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17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BRPL" sheetId="24" r:id="rId19"/>
    <sheet name="BYPL" sheetId="26" r:id="rId20"/>
    <sheet name="TPDDL" sheetId="29" r:id="rId21"/>
    <sheet name="NDMC" sheetId="28" r:id="rId22"/>
    <sheet name="MES" sheetId="27" r:id="rId23"/>
    <sheet name="NRail" sheetId="30" r:id="rId24"/>
    <sheet name="PPCL" sheetId="65" r:id="rId25"/>
    <sheet name="GT" sheetId="66" r:id="rId26"/>
    <sheet name="BAWANA" sheetId="14" r:id="rId27"/>
    <sheet name="Extra" sheetId="15" r:id="rId28"/>
    <sheet name="BTPS" sheetId="16" r:id="rId29"/>
    <sheet name="PPCL_NG" sheetId="55" r:id="rId30"/>
    <sheet name="PPCL_Spot" sheetId="56" r:id="rId31"/>
    <sheet name="GT_NG" sheetId="57" r:id="rId32"/>
    <sheet name="GT_Spot" sheetId="58" r:id="rId33"/>
    <sheet name="Bawana_NG" sheetId="61" r:id="rId34"/>
    <sheet name="Bawana_RLNG" sheetId="62" r:id="rId35"/>
    <sheet name="Bawana_Spot" sheetId="63" r:id="rId36"/>
    <sheet name="Entt_ISGS" sheetId="6" r:id="rId37"/>
    <sheet name="ISGS_exbus" sheetId="1" r:id="rId38"/>
    <sheet name="ISGS_Delhi_pp" sheetId="11" r:id="rId39"/>
    <sheet name="URS_exbus" sheetId="5" r:id="rId40"/>
    <sheet name="URS_Delhi_pp" sheetId="31" r:id="rId41"/>
    <sheet name="LTA" sheetId="2" r:id="rId42"/>
    <sheet name="MTOA" sheetId="51" r:id="rId43"/>
    <sheet name="BRPL_ISGS_exbus" sheetId="20" r:id="rId44"/>
    <sheet name="BYPL_ISGS_exbus" sheetId="21" r:id="rId45"/>
    <sheet name="TPDDL_ISGS_exbus" sheetId="22" r:id="rId46"/>
    <sheet name="NDMC_ISGS_exbus" sheetId="23" r:id="rId47"/>
    <sheet name="NRail_ISGS_exbus" sheetId="67" r:id="rId48"/>
    <sheet name="correspondence_sheet" sheetId="9" r:id="rId49"/>
    <sheet name="Regulation" sheetId="10" r:id="rId50"/>
    <sheet name="BRPL_EOD" sheetId="32" r:id="rId51"/>
    <sheet name="BYPL_EOD" sheetId="33" r:id="rId52"/>
    <sheet name="TPDDL_EOD" sheetId="34" r:id="rId53"/>
    <sheet name="NDMC_EOD" sheetId="35" r:id="rId54"/>
    <sheet name="MES_EOD" sheetId="36" r:id="rId55"/>
    <sheet name="NRail_EOD" sheetId="77" r:id="rId56"/>
    <sheet name="Delhi_Gen_EOD" sheetId="64" r:id="rId57"/>
    <sheet name="BRPL_Sur" sheetId="25" r:id="rId58"/>
    <sheet name="BYPL_Sur" sheetId="45" r:id="rId59"/>
    <sheet name="MES_Sur" sheetId="46" r:id="rId60"/>
    <sheet name="NDMC_Sur" sheetId="47" r:id="rId61"/>
    <sheet name="NDPL_Sur" sheetId="48" r:id="rId62"/>
    <sheet name="IDT-1 Calculation" sheetId="54" r:id="rId63"/>
    <sheet name="Check_ISGS" sheetId="78" r:id="rId64"/>
    <sheet name="ISGS Diff" sheetId="80" r:id="rId65"/>
    <sheet name="Sheet2" sheetId="81" r:id="rId66"/>
  </sheets>
  <externalReferences>
    <externalReference r:id="rId67"/>
    <externalReference r:id="rId68"/>
    <externalReference r:id="rId69"/>
    <externalReference r:id="rId70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5">#REF!</definedName>
    <definedName name="klp" localSheetId="47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S99" l="1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Q8" s="1"/>
  <c r="B12"/>
  <c r="D12" s="1"/>
  <c r="Q12" s="1"/>
  <c r="B16"/>
  <c r="D16" s="1"/>
  <c r="Q16" s="1"/>
  <c r="B20"/>
  <c r="D20" s="1"/>
  <c r="B24"/>
  <c r="D24" s="1"/>
  <c r="B28"/>
  <c r="D28" s="1"/>
  <c r="Q28" s="1"/>
  <c r="B32"/>
  <c r="D32" s="1"/>
  <c r="Q32" s="1"/>
  <c r="B36"/>
  <c r="D36" s="1"/>
  <c r="B40"/>
  <c r="D40" s="1"/>
  <c r="Q40" s="1"/>
  <c r="B44"/>
  <c r="D44" s="1"/>
  <c r="Q44" s="1"/>
  <c r="B48"/>
  <c r="D48" s="1"/>
  <c r="Q48" s="1"/>
  <c r="B52"/>
  <c r="D52" s="1"/>
  <c r="Q52" s="1"/>
  <c r="B56"/>
  <c r="D56" s="1"/>
  <c r="Q56" s="1"/>
  <c r="B60"/>
  <c r="D60" s="1"/>
  <c r="Q60" s="1"/>
  <c r="B64"/>
  <c r="D64" s="1"/>
  <c r="Q64" s="1"/>
  <c r="B68"/>
  <c r="D68" s="1"/>
  <c r="B72"/>
  <c r="D72" s="1"/>
  <c r="Q72" s="1"/>
  <c r="B76"/>
  <c r="D76" s="1"/>
  <c r="Q76" s="1"/>
  <c r="B80"/>
  <c r="D80" s="1"/>
  <c r="Q80" s="1"/>
  <c r="B84"/>
  <c r="D84" s="1"/>
  <c r="B88"/>
  <c r="D88" s="1"/>
  <c r="Q88" s="1"/>
  <c r="B92"/>
  <c r="D92" s="1"/>
  <c r="Q92" s="1"/>
  <c r="B96"/>
  <c r="D96" s="1"/>
  <c r="Q96" s="1"/>
  <c r="B3"/>
  <c r="D3" s="1"/>
  <c r="Q3" s="1"/>
  <c r="B7"/>
  <c r="D7" s="1"/>
  <c r="Q7" s="1"/>
  <c r="B11"/>
  <c r="D11" s="1"/>
  <c r="Q11" s="1"/>
  <c r="B15"/>
  <c r="D15" s="1"/>
  <c r="Q15" s="1"/>
  <c r="B19"/>
  <c r="D19" s="1"/>
  <c r="Q19" s="1"/>
  <c r="B23"/>
  <c r="D23" s="1"/>
  <c r="Q23" s="1"/>
  <c r="B27"/>
  <c r="D27" s="1"/>
  <c r="Q27" s="1"/>
  <c r="B31"/>
  <c r="D31" s="1"/>
  <c r="Q31" s="1"/>
  <c r="B35"/>
  <c r="D35" s="1"/>
  <c r="Q35" s="1"/>
  <c r="B39"/>
  <c r="D39" s="1"/>
  <c r="Q39" s="1"/>
  <c r="B43"/>
  <c r="D43" s="1"/>
  <c r="Q43" s="1"/>
  <c r="B47"/>
  <c r="D47" s="1"/>
  <c r="Q47" s="1"/>
  <c r="B51"/>
  <c r="D51" s="1"/>
  <c r="Q51" s="1"/>
  <c r="B55"/>
  <c r="D55" s="1"/>
  <c r="B59"/>
  <c r="D59" s="1"/>
  <c r="Q59" s="1"/>
  <c r="B63"/>
  <c r="D63" s="1"/>
  <c r="Q63" s="1"/>
  <c r="B67"/>
  <c r="D67" s="1"/>
  <c r="Q67" s="1"/>
  <c r="B71"/>
  <c r="D71" s="1"/>
  <c r="Q71" s="1"/>
  <c r="B75"/>
  <c r="D75" s="1"/>
  <c r="Q75" s="1"/>
  <c r="B79"/>
  <c r="D79" s="1"/>
  <c r="Q79" s="1"/>
  <c r="B83"/>
  <c r="D83" s="1"/>
  <c r="B87"/>
  <c r="D87" s="1"/>
  <c r="Q87" s="1"/>
  <c r="B91"/>
  <c r="D91" s="1"/>
  <c r="Q91" s="1"/>
  <c r="B95"/>
  <c r="D95" s="1"/>
  <c r="Q95" s="1"/>
  <c r="B6"/>
  <c r="D6" s="1"/>
  <c r="Q6" s="1"/>
  <c r="B10"/>
  <c r="D10" s="1"/>
  <c r="Q10" s="1"/>
  <c r="B14"/>
  <c r="D14" s="1"/>
  <c r="Q14" s="1"/>
  <c r="B18"/>
  <c r="D18" s="1"/>
  <c r="Q18" s="1"/>
  <c r="B22"/>
  <c r="D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T2" i="79" s="1"/>
  <c r="A1" i="75"/>
  <c r="A1" i="74"/>
  <c r="Q22" i="81" l="1"/>
  <c r="Q20"/>
  <c r="Q83"/>
  <c r="Q68"/>
  <c r="Q55"/>
  <c r="Q24"/>
  <c r="Q36"/>
  <c r="Q4"/>
  <c r="Q97"/>
  <c r="Q84"/>
  <c r="DM99" i="1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B28" i="63" s="1"/>
  <c r="AJ28" i="14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J4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J48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J72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J76"/>
  <c r="AE77"/>
  <c r="AB77" i="61" s="1"/>
  <c r="AF77" i="14"/>
  <c r="AG77"/>
  <c r="AH77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B89" i="61" s="1"/>
  <c r="AF89" i="14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F93"/>
  <c r="AG93"/>
  <c r="AB93" i="62" s="1"/>
  <c r="AH93" i="14"/>
  <c r="AI93"/>
  <c r="AJ93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H97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/>
  <c r="AB9"/>
  <c r="AC9"/>
  <c r="X10"/>
  <c r="AA10" i="61" s="1"/>
  <c r="Y10" i="14"/>
  <c r="Z10"/>
  <c r="AA10"/>
  <c r="AB10"/>
  <c r="AA10" i="63" s="1"/>
  <c r="AC10" i="14"/>
  <c r="X11"/>
  <c r="Y11"/>
  <c r="Z11"/>
  <c r="AA11"/>
  <c r="AB11"/>
  <c r="AC11"/>
  <c r="X12"/>
  <c r="AA12" i="61" s="1"/>
  <c r="Y12" i="14"/>
  <c r="Z12"/>
  <c r="AA12"/>
  <c r="AB12"/>
  <c r="AA12" i="63" s="1"/>
  <c r="AC12" i="14"/>
  <c r="X13"/>
  <c r="Y13"/>
  <c r="Z13"/>
  <c r="AA13"/>
  <c r="AB13"/>
  <c r="AC13"/>
  <c r="X14"/>
  <c r="AA14" i="61" s="1"/>
  <c r="Y14" i="14"/>
  <c r="Z14"/>
  <c r="AA14"/>
  <c r="AB14"/>
  <c r="AA14" i="63" s="1"/>
  <c r="AC14" i="14"/>
  <c r="X15"/>
  <c r="Y15"/>
  <c r="Z15"/>
  <c r="AA15"/>
  <c r="AA15" i="62" s="1"/>
  <c r="AB15" i="14"/>
  <c r="AC15"/>
  <c r="X16"/>
  <c r="AA16" i="61" s="1"/>
  <c r="Y16" i="14"/>
  <c r="Z16"/>
  <c r="AA16"/>
  <c r="AB16"/>
  <c r="AA16" i="63" s="1"/>
  <c r="AC16" i="14"/>
  <c r="X17"/>
  <c r="Y17"/>
  <c r="Z17"/>
  <c r="AA17"/>
  <c r="AB17"/>
  <c r="AC17"/>
  <c r="X18"/>
  <c r="AA18" i="61" s="1"/>
  <c r="Y18" i="14"/>
  <c r="Z18"/>
  <c r="AA18"/>
  <c r="AB18"/>
  <c r="AA18" i="63" s="1"/>
  <c r="AC18" i="14"/>
  <c r="X19"/>
  <c r="Y19"/>
  <c r="Z19"/>
  <c r="AA19"/>
  <c r="AB19"/>
  <c r="AC19"/>
  <c r="X20"/>
  <c r="AA20" i="61" s="1"/>
  <c r="Y20" i="14"/>
  <c r="Z20"/>
  <c r="AA20"/>
  <c r="AB20"/>
  <c r="AA20" i="63" s="1"/>
  <c r="AC20" i="14"/>
  <c r="X21"/>
  <c r="Y21"/>
  <c r="Z21"/>
  <c r="AA21"/>
  <c r="AB21"/>
  <c r="AC21"/>
  <c r="X22"/>
  <c r="AA22" i="61" s="1"/>
  <c r="Y22" i="14"/>
  <c r="Z22"/>
  <c r="AA22"/>
  <c r="AB22"/>
  <c r="AA22" i="63" s="1"/>
  <c r="AC22" i="14"/>
  <c r="X23"/>
  <c r="Y23"/>
  <c r="Z23"/>
  <c r="AA23"/>
  <c r="AA23" i="62" s="1"/>
  <c r="AB23" i="14"/>
  <c r="AC23"/>
  <c r="X24"/>
  <c r="Y24"/>
  <c r="Z24"/>
  <c r="AA24"/>
  <c r="AB24"/>
  <c r="AA24" i="63" s="1"/>
  <c r="AC24" i="14"/>
  <c r="X25"/>
  <c r="Y25"/>
  <c r="Z25"/>
  <c r="AA25"/>
  <c r="AB25"/>
  <c r="AC25"/>
  <c r="X26"/>
  <c r="AA26" i="61" s="1"/>
  <c r="Y26" i="14"/>
  <c r="Z26"/>
  <c r="AA26"/>
  <c r="AB26"/>
  <c r="AA26" i="63" s="1"/>
  <c r="AC26" i="14"/>
  <c r="X27"/>
  <c r="Y27"/>
  <c r="Z27"/>
  <c r="AA27"/>
  <c r="AB27"/>
  <c r="AC27"/>
  <c r="X28"/>
  <c r="AA28" i="61" s="1"/>
  <c r="Y28" i="14"/>
  <c r="Z28"/>
  <c r="AA28"/>
  <c r="AB28"/>
  <c r="AA28" i="63" s="1"/>
  <c r="AC28" i="14"/>
  <c r="X29"/>
  <c r="Y29"/>
  <c r="Z29"/>
  <c r="AA29"/>
  <c r="AB29"/>
  <c r="AC29"/>
  <c r="X30"/>
  <c r="AA30" i="61" s="1"/>
  <c r="Y30" i="14"/>
  <c r="Z30"/>
  <c r="AA30"/>
  <c r="AB30"/>
  <c r="AA30" i="63" s="1"/>
  <c r="AC30" i="14"/>
  <c r="X31"/>
  <c r="Y31"/>
  <c r="Z31"/>
  <c r="AA31"/>
  <c r="AA31" i="62" s="1"/>
  <c r="AB31" i="14"/>
  <c r="AC31"/>
  <c r="X32"/>
  <c r="AA32" i="61" s="1"/>
  <c r="Y32" i="14"/>
  <c r="Z32"/>
  <c r="AA32"/>
  <c r="AB32"/>
  <c r="AA32" i="63" s="1"/>
  <c r="AC32" i="14"/>
  <c r="X33"/>
  <c r="Y33"/>
  <c r="Z33"/>
  <c r="AA33"/>
  <c r="AB33"/>
  <c r="AC33"/>
  <c r="X34"/>
  <c r="AA34" i="61" s="1"/>
  <c r="Y34" i="14"/>
  <c r="Z34"/>
  <c r="AA34"/>
  <c r="AB34"/>
  <c r="AA34" i="63" s="1"/>
  <c r="AC34" i="14"/>
  <c r="X35"/>
  <c r="Y35"/>
  <c r="Z35"/>
  <c r="AA35"/>
  <c r="AB35"/>
  <c r="AC35"/>
  <c r="X36"/>
  <c r="AA36" i="61" s="1"/>
  <c r="Y36" i="14"/>
  <c r="Z36"/>
  <c r="AA36"/>
  <c r="AB36"/>
  <c r="AC36"/>
  <c r="X37"/>
  <c r="Y37"/>
  <c r="Z37"/>
  <c r="AA37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/>
  <c r="AB41"/>
  <c r="AC41"/>
  <c r="X42"/>
  <c r="AA42" i="61" s="1"/>
  <c r="Y42" i="14"/>
  <c r="Z42"/>
  <c r="AA42"/>
  <c r="AB42"/>
  <c r="AA42" i="63" s="1"/>
  <c r="AC42" i="14"/>
  <c r="X43"/>
  <c r="Y43"/>
  <c r="Z43"/>
  <c r="AA43"/>
  <c r="AB43"/>
  <c r="AC43"/>
  <c r="X44"/>
  <c r="AA44" i="61" s="1"/>
  <c r="Y44" i="14"/>
  <c r="Z44"/>
  <c r="AA44"/>
  <c r="AB44"/>
  <c r="AA44" i="63" s="1"/>
  <c r="AC44" i="14"/>
  <c r="X45"/>
  <c r="Y45"/>
  <c r="Z45"/>
  <c r="AA45"/>
  <c r="AB45"/>
  <c r="AC45"/>
  <c r="X46"/>
  <c r="AA46" i="61" s="1"/>
  <c r="Y46" i="14"/>
  <c r="Z46"/>
  <c r="AA46"/>
  <c r="AB46"/>
  <c r="AA46" i="63" s="1"/>
  <c r="AC46" i="14"/>
  <c r="X47"/>
  <c r="Y47"/>
  <c r="Z47"/>
  <c r="AA47"/>
  <c r="AA47" i="62" s="1"/>
  <c r="AB47" i="14"/>
  <c r="AC47"/>
  <c r="X48"/>
  <c r="AA48" i="61" s="1"/>
  <c r="Y48" i="14"/>
  <c r="Z48"/>
  <c r="AA48"/>
  <c r="AB48"/>
  <c r="AA48" i="63" s="1"/>
  <c r="AC48" i="14"/>
  <c r="X49"/>
  <c r="Y49"/>
  <c r="Z49"/>
  <c r="AA49"/>
  <c r="AB49"/>
  <c r="AC49"/>
  <c r="X50"/>
  <c r="AA50" i="61" s="1"/>
  <c r="Y50" i="14"/>
  <c r="Z50"/>
  <c r="AA50"/>
  <c r="AB50"/>
  <c r="AA50" i="63" s="1"/>
  <c r="AC50" i="14"/>
  <c r="X51"/>
  <c r="Y51"/>
  <c r="Z51"/>
  <c r="AA51"/>
  <c r="AB51"/>
  <c r="AC51"/>
  <c r="X52"/>
  <c r="AA52" i="61" s="1"/>
  <c r="Y52" i="14"/>
  <c r="Z52"/>
  <c r="AA52"/>
  <c r="AB52"/>
  <c r="AA52" i="63" s="1"/>
  <c r="AC52" i="14"/>
  <c r="X53"/>
  <c r="Y53"/>
  <c r="Z53"/>
  <c r="AA53"/>
  <c r="AB53"/>
  <c r="AC53"/>
  <c r="X54"/>
  <c r="AA54" i="61" s="1"/>
  <c r="Y54" i="14"/>
  <c r="Z54"/>
  <c r="AA54"/>
  <c r="AB54"/>
  <c r="AA54" i="63" s="1"/>
  <c r="AC54" i="14"/>
  <c r="X55"/>
  <c r="Y55"/>
  <c r="Z55"/>
  <c r="AA55"/>
  <c r="AA55" i="62" s="1"/>
  <c r="AB55" i="14"/>
  <c r="AC55"/>
  <c r="X56"/>
  <c r="Y56"/>
  <c r="Z56"/>
  <c r="AA56"/>
  <c r="AB56"/>
  <c r="AA56" i="63" s="1"/>
  <c r="AC56" i="14"/>
  <c r="X57"/>
  <c r="Y57"/>
  <c r="Z57"/>
  <c r="AA57"/>
  <c r="AB57"/>
  <c r="AC57"/>
  <c r="X58"/>
  <c r="AA58" i="61" s="1"/>
  <c r="Y58" i="14"/>
  <c r="Z58"/>
  <c r="AA58"/>
  <c r="AB58"/>
  <c r="AA58" i="63" s="1"/>
  <c r="AC58" i="14"/>
  <c r="X59"/>
  <c r="Y59"/>
  <c r="Z59"/>
  <c r="AA59"/>
  <c r="AB59"/>
  <c r="AC59"/>
  <c r="X60"/>
  <c r="AA60" i="61" s="1"/>
  <c r="Y60" i="14"/>
  <c r="Z60"/>
  <c r="AA60"/>
  <c r="AB60"/>
  <c r="AA60" i="63" s="1"/>
  <c r="AC60" i="14"/>
  <c r="X61"/>
  <c r="Y61"/>
  <c r="Z61"/>
  <c r="AA61"/>
  <c r="AB61"/>
  <c r="AC61"/>
  <c r="X62"/>
  <c r="AA62" i="61" s="1"/>
  <c r="Y62" i="14"/>
  <c r="Z62"/>
  <c r="AA62"/>
  <c r="AB62"/>
  <c r="AA62" i="63" s="1"/>
  <c r="AC62" i="14"/>
  <c r="X63"/>
  <c r="Y63"/>
  <c r="Z63"/>
  <c r="AA63"/>
  <c r="AA63" i="62" s="1"/>
  <c r="AB63" i="14"/>
  <c r="AC63"/>
  <c r="X64"/>
  <c r="AA64" i="61" s="1"/>
  <c r="Y64" i="14"/>
  <c r="Z64"/>
  <c r="AA64"/>
  <c r="AB64"/>
  <c r="AA64" i="63" s="1"/>
  <c r="AC64" i="14"/>
  <c r="X65"/>
  <c r="Y65"/>
  <c r="Z65"/>
  <c r="AA65"/>
  <c r="AB65"/>
  <c r="AC65"/>
  <c r="X66"/>
  <c r="AA66" i="61" s="1"/>
  <c r="Y66" i="14"/>
  <c r="Z66"/>
  <c r="AA66"/>
  <c r="AB66"/>
  <c r="AA66" i="63" s="1"/>
  <c r="AC66" i="14"/>
  <c r="X67"/>
  <c r="Y67"/>
  <c r="Z67"/>
  <c r="AA67"/>
  <c r="AB67"/>
  <c r="AC67"/>
  <c r="X68"/>
  <c r="AA68" i="61" s="1"/>
  <c r="Y68" i="14"/>
  <c r="Z68"/>
  <c r="AA68"/>
  <c r="AB68"/>
  <c r="AC68"/>
  <c r="X69"/>
  <c r="Y69"/>
  <c r="Z69"/>
  <c r="AA69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/>
  <c r="AB73"/>
  <c r="AC73"/>
  <c r="X74"/>
  <c r="AA74" i="61" s="1"/>
  <c r="Y74" i="14"/>
  <c r="Z74"/>
  <c r="AA74"/>
  <c r="AB74"/>
  <c r="AA74" i="63" s="1"/>
  <c r="AC74" i="14"/>
  <c r="X75"/>
  <c r="Y75"/>
  <c r="Z75"/>
  <c r="AA75"/>
  <c r="AB75"/>
  <c r="AC75"/>
  <c r="X76"/>
  <c r="AA76" i="61" s="1"/>
  <c r="Y76" i="14"/>
  <c r="Z76"/>
  <c r="AA76"/>
  <c r="AB76"/>
  <c r="AA76" i="63" s="1"/>
  <c r="AC76" i="14"/>
  <c r="X77"/>
  <c r="Y77"/>
  <c r="Z77"/>
  <c r="AA77"/>
  <c r="AB77"/>
  <c r="AC77"/>
  <c r="X78"/>
  <c r="AA78" i="61" s="1"/>
  <c r="Y78" i="14"/>
  <c r="Z78"/>
  <c r="AA78"/>
  <c r="AB78"/>
  <c r="AA78" i="63" s="1"/>
  <c r="AC78" i="14"/>
  <c r="X79"/>
  <c r="Y79"/>
  <c r="Z79"/>
  <c r="AA79"/>
  <c r="AA79" i="62" s="1"/>
  <c r="AB79" i="14"/>
  <c r="AC79"/>
  <c r="X80"/>
  <c r="AA80" i="61" s="1"/>
  <c r="Y80" i="14"/>
  <c r="Z80"/>
  <c r="AA80"/>
  <c r="AB80"/>
  <c r="AA80" i="63" s="1"/>
  <c r="AC80" i="14"/>
  <c r="X81"/>
  <c r="Y81"/>
  <c r="Z81"/>
  <c r="AA81"/>
  <c r="AB81"/>
  <c r="AC81"/>
  <c r="X82"/>
  <c r="AA82" i="61" s="1"/>
  <c r="Y82" i="14"/>
  <c r="Z82"/>
  <c r="AA82"/>
  <c r="AB82"/>
  <c r="AA82" i="63" s="1"/>
  <c r="AC82" i="14"/>
  <c r="X83"/>
  <c r="Y83"/>
  <c r="Z83"/>
  <c r="AA83"/>
  <c r="AB83"/>
  <c r="AC83"/>
  <c r="X84"/>
  <c r="AA84" i="61" s="1"/>
  <c r="Y84" i="14"/>
  <c r="Z84"/>
  <c r="AA84"/>
  <c r="AB84"/>
  <c r="AA84" i="63" s="1"/>
  <c r="AC84" i="14"/>
  <c r="X85"/>
  <c r="Y85"/>
  <c r="Z85"/>
  <c r="AA85"/>
  <c r="AB85"/>
  <c r="AC85"/>
  <c r="X86"/>
  <c r="AA86" i="61" s="1"/>
  <c r="Y86" i="14"/>
  <c r="Z86"/>
  <c r="AA86"/>
  <c r="AB86"/>
  <c r="AA86" i="63" s="1"/>
  <c r="AC86" i="14"/>
  <c r="X87"/>
  <c r="Y87"/>
  <c r="Z87"/>
  <c r="AA87"/>
  <c r="AA87" i="62" s="1"/>
  <c r="AB87" i="14"/>
  <c r="AC87"/>
  <c r="X88"/>
  <c r="Y88"/>
  <c r="Z88"/>
  <c r="AA88"/>
  <c r="AB88"/>
  <c r="AA88" i="63" s="1"/>
  <c r="AC88" i="14"/>
  <c r="X89"/>
  <c r="Y89"/>
  <c r="Z89"/>
  <c r="AA89"/>
  <c r="AB89"/>
  <c r="AC89"/>
  <c r="X90"/>
  <c r="AA90" i="61" s="1"/>
  <c r="Y90" i="14"/>
  <c r="Z90"/>
  <c r="AA90"/>
  <c r="AB90"/>
  <c r="AA90" i="63" s="1"/>
  <c r="AC90" i="14"/>
  <c r="X91"/>
  <c r="Y91"/>
  <c r="Z91"/>
  <c r="AA91"/>
  <c r="AB91"/>
  <c r="AC91"/>
  <c r="X92"/>
  <c r="AA92" i="61" s="1"/>
  <c r="Y92" i="14"/>
  <c r="Z92"/>
  <c r="AA92"/>
  <c r="AB92"/>
  <c r="AA92" i="63" s="1"/>
  <c r="AC92" i="14"/>
  <c r="X93"/>
  <c r="Y93"/>
  <c r="Z93"/>
  <c r="AA93"/>
  <c r="AB93"/>
  <c r="AC93"/>
  <c r="X94"/>
  <c r="AA94" i="61" s="1"/>
  <c r="Y94" i="14"/>
  <c r="Z94"/>
  <c r="AA94"/>
  <c r="AB94"/>
  <c r="AA94" i="63" s="1"/>
  <c r="AC94" i="14"/>
  <c r="X95"/>
  <c r="Y95"/>
  <c r="Z95"/>
  <c r="AA95"/>
  <c r="AA95" i="62" s="1"/>
  <c r="AB95" i="14"/>
  <c r="AC95"/>
  <c r="X96"/>
  <c r="AA96" i="61" s="1"/>
  <c r="Y96" i="14"/>
  <c r="Z96"/>
  <c r="AA96"/>
  <c r="AB96"/>
  <c r="AA96" i="63" s="1"/>
  <c r="AC96" i="14"/>
  <c r="X97"/>
  <c r="Y97"/>
  <c r="Z97"/>
  <c r="AA97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L99" i="27"/>
  <c r="AL99" i="28"/>
  <c r="AL99" i="24"/>
  <c r="AK99" i="28"/>
  <c r="AB80" i="63"/>
  <c r="AB76"/>
  <c r="AB72"/>
  <c r="AB68"/>
  <c r="AB48"/>
  <c r="AB44"/>
  <c r="AB97"/>
  <c r="AB93"/>
  <c r="AB85"/>
  <c r="AB97" i="62"/>
  <c r="AB89"/>
  <c r="AB81"/>
  <c r="AB77"/>
  <c r="AB69"/>
  <c r="AB65"/>
  <c r="AB33"/>
  <c r="AB29"/>
  <c r="AB25"/>
  <c r="AB17"/>
  <c r="AB5"/>
  <c r="AB84" i="61"/>
  <c r="AB80"/>
  <c r="AB72"/>
  <c r="AB68"/>
  <c r="AB60"/>
  <c r="AB52"/>
  <c r="AB48"/>
  <c r="AB44"/>
  <c r="AB28"/>
  <c r="AB93"/>
  <c r="AA6" i="63"/>
  <c r="AA97" i="62"/>
  <c r="AA93"/>
  <c r="AA91"/>
  <c r="AA89"/>
  <c r="AA85"/>
  <c r="AA83"/>
  <c r="AA81"/>
  <c r="AA77"/>
  <c r="AA75"/>
  <c r="AA73"/>
  <c r="AA69"/>
  <c r="AA67"/>
  <c r="AA65"/>
  <c r="AA61"/>
  <c r="AA59"/>
  <c r="AA57"/>
  <c r="AA53"/>
  <c r="AA51"/>
  <c r="AA49"/>
  <c r="AA45"/>
  <c r="AA43"/>
  <c r="AA41"/>
  <c r="AA37"/>
  <c r="AA35"/>
  <c r="AA33"/>
  <c r="AA29"/>
  <c r="AA27"/>
  <c r="AA25"/>
  <c r="AA21"/>
  <c r="AA19"/>
  <c r="AA17"/>
  <c r="AA13"/>
  <c r="AA11"/>
  <c r="AA9"/>
  <c r="AA5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D88" s="1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F18" s="1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F34" s="1"/>
  <c r="B35"/>
  <c r="C35"/>
  <c r="B36"/>
  <c r="C36"/>
  <c r="B37"/>
  <c r="C37"/>
  <c r="B38"/>
  <c r="C38"/>
  <c r="F38" s="1"/>
  <c r="B39"/>
  <c r="C39"/>
  <c r="B40"/>
  <c r="C40"/>
  <c r="F40" s="1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F56" s="1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F72" s="1"/>
  <c r="B73"/>
  <c r="C73"/>
  <c r="B74"/>
  <c r="C74"/>
  <c r="F74" s="1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F12" s="1"/>
  <c r="B13"/>
  <c r="C13"/>
  <c r="B14"/>
  <c r="C14"/>
  <c r="B15"/>
  <c r="C15"/>
  <c r="B16"/>
  <c r="C16"/>
  <c r="B17"/>
  <c r="C17"/>
  <c r="B18"/>
  <c r="C18"/>
  <c r="F18" s="1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F36" s="1"/>
  <c r="B37"/>
  <c r="C37"/>
  <c r="B38"/>
  <c r="C38"/>
  <c r="B39"/>
  <c r="C39"/>
  <c r="B40"/>
  <c r="C40"/>
  <c r="B41"/>
  <c r="C41"/>
  <c r="B42"/>
  <c r="C42"/>
  <c r="F42" s="1"/>
  <c r="B43"/>
  <c r="C43"/>
  <c r="B44"/>
  <c r="C44"/>
  <c r="B45"/>
  <c r="C45"/>
  <c r="B46"/>
  <c r="C46"/>
  <c r="B47"/>
  <c r="C47"/>
  <c r="B48"/>
  <c r="C48"/>
  <c r="B49"/>
  <c r="C49"/>
  <c r="B50"/>
  <c r="C50"/>
  <c r="F50" s="1"/>
  <c r="B51"/>
  <c r="C51"/>
  <c r="B52"/>
  <c r="C52"/>
  <c r="B53"/>
  <c r="C53"/>
  <c r="B54"/>
  <c r="C54"/>
  <c r="F54" s="1"/>
  <c r="B55"/>
  <c r="C55"/>
  <c r="B56"/>
  <c r="C56"/>
  <c r="F56" s="1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F72" s="1"/>
  <c r="B73"/>
  <c r="C73"/>
  <c r="B74"/>
  <c r="C74"/>
  <c r="F74" s="1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F98" s="1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F98" s="1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F12" s="1"/>
  <c r="B13"/>
  <c r="C13"/>
  <c r="B14"/>
  <c r="C14"/>
  <c r="B15"/>
  <c r="C15"/>
  <c r="B16"/>
  <c r="C16"/>
  <c r="F16" s="1"/>
  <c r="B17"/>
  <c r="C17"/>
  <c r="B18"/>
  <c r="C18"/>
  <c r="B19"/>
  <c r="C19"/>
  <c r="B20"/>
  <c r="C20"/>
  <c r="B21"/>
  <c r="C21"/>
  <c r="B22"/>
  <c r="C22"/>
  <c r="F22" s="1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F32" s="1"/>
  <c r="B33"/>
  <c r="C33"/>
  <c r="B34"/>
  <c r="C34"/>
  <c r="F34" s="1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F48" s="1"/>
  <c r="B49"/>
  <c r="C49"/>
  <c r="B50"/>
  <c r="C50"/>
  <c r="F50" s="1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F4" s="1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F16" s="1"/>
  <c r="B17"/>
  <c r="C17"/>
  <c r="B18"/>
  <c r="C18"/>
  <c r="B19"/>
  <c r="C19"/>
  <c r="B20"/>
  <c r="C20"/>
  <c r="B21"/>
  <c r="C21"/>
  <c r="B22"/>
  <c r="C22"/>
  <c r="F22" s="1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F54" s="1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F72" s="1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F84" s="1"/>
  <c r="B85"/>
  <c r="C85"/>
  <c r="B86"/>
  <c r="C86"/>
  <c r="B87"/>
  <c r="C87"/>
  <c r="B88"/>
  <c r="C88"/>
  <c r="F88" s="1"/>
  <c r="B89"/>
  <c r="C89"/>
  <c r="B90"/>
  <c r="C90"/>
  <c r="B91"/>
  <c r="C91"/>
  <c r="B92"/>
  <c r="C92"/>
  <c r="B93"/>
  <c r="C93"/>
  <c r="B94"/>
  <c r="C94"/>
  <c r="B95"/>
  <c r="C95"/>
  <c r="B96"/>
  <c r="C96"/>
  <c r="F96" s="1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F20" s="1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U73"/>
  <c r="N73"/>
  <c r="F73"/>
  <c r="U72"/>
  <c r="U71"/>
  <c r="N71"/>
  <c r="F71"/>
  <c r="U70"/>
  <c r="N70"/>
  <c r="F70"/>
  <c r="AD69"/>
  <c r="U69"/>
  <c r="N69"/>
  <c r="F69"/>
  <c r="U68"/>
  <c r="F68"/>
  <c r="U67"/>
  <c r="N67"/>
  <c r="AD66"/>
  <c r="U66"/>
  <c r="N66"/>
  <c r="F66"/>
  <c r="AD65"/>
  <c r="U65"/>
  <c r="N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U39"/>
  <c r="F39"/>
  <c r="U38"/>
  <c r="U37"/>
  <c r="F37"/>
  <c r="U36"/>
  <c r="F36"/>
  <c r="U35"/>
  <c r="F35"/>
  <c r="U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U74"/>
  <c r="N74"/>
  <c r="U73"/>
  <c r="F73"/>
  <c r="U72"/>
  <c r="N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U55"/>
  <c r="F55"/>
  <c r="U54"/>
  <c r="N54"/>
  <c r="U53"/>
  <c r="F53"/>
  <c r="U52"/>
  <c r="N52"/>
  <c r="F52"/>
  <c r="U51"/>
  <c r="F51"/>
  <c r="U50"/>
  <c r="N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U41"/>
  <c r="F41"/>
  <c r="U40"/>
  <c r="N40"/>
  <c r="F40"/>
  <c r="U39"/>
  <c r="U38"/>
  <c r="F38"/>
  <c r="U37"/>
  <c r="F37"/>
  <c r="U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U17"/>
  <c r="N17"/>
  <c r="U16"/>
  <c r="F16"/>
  <c r="U15"/>
  <c r="F15"/>
  <c r="U14"/>
  <c r="F14"/>
  <c r="U13"/>
  <c r="F13"/>
  <c r="U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U97"/>
  <c r="F97"/>
  <c r="U96"/>
  <c r="F96"/>
  <c r="U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U15"/>
  <c r="F15"/>
  <c r="U14"/>
  <c r="U13"/>
  <c r="U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U49"/>
  <c r="N49"/>
  <c r="F49"/>
  <c r="U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U33"/>
  <c r="N33"/>
  <c r="F33"/>
  <c r="U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U21"/>
  <c r="F21"/>
  <c r="U20"/>
  <c r="N20"/>
  <c r="F20"/>
  <c r="U19"/>
  <c r="F19"/>
  <c r="U18"/>
  <c r="N18"/>
  <c r="F18"/>
  <c r="U17"/>
  <c r="F17"/>
  <c r="U16"/>
  <c r="N16"/>
  <c r="U15"/>
  <c r="F15"/>
  <c r="U14"/>
  <c r="N14"/>
  <c r="U13"/>
  <c r="F13"/>
  <c r="U12"/>
  <c r="N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U95"/>
  <c r="F95"/>
  <c r="U94"/>
  <c r="F94"/>
  <c r="U93"/>
  <c r="F93"/>
  <c r="U92"/>
  <c r="F92"/>
  <c r="U91"/>
  <c r="F91"/>
  <c r="U90"/>
  <c r="F90"/>
  <c r="U89"/>
  <c r="F89"/>
  <c r="U88"/>
  <c r="U87"/>
  <c r="F87"/>
  <c r="U86"/>
  <c r="F86"/>
  <c r="U85"/>
  <c r="F85"/>
  <c r="U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U21"/>
  <c r="N21"/>
  <c r="F21"/>
  <c r="U20"/>
  <c r="F20"/>
  <c r="U19"/>
  <c r="N19"/>
  <c r="F19"/>
  <c r="U18"/>
  <c r="N18"/>
  <c r="F18"/>
  <c r="U17"/>
  <c r="N17"/>
  <c r="F17"/>
  <c r="U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O99" i="81" l="1"/>
  <c r="I99"/>
  <c r="F99"/>
  <c r="C99"/>
  <c r="L99"/>
  <c r="F67" i="62"/>
  <c r="F65"/>
  <c r="F75" i="61"/>
  <c r="C99" i="56"/>
  <c r="C99" i="55"/>
  <c r="F95" i="58"/>
  <c r="F94" i="57"/>
  <c r="C99"/>
  <c r="F14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V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M73" i="65"/>
  <c r="D73" i="55" s="1"/>
  <c r="M74" i="65"/>
  <c r="D74" i="55" s="1"/>
  <c r="G74" s="1"/>
  <c r="M75" i="65"/>
  <c r="D75" i="55" s="1"/>
  <c r="G75" s="1"/>
  <c r="M76" i="65"/>
  <c r="D76" i="55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O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V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O45" s="1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V51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O30" s="1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N32"/>
  <c r="N36"/>
  <c r="N40"/>
  <c r="O40" s="1"/>
  <c r="N44"/>
  <c r="N48"/>
  <c r="O48" s="1"/>
  <c r="N52"/>
  <c r="N55"/>
  <c r="N56"/>
  <c r="N59"/>
  <c r="N60"/>
  <c r="N63"/>
  <c r="N64"/>
  <c r="O64" s="1"/>
  <c r="N67"/>
  <c r="N68"/>
  <c r="O68" s="1"/>
  <c r="N71"/>
  <c r="N72"/>
  <c r="N75"/>
  <c r="N76"/>
  <c r="N79"/>
  <c r="N80"/>
  <c r="O80" s="1"/>
  <c r="N83"/>
  <c r="N84"/>
  <c r="O84" s="1"/>
  <c r="N87"/>
  <c r="N88"/>
  <c r="O88" s="1"/>
  <c r="N91"/>
  <c r="N92"/>
  <c r="N95"/>
  <c r="N96"/>
  <c r="O96" s="1"/>
  <c r="I99"/>
  <c r="N81"/>
  <c r="O81" s="1"/>
  <c r="N82"/>
  <c r="N85"/>
  <c r="O85" s="1"/>
  <c r="N86"/>
  <c r="O86" s="1"/>
  <c r="N89"/>
  <c r="N90"/>
  <c r="N93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O38" s="1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M14" i="66"/>
  <c r="D14" i="57" s="1"/>
  <c r="M10" i="66"/>
  <c r="D10" i="57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56"/>
  <c r="V4"/>
  <c r="V9"/>
  <c r="V40"/>
  <c r="V16"/>
  <c r="V87"/>
  <c r="O98"/>
  <c r="V26" i="56"/>
  <c r="O35"/>
  <c r="V40"/>
  <c r="V42"/>
  <c r="O51"/>
  <c r="N8" i="55"/>
  <c r="F9"/>
  <c r="I99"/>
  <c r="M99"/>
  <c r="N12"/>
  <c r="O12" s="1"/>
  <c r="F13"/>
  <c r="G26"/>
  <c r="N28"/>
  <c r="O28" s="1"/>
  <c r="F29"/>
  <c r="G42"/>
  <c r="N44"/>
  <c r="F45"/>
  <c r="G58"/>
  <c r="N60"/>
  <c r="F61"/>
  <c r="O92"/>
  <c r="O65" i="56"/>
  <c r="V3" i="55"/>
  <c r="V82"/>
  <c r="O15" i="56"/>
  <c r="O47"/>
  <c r="V52"/>
  <c r="V59"/>
  <c r="V94"/>
  <c r="V12" i="55"/>
  <c r="V28"/>
  <c r="V11" i="56"/>
  <c r="V27"/>
  <c r="V48"/>
  <c r="B99" i="55"/>
  <c r="F3"/>
  <c r="K99"/>
  <c r="F5"/>
  <c r="G18"/>
  <c r="N20"/>
  <c r="O20" s="1"/>
  <c r="F21"/>
  <c r="N36"/>
  <c r="O36" s="1"/>
  <c r="F37"/>
  <c r="N52"/>
  <c r="O52" s="1"/>
  <c r="F53"/>
  <c r="O84"/>
  <c r="O5" i="56"/>
  <c r="O21"/>
  <c r="O37"/>
  <c r="O53"/>
  <c r="O61"/>
  <c r="O77"/>
  <c r="O93"/>
  <c r="O70" i="55"/>
  <c r="O86"/>
  <c r="O7" i="56"/>
  <c r="O23"/>
  <c r="V39"/>
  <c r="V44"/>
  <c r="V63"/>
  <c r="V82"/>
  <c r="J99" i="55"/>
  <c r="N24"/>
  <c r="N40"/>
  <c r="O40" s="1"/>
  <c r="N56"/>
  <c r="O56" s="1"/>
  <c r="O56" i="56"/>
  <c r="V38" i="58"/>
  <c r="V75" i="55"/>
  <c r="V56" i="56"/>
  <c r="V64"/>
  <c r="V68"/>
  <c r="B99" i="57"/>
  <c r="F3"/>
  <c r="K99"/>
  <c r="N82"/>
  <c r="F83"/>
  <c r="F97"/>
  <c r="C99" i="58"/>
  <c r="I99"/>
  <c r="B99" i="81" s="1"/>
  <c r="M99" i="58"/>
  <c r="N99" i="81" s="1"/>
  <c r="N4" i="58"/>
  <c r="F5"/>
  <c r="N12"/>
  <c r="F13"/>
  <c r="N20"/>
  <c r="F21"/>
  <c r="V50"/>
  <c r="V82"/>
  <c r="V80" i="55"/>
  <c r="V84"/>
  <c r="V92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73"/>
  <c r="V77"/>
  <c r="V81"/>
  <c r="V85"/>
  <c r="V93"/>
  <c r="V97"/>
  <c r="N3" i="57"/>
  <c r="N3" i="56"/>
  <c r="G88" i="57"/>
  <c r="N90"/>
  <c r="F91"/>
  <c r="K99" i="58"/>
  <c r="U99"/>
  <c r="F9"/>
  <c r="F17"/>
  <c r="N78" i="57"/>
  <c r="F79"/>
  <c r="N94"/>
  <c r="N98"/>
  <c r="J99" i="58"/>
  <c r="N3"/>
  <c r="N6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G3" i="56" l="1"/>
  <c r="P99" i="81"/>
  <c r="D99"/>
  <c r="K99"/>
  <c r="M99" s="1"/>
  <c r="H99"/>
  <c r="J99" s="1"/>
  <c r="E99"/>
  <c r="G99" s="1"/>
  <c r="O78" i="56"/>
  <c r="O66"/>
  <c r="O62"/>
  <c r="O46"/>
  <c r="O26"/>
  <c r="O54"/>
  <c r="O30"/>
  <c r="O10"/>
  <c r="O78" i="55"/>
  <c r="O74"/>
  <c r="O66"/>
  <c r="O48" i="57"/>
  <c r="O64"/>
  <c r="O70" i="56"/>
  <c r="O60"/>
  <c r="O57"/>
  <c r="O52"/>
  <c r="O36"/>
  <c r="O32"/>
  <c r="O25"/>
  <c r="O13"/>
  <c r="G88" i="55"/>
  <c r="G76"/>
  <c r="G72"/>
  <c r="G68"/>
  <c r="G64"/>
  <c r="G32"/>
  <c r="G24"/>
  <c r="V24" s="1"/>
  <c r="G19"/>
  <c r="O96"/>
  <c r="O62"/>
  <c r="O60"/>
  <c r="O46"/>
  <c r="O44"/>
  <c r="O14"/>
  <c r="G10"/>
  <c r="O9"/>
  <c r="O92" i="56"/>
  <c r="O76"/>
  <c r="O72"/>
  <c r="O44"/>
  <c r="O28"/>
  <c r="O89"/>
  <c r="V69"/>
  <c r="V50"/>
  <c r="O29"/>
  <c r="V18"/>
  <c r="V66" i="55"/>
  <c r="O71"/>
  <c r="O27"/>
  <c r="O45" i="58"/>
  <c r="V25"/>
  <c r="V74"/>
  <c r="O26"/>
  <c r="G74" i="57"/>
  <c r="V74" s="1"/>
  <c r="G6"/>
  <c r="O6" s="1"/>
  <c r="O93" i="58"/>
  <c r="V65"/>
  <c r="O57"/>
  <c r="O6"/>
  <c r="G82" i="57"/>
  <c r="V82" s="1"/>
  <c r="G50"/>
  <c r="V50" s="1"/>
  <c r="O44"/>
  <c r="G18"/>
  <c r="O18" s="1"/>
  <c r="G14"/>
  <c r="V14" s="1"/>
  <c r="G10"/>
  <c r="V10" s="1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O78"/>
  <c r="V63"/>
  <c r="V12"/>
  <c r="V86"/>
  <c r="AD99" i="63"/>
  <c r="AC99"/>
  <c r="AC99" i="62"/>
  <c r="AD99"/>
  <c r="AC99" i="61"/>
  <c r="O90" i="57"/>
  <c r="V64"/>
  <c r="O31"/>
  <c r="O26"/>
  <c r="V48"/>
  <c r="O32"/>
  <c r="O16"/>
  <c r="V71"/>
  <c r="V55"/>
  <c r="O39"/>
  <c r="V47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11" i="58" l="1"/>
  <c r="O43"/>
  <c r="Q99" i="81"/>
  <c r="V88" i="55"/>
  <c r="O88"/>
  <c r="V76"/>
  <c r="O76"/>
  <c r="V72"/>
  <c r="O72"/>
  <c r="O68"/>
  <c r="V68"/>
  <c r="O64"/>
  <c r="V64"/>
  <c r="O32"/>
  <c r="V32"/>
  <c r="O24"/>
  <c r="V19"/>
  <c r="O19"/>
  <c r="O4" i="56"/>
  <c r="V18" i="57"/>
  <c r="V6"/>
  <c r="O25"/>
  <c r="O82"/>
  <c r="O77"/>
  <c r="O14"/>
  <c r="O10"/>
  <c r="O5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L26" i="78"/>
  <c r="O28"/>
  <c r="L88"/>
  <c r="G28"/>
  <c r="I87"/>
  <c r="K78"/>
  <c r="O17"/>
  <c r="I25"/>
  <c r="N14"/>
  <c r="I77"/>
  <c r="P44"/>
  <c r="O36"/>
  <c r="J95"/>
  <c r="Q31"/>
  <c r="L96"/>
  <c r="P5"/>
  <c r="B20"/>
  <c r="G18"/>
  <c r="P52"/>
  <c r="H61"/>
  <c r="P51"/>
  <c r="K20"/>
  <c r="N21"/>
  <c r="J28"/>
  <c r="O9"/>
  <c r="Q7"/>
  <c r="G87"/>
  <c r="O96"/>
  <c r="H44"/>
  <c r="J24"/>
  <c r="O64"/>
  <c r="O65"/>
  <c r="N38"/>
  <c r="G60"/>
  <c r="K97"/>
  <c r="J53"/>
  <c r="I72"/>
  <c r="G33"/>
  <c r="I95"/>
  <c r="I11"/>
  <c r="J17"/>
  <c r="H73"/>
  <c r="B83"/>
  <c r="O34"/>
  <c r="H96"/>
  <c r="I98"/>
  <c r="I67"/>
  <c r="Q40"/>
  <c r="L45"/>
  <c r="L25"/>
  <c r="L33"/>
  <c r="J39"/>
  <c r="K86"/>
  <c r="K38"/>
  <c r="N44"/>
  <c r="J36"/>
  <c r="N9"/>
  <c r="B79"/>
  <c r="I69"/>
  <c r="J38"/>
  <c r="B22"/>
  <c r="K23"/>
  <c r="Q63"/>
  <c r="Q97"/>
  <c r="G94"/>
  <c r="L90"/>
  <c r="K35"/>
  <c r="H71"/>
  <c r="P94"/>
  <c r="I27"/>
  <c r="G83"/>
  <c r="P53"/>
  <c r="L84"/>
  <c r="G46"/>
  <c r="K33"/>
  <c r="G37"/>
  <c r="O68"/>
  <c r="K57"/>
  <c r="Q10"/>
  <c r="N91"/>
  <c r="N66"/>
  <c r="N39"/>
  <c r="G57"/>
  <c r="P14"/>
  <c r="H66"/>
  <c r="O56"/>
  <c r="I16"/>
  <c r="G20"/>
  <c r="J92"/>
  <c r="I94"/>
  <c r="B45"/>
  <c r="K8"/>
  <c r="O71"/>
  <c r="O19"/>
  <c r="H78"/>
  <c r="B92"/>
  <c r="H97"/>
  <c r="B36"/>
  <c r="B54"/>
  <c r="N78"/>
  <c r="K82"/>
  <c r="Q59"/>
  <c r="J70"/>
  <c r="L48"/>
  <c r="H62"/>
  <c r="O81"/>
  <c r="G68"/>
  <c r="J57"/>
  <c r="Q89"/>
  <c r="O95"/>
  <c r="Q19"/>
  <c r="L98"/>
  <c r="N75"/>
  <c r="G42"/>
  <c r="P57"/>
  <c r="P71"/>
  <c r="Q70"/>
  <c r="G10"/>
  <c r="L23"/>
  <c r="J73"/>
  <c r="O55"/>
  <c r="G8"/>
  <c r="J40"/>
  <c r="G17"/>
  <c r="K41"/>
  <c r="N28"/>
  <c r="L60"/>
  <c r="Q43"/>
  <c r="G55"/>
  <c r="I13"/>
  <c r="N55"/>
  <c r="O35"/>
  <c r="H87"/>
  <c r="L75"/>
  <c r="B10"/>
  <c r="N13"/>
  <c r="I29"/>
  <c r="N17"/>
  <c r="G52"/>
  <c r="I62"/>
  <c r="P26"/>
  <c r="J61"/>
  <c r="H53"/>
  <c r="K18"/>
  <c r="N94"/>
  <c r="P35"/>
  <c r="Q53"/>
  <c r="I82"/>
  <c r="L89"/>
  <c r="L57"/>
  <c r="O22"/>
  <c r="K56"/>
  <c r="P78"/>
  <c r="K67"/>
  <c r="H76"/>
  <c r="K34"/>
  <c r="L42"/>
  <c r="K27"/>
  <c r="Q44"/>
  <c r="N43"/>
  <c r="O4"/>
  <c r="K85"/>
  <c r="I39"/>
  <c r="O41"/>
  <c r="P77"/>
  <c r="K55"/>
  <c r="Q95"/>
  <c r="K39"/>
  <c r="I22"/>
  <c r="N34"/>
  <c r="I7"/>
  <c r="J32"/>
  <c r="Q35"/>
  <c r="L10"/>
  <c r="H39"/>
  <c r="B72"/>
  <c r="B77"/>
  <c r="P27"/>
  <c r="O20"/>
  <c r="P83"/>
  <c r="L27"/>
  <c r="P64"/>
  <c r="K45"/>
  <c r="O18"/>
  <c r="N92"/>
  <c r="P9"/>
  <c r="K9"/>
  <c r="Q86"/>
  <c r="B28"/>
  <c r="H8"/>
  <c r="Q17"/>
  <c r="N22"/>
  <c r="P93"/>
  <c r="J52"/>
  <c r="Q50"/>
  <c r="N11"/>
  <c r="Q5"/>
  <c r="G73"/>
  <c r="K49"/>
  <c r="G89"/>
  <c r="B58"/>
  <c r="K22"/>
  <c r="H85"/>
  <c r="B86"/>
  <c r="I61"/>
  <c r="N48"/>
  <c r="I59"/>
  <c r="N18"/>
  <c r="N96"/>
  <c r="C1"/>
  <c r="G75"/>
  <c r="J81"/>
  <c r="B19"/>
  <c r="I21"/>
  <c r="L37"/>
  <c r="G11"/>
  <c r="J63"/>
  <c r="L13"/>
  <c r="I97"/>
  <c r="N46"/>
  <c r="O78"/>
  <c r="N72"/>
  <c r="I91"/>
  <c r="B74"/>
  <c r="H33"/>
  <c r="O25"/>
  <c r="N84"/>
  <c r="H50"/>
  <c r="N31"/>
  <c r="O50"/>
  <c r="L73"/>
  <c r="K69"/>
  <c r="I76"/>
  <c r="O53"/>
  <c r="I63"/>
  <c r="G79"/>
  <c r="B65"/>
  <c r="K59"/>
  <c r="B39"/>
  <c r="K60"/>
  <c r="N63"/>
  <c r="G12"/>
  <c r="Q80"/>
  <c r="J87"/>
  <c r="L80"/>
  <c r="N59"/>
  <c r="P37"/>
  <c r="H21"/>
  <c r="N26"/>
  <c r="O91"/>
  <c r="L55"/>
  <c r="G62"/>
  <c r="H22"/>
  <c r="L3"/>
  <c r="J8"/>
  <c r="N83"/>
  <c r="J85"/>
  <c r="I86"/>
  <c r="B47"/>
  <c r="J82"/>
  <c r="L69"/>
  <c r="H72"/>
  <c r="G95"/>
  <c r="N85"/>
  <c r="L20"/>
  <c r="B87"/>
  <c r="L22"/>
  <c r="P98"/>
  <c r="J79"/>
  <c r="P41"/>
  <c r="J21"/>
  <c r="J23"/>
  <c r="K15"/>
  <c r="N41"/>
  <c r="P86"/>
  <c r="K47"/>
  <c r="I23"/>
  <c r="Q71"/>
  <c r="O79"/>
  <c r="J89"/>
  <c r="L56"/>
  <c r="K94"/>
  <c r="Q83"/>
  <c r="B56"/>
  <c r="G70"/>
  <c r="O61"/>
  <c r="G88"/>
  <c r="L52"/>
  <c r="P61"/>
  <c r="N49"/>
  <c r="P23"/>
  <c r="L8"/>
  <c r="J91"/>
  <c r="Q94"/>
  <c r="P58"/>
  <c r="N80"/>
  <c r="H34"/>
  <c r="O23"/>
  <c r="H86"/>
  <c r="J55"/>
  <c r="L36"/>
  <c r="J16"/>
  <c r="K42"/>
  <c r="N40"/>
  <c r="P8"/>
  <c r="Q73"/>
  <c r="K74"/>
  <c r="P91"/>
  <c r="G96"/>
  <c r="N71"/>
  <c r="O98"/>
  <c r="K61"/>
  <c r="L54"/>
  <c r="P90"/>
  <c r="G6"/>
  <c r="J80"/>
  <c r="N35"/>
  <c r="H6"/>
  <c r="O13"/>
  <c r="N6"/>
  <c r="B26"/>
  <c r="P68"/>
  <c r="P36"/>
  <c r="L29"/>
  <c r="Q48"/>
  <c r="H40"/>
  <c r="P67"/>
  <c r="K25"/>
  <c r="I89"/>
  <c r="N24"/>
  <c r="H10"/>
  <c r="L79"/>
  <c r="J51"/>
  <c r="I92"/>
  <c r="P87"/>
  <c r="B96"/>
  <c r="B51"/>
  <c r="N60"/>
  <c r="B62"/>
  <c r="P69"/>
  <c r="L53"/>
  <c r="H84"/>
  <c r="O16"/>
  <c r="H13"/>
  <c r="J30"/>
  <c r="N53"/>
  <c r="Q55"/>
  <c r="B95"/>
  <c r="O76"/>
  <c r="I19"/>
  <c r="Q58"/>
  <c r="J86"/>
  <c r="J6"/>
  <c r="I24"/>
  <c r="B31"/>
  <c r="Q96"/>
  <c r="J29"/>
  <c r="H15"/>
  <c r="P17"/>
  <c r="I57"/>
  <c r="Q91"/>
  <c r="Q88"/>
  <c r="G47"/>
  <c r="B32"/>
  <c r="J9"/>
  <c r="I53"/>
  <c r="Q3"/>
  <c r="K28"/>
  <c r="P43"/>
  <c r="Q46"/>
  <c r="K31"/>
  <c r="J19"/>
  <c r="I37"/>
  <c r="N88"/>
  <c r="J66"/>
  <c r="H64"/>
  <c r="O12"/>
  <c r="K40"/>
  <c r="H14"/>
  <c r="L76"/>
  <c r="I93"/>
  <c r="N65"/>
  <c r="G49"/>
  <c r="H79"/>
  <c r="B21"/>
  <c r="B67"/>
  <c r="K70"/>
  <c r="B59"/>
  <c r="N3"/>
  <c r="I3"/>
  <c r="B9"/>
  <c r="H29"/>
  <c r="N61"/>
  <c r="G64"/>
  <c r="B34"/>
  <c r="K80"/>
  <c r="I5"/>
  <c r="G91"/>
  <c r="L72"/>
  <c r="O59"/>
  <c r="Q85"/>
  <c r="I52"/>
  <c r="G58"/>
  <c r="P75"/>
  <c r="I68"/>
  <c r="N93"/>
  <c r="B24"/>
  <c r="O11"/>
  <c r="Q11"/>
  <c r="L39"/>
  <c r="J56"/>
  <c r="Q72"/>
  <c r="H16"/>
  <c r="F1"/>
  <c r="N77"/>
  <c r="L46"/>
  <c r="K44"/>
  <c r="Q26"/>
  <c r="I75"/>
  <c r="J37"/>
  <c r="P4"/>
  <c r="L19"/>
  <c r="P49"/>
  <c r="N51"/>
  <c r="K89"/>
  <c r="I30"/>
  <c r="O75"/>
  <c r="N29"/>
  <c r="G92"/>
  <c r="K48"/>
  <c r="N25"/>
  <c r="H9"/>
  <c r="K64"/>
  <c r="Q49"/>
  <c r="O10"/>
  <c r="P42"/>
  <c r="J25"/>
  <c r="B17"/>
  <c r="L32"/>
  <c r="Q12"/>
  <c r="J97"/>
  <c r="G3"/>
  <c r="G81"/>
  <c r="H74"/>
  <c r="B75"/>
  <c r="N74"/>
  <c r="B44"/>
  <c r="G59"/>
  <c r="G24"/>
  <c r="B30"/>
  <c r="I26"/>
  <c r="L49"/>
  <c r="Q84"/>
  <c r="H80"/>
  <c r="I49"/>
  <c r="J3"/>
  <c r="L40"/>
  <c r="I65"/>
  <c r="I55"/>
  <c r="O94"/>
  <c r="N79"/>
  <c r="H89"/>
  <c r="B38"/>
  <c r="I66"/>
  <c r="H38"/>
  <c r="I79"/>
  <c r="P39"/>
  <c r="N4"/>
  <c r="G69"/>
  <c r="K16"/>
  <c r="H2"/>
  <c r="B50"/>
  <c r="P79"/>
  <c r="J90"/>
  <c r="L12"/>
  <c r="I10"/>
  <c r="B53"/>
  <c r="N20"/>
  <c r="K11"/>
  <c r="P45"/>
  <c r="N58"/>
  <c r="H58"/>
  <c r="J50"/>
  <c r="H90"/>
  <c r="G14"/>
  <c r="O89"/>
  <c r="B15"/>
  <c r="P97"/>
  <c r="H65"/>
  <c r="G4"/>
  <c r="L58"/>
  <c r="P7"/>
  <c r="I74"/>
  <c r="B33"/>
  <c r="N30"/>
  <c r="Q37"/>
  <c r="J33"/>
  <c r="H28"/>
  <c r="K76"/>
  <c r="G23"/>
  <c r="N64"/>
  <c r="Q41"/>
  <c r="L9"/>
  <c r="J7"/>
  <c r="B93"/>
  <c r="P33"/>
  <c r="Q29"/>
  <c r="N87"/>
  <c r="L7"/>
  <c r="G93"/>
  <c r="H32"/>
  <c r="O57"/>
  <c r="J14"/>
  <c r="J78"/>
  <c r="H75"/>
  <c r="O73"/>
  <c r="G80"/>
  <c r="H36"/>
  <c r="G31"/>
  <c r="K7"/>
  <c r="K58"/>
  <c r="B3"/>
  <c r="B60"/>
  <c r="N33"/>
  <c r="H88"/>
  <c r="Q34"/>
  <c r="Q30"/>
  <c r="P65"/>
  <c r="N10"/>
  <c r="H27"/>
  <c r="I8"/>
  <c r="N52"/>
  <c r="L50"/>
  <c r="B25"/>
  <c r="Q39"/>
  <c r="B16"/>
  <c r="H18"/>
  <c r="H48"/>
  <c r="K68"/>
  <c r="K84"/>
  <c r="B82"/>
  <c r="J62"/>
  <c r="P55"/>
  <c r="N42"/>
  <c r="H26"/>
  <c r="G53"/>
  <c r="G7"/>
  <c r="P28"/>
  <c r="J15"/>
  <c r="J12"/>
  <c r="L31"/>
  <c r="J60"/>
  <c r="G41"/>
  <c r="L64"/>
  <c r="B88"/>
  <c r="P56"/>
  <c r="O51"/>
  <c r="Q9"/>
  <c r="H98"/>
  <c r="Q45"/>
  <c r="P20"/>
  <c r="L78"/>
  <c r="N45"/>
  <c r="I56"/>
  <c r="Q76"/>
  <c r="K6"/>
  <c r="I83"/>
  <c r="P59"/>
  <c r="B5"/>
  <c r="G66"/>
  <c r="L67"/>
  <c r="I6"/>
  <c r="P84"/>
  <c r="N27"/>
  <c r="Q74"/>
  <c r="J35"/>
  <c r="J94"/>
  <c r="O62"/>
  <c r="I70"/>
  <c r="Q65"/>
  <c r="G82"/>
  <c r="I46"/>
  <c r="K77"/>
  <c r="G45"/>
  <c r="N57"/>
  <c r="L77"/>
  <c r="B78"/>
  <c r="G22"/>
  <c r="B64"/>
  <c r="L86"/>
  <c r="B43"/>
  <c r="J68"/>
  <c r="B97"/>
  <c r="G39"/>
  <c r="H41"/>
  <c r="J72"/>
  <c r="K52"/>
  <c r="G2"/>
  <c r="G27"/>
  <c r="H5"/>
  <c r="K83"/>
  <c r="O70"/>
  <c r="H59"/>
  <c r="G34"/>
  <c r="J20"/>
  <c r="P82"/>
  <c r="N89"/>
  <c r="O45"/>
  <c r="O66"/>
  <c r="B85"/>
  <c r="L6"/>
  <c r="O58"/>
  <c r="K96"/>
  <c r="J77"/>
  <c r="O14"/>
  <c r="O82"/>
  <c r="P6"/>
  <c r="K81"/>
  <c r="J48"/>
  <c r="J59"/>
  <c r="K88"/>
  <c r="L65"/>
  <c r="O60"/>
  <c r="B6"/>
  <c r="K53"/>
  <c r="Q77"/>
  <c r="Q62"/>
  <c r="K93"/>
  <c r="H42"/>
  <c r="I15"/>
  <c r="O97"/>
  <c r="N82"/>
  <c r="B48"/>
  <c r="B68"/>
  <c r="I20"/>
  <c r="H45"/>
  <c r="Q27"/>
  <c r="P89"/>
  <c r="I84"/>
  <c r="Q42"/>
  <c r="H30"/>
  <c r="H19"/>
  <c r="Q82"/>
  <c r="G90"/>
  <c r="P3"/>
  <c r="G50"/>
  <c r="Q92"/>
  <c r="I9"/>
  <c r="K79"/>
  <c r="B81"/>
  <c r="P24"/>
  <c r="Q98"/>
  <c r="Q51"/>
  <c r="H55"/>
  <c r="P88"/>
  <c r="H82"/>
  <c r="J43"/>
  <c r="J13"/>
  <c r="B70"/>
  <c r="P15"/>
  <c r="N32"/>
  <c r="P30"/>
  <c r="O38"/>
  <c r="K98"/>
  <c r="Q90"/>
  <c r="O32"/>
  <c r="H11"/>
  <c r="G56"/>
  <c r="I12"/>
  <c r="G38"/>
  <c r="J42"/>
  <c r="K72"/>
  <c r="K21"/>
  <c r="P81"/>
  <c r="B98"/>
  <c r="K66"/>
  <c r="P66"/>
  <c r="Q67"/>
  <c r="O88"/>
  <c r="I54"/>
  <c r="H77"/>
  <c r="H4"/>
  <c r="O21"/>
  <c r="O39"/>
  <c r="K12"/>
  <c r="G32"/>
  <c r="K13"/>
  <c r="N36"/>
  <c r="L94"/>
  <c r="Q8"/>
  <c r="B37"/>
  <c r="H37"/>
  <c r="L5"/>
  <c r="B4"/>
  <c r="Q87"/>
  <c r="L91"/>
  <c r="K54"/>
  <c r="I32"/>
  <c r="H43"/>
  <c r="J64"/>
  <c r="K14"/>
  <c r="I41"/>
  <c r="B41"/>
  <c r="K5"/>
  <c r="P22"/>
  <c r="B27"/>
  <c r="Q66"/>
  <c r="L92"/>
  <c r="I42"/>
  <c r="G63"/>
  <c r="Q36"/>
  <c r="G25"/>
  <c r="G85"/>
  <c r="J74"/>
  <c r="H35"/>
  <c r="K75"/>
  <c r="L18"/>
  <c r="I36"/>
  <c r="Q38"/>
  <c r="G15"/>
  <c r="L95"/>
  <c r="I45"/>
  <c r="I51"/>
  <c r="L97"/>
  <c r="J67"/>
  <c r="O74"/>
  <c r="L62"/>
  <c r="J65"/>
  <c r="G26"/>
  <c r="B90"/>
  <c r="L51"/>
  <c r="G54"/>
  <c r="L14"/>
  <c r="L59"/>
  <c r="J10"/>
  <c r="H23"/>
  <c r="I31"/>
  <c r="O30"/>
  <c r="J11"/>
  <c r="E1"/>
  <c r="P60"/>
  <c r="G78"/>
  <c r="G84"/>
  <c r="J69"/>
  <c r="L68"/>
  <c r="K3"/>
  <c r="L83"/>
  <c r="O86"/>
  <c r="B91"/>
  <c r="L21"/>
  <c r="O33"/>
  <c r="K71"/>
  <c r="H24"/>
  <c r="I85"/>
  <c r="L74"/>
  <c r="G61"/>
  <c r="N5"/>
  <c r="L61"/>
  <c r="G13"/>
  <c r="H93"/>
  <c r="I64"/>
  <c r="H70"/>
  <c r="I81"/>
  <c r="N23"/>
  <c r="O7"/>
  <c r="J84"/>
  <c r="B80"/>
  <c r="B35"/>
  <c r="P16"/>
  <c r="K17"/>
  <c r="P54"/>
  <c r="L17"/>
  <c r="P21"/>
  <c r="O37"/>
  <c r="Q57"/>
  <c r="G29"/>
  <c r="G67"/>
  <c r="I47"/>
  <c r="L63"/>
  <c r="N97"/>
  <c r="O90"/>
  <c r="B12"/>
  <c r="Q32"/>
  <c r="G5"/>
  <c r="Q93"/>
  <c r="L34"/>
  <c r="B46"/>
  <c r="O46"/>
  <c r="H63"/>
  <c r="I50"/>
  <c r="K29"/>
  <c r="O26"/>
  <c r="G77"/>
  <c r="B14"/>
  <c r="P70"/>
  <c r="O87"/>
  <c r="Q75"/>
  <c r="J47"/>
  <c r="J98"/>
  <c r="N62"/>
  <c r="P63"/>
  <c r="K65"/>
  <c r="J41"/>
  <c r="B7"/>
  <c r="L35"/>
  <c r="G76"/>
  <c r="K32"/>
  <c r="H7"/>
  <c r="K36"/>
  <c r="B52"/>
  <c r="G98"/>
  <c r="O72"/>
  <c r="B42"/>
  <c r="O47"/>
  <c r="H83"/>
  <c r="Q13"/>
  <c r="G16"/>
  <c r="B84"/>
  <c r="L28"/>
  <c r="K90"/>
  <c r="P40"/>
  <c r="H52"/>
  <c r="B13"/>
  <c r="I18"/>
  <c r="Q4"/>
  <c r="N70"/>
  <c r="N90"/>
  <c r="P46"/>
  <c r="H60"/>
  <c r="K24"/>
  <c r="H20"/>
  <c r="Q54"/>
  <c r="H56"/>
  <c r="Q64"/>
  <c r="H68"/>
  <c r="O24"/>
  <c r="N16"/>
  <c r="B29"/>
  <c r="G71"/>
  <c r="P13"/>
  <c r="N68"/>
  <c r="P32"/>
  <c r="B55"/>
  <c r="Q68"/>
  <c r="H46"/>
  <c r="P96"/>
  <c r="N47"/>
  <c r="Q52"/>
  <c r="G9"/>
  <c r="P80"/>
  <c r="N7"/>
  <c r="Q81"/>
  <c r="G65"/>
  <c r="H51"/>
  <c r="N98"/>
  <c r="H3"/>
  <c r="O93"/>
  <c r="J5"/>
  <c r="L24"/>
  <c r="L85"/>
  <c r="J88"/>
  <c r="P76"/>
  <c r="P74"/>
  <c r="J4"/>
  <c r="L41"/>
  <c r="Q78"/>
  <c r="K63"/>
  <c r="J96"/>
  <c r="Q79"/>
  <c r="B18"/>
  <c r="B76"/>
  <c r="L44"/>
  <c r="I33"/>
  <c r="Q18"/>
  <c r="J44"/>
  <c r="I90"/>
  <c r="O3"/>
  <c r="J18"/>
  <c r="L93"/>
  <c r="N73"/>
  <c r="P19"/>
  <c r="P95"/>
  <c r="L82"/>
  <c r="K62"/>
  <c r="B63"/>
  <c r="O15"/>
  <c r="L43"/>
  <c r="P38"/>
  <c r="O31"/>
  <c r="P10"/>
  <c r="P29"/>
  <c r="J75"/>
  <c r="O27"/>
  <c r="H81"/>
  <c r="O48"/>
  <c r="N69"/>
  <c r="N15"/>
  <c r="I80"/>
  <c r="L4"/>
  <c r="K92"/>
  <c r="I78"/>
  <c r="Q20"/>
  <c r="D1"/>
  <c r="O40"/>
  <c r="L30"/>
  <c r="I44"/>
  <c r="Q56"/>
  <c r="N67"/>
  <c r="P34"/>
  <c r="O29"/>
  <c r="J22"/>
  <c r="I71"/>
  <c r="N12"/>
  <c r="J58"/>
  <c r="G21"/>
  <c r="H31"/>
  <c r="K91"/>
  <c r="P18"/>
  <c r="K46"/>
  <c r="G36"/>
  <c r="G30"/>
  <c r="I28"/>
  <c r="Q33"/>
  <c r="B71"/>
  <c r="H95"/>
  <c r="G72"/>
  <c r="J49"/>
  <c r="I38"/>
  <c r="I34"/>
  <c r="Q6"/>
  <c r="K95"/>
  <c r="H25"/>
  <c r="B49"/>
  <c r="O43"/>
  <c r="I96"/>
  <c r="O83"/>
  <c r="G97"/>
  <c r="G44"/>
  <c r="L47"/>
  <c r="P92"/>
  <c r="P72"/>
  <c r="K87"/>
  <c r="L70"/>
  <c r="K26"/>
  <c r="N19"/>
  <c r="I40"/>
  <c r="I73"/>
  <c r="B8"/>
  <c r="Q69"/>
  <c r="H92"/>
  <c r="K50"/>
  <c r="L66"/>
  <c r="Q15"/>
  <c r="N76"/>
  <c r="I88"/>
  <c r="I4"/>
  <c r="L71"/>
  <c r="O42"/>
  <c r="Q14"/>
  <c r="L16"/>
  <c r="B61"/>
  <c r="Q22"/>
  <c r="L38"/>
  <c r="O69"/>
  <c r="I48"/>
  <c r="L11"/>
  <c r="O63"/>
  <c r="G43"/>
  <c r="B11"/>
  <c r="N81"/>
  <c r="G19"/>
  <c r="O80"/>
  <c r="G35"/>
  <c r="B66"/>
  <c r="Q21"/>
  <c r="I17"/>
  <c r="J54"/>
  <c r="O5"/>
  <c r="H54"/>
  <c r="N50"/>
  <c r="Q23"/>
  <c r="P85"/>
  <c r="Q60"/>
  <c r="H12"/>
  <c r="O8"/>
  <c r="Q24"/>
  <c r="N37"/>
  <c r="H69"/>
  <c r="Q25"/>
  <c r="H91"/>
  <c r="P50"/>
  <c r="J93"/>
  <c r="N54"/>
  <c r="J71"/>
  <c r="P62"/>
  <c r="O44"/>
  <c r="K73"/>
  <c r="J45"/>
  <c r="I60"/>
  <c r="O67"/>
  <c r="I58"/>
  <c r="Q47"/>
  <c r="J83"/>
  <c r="P25"/>
  <c r="K37"/>
  <c r="O49"/>
  <c r="Q28"/>
  <c r="H49"/>
  <c r="B40"/>
  <c r="P11"/>
  <c r="L87"/>
  <c r="P48"/>
  <c r="L15"/>
  <c r="B89"/>
  <c r="H57"/>
  <c r="J34"/>
  <c r="G74"/>
  <c r="O54"/>
  <c r="Q16"/>
  <c r="I35"/>
  <c r="N8"/>
  <c r="K19"/>
  <c r="O6"/>
  <c r="P31"/>
  <c r="P73"/>
  <c r="G51"/>
  <c r="G86"/>
  <c r="O92"/>
  <c r="G48"/>
  <c r="B94"/>
  <c r="O84"/>
  <c r="P47"/>
  <c r="H67"/>
  <c r="K10"/>
  <c r="J31"/>
  <c r="J46"/>
  <c r="O77"/>
  <c r="J26"/>
  <c r="K43"/>
  <c r="O85"/>
  <c r="H17"/>
  <c r="P12"/>
  <c r="K4"/>
  <c r="H94"/>
  <c r="O52"/>
  <c r="N95"/>
  <c r="K30"/>
  <c r="J76"/>
  <c r="I43"/>
  <c r="N86"/>
  <c r="G40"/>
  <c r="J27"/>
  <c r="H47"/>
  <c r="I14"/>
  <c r="Q61"/>
  <c r="N56"/>
  <c r="K51"/>
  <c r="B73"/>
  <c r="L81"/>
  <c r="B69"/>
  <c r="B57"/>
  <c r="B2"/>
  <c r="B23"/>
  <c r="R59" l="1"/>
  <c r="R47"/>
  <c r="R96"/>
  <c r="E90"/>
  <c r="D90"/>
  <c r="C90"/>
  <c r="F90"/>
  <c r="M61"/>
  <c r="R79"/>
  <c r="R64"/>
  <c r="E4"/>
  <c r="C4"/>
  <c r="F4"/>
  <c r="D4"/>
  <c r="C86"/>
  <c r="D86"/>
  <c r="F86"/>
  <c r="E86"/>
  <c r="R18"/>
  <c r="F23"/>
  <c r="C23"/>
  <c r="E23"/>
  <c r="D23"/>
  <c r="R50"/>
  <c r="R58"/>
  <c r="R92"/>
  <c r="M66"/>
  <c r="C40"/>
  <c r="F40"/>
  <c r="E40"/>
  <c r="D40"/>
  <c r="M55"/>
  <c r="M44"/>
  <c r="O99"/>
  <c r="M65"/>
  <c r="D74"/>
  <c r="F74"/>
  <c r="C74"/>
  <c r="E74"/>
  <c r="M59"/>
  <c r="C38"/>
  <c r="F38"/>
  <c r="E38"/>
  <c r="D38"/>
  <c r="E58"/>
  <c r="F58"/>
  <c r="D58"/>
  <c r="C58"/>
  <c r="R63"/>
  <c r="E17"/>
  <c r="D17"/>
  <c r="C17"/>
  <c r="F17"/>
  <c r="R8"/>
  <c r="D22"/>
  <c r="F22"/>
  <c r="C22"/>
  <c r="E22"/>
  <c r="H99"/>
  <c r="R35"/>
  <c r="D8"/>
  <c r="C8"/>
  <c r="E8"/>
  <c r="F8"/>
  <c r="R12"/>
  <c r="D73"/>
  <c r="C73"/>
  <c r="F73"/>
  <c r="E73"/>
  <c r="C5"/>
  <c r="D5"/>
  <c r="F5"/>
  <c r="E5"/>
  <c r="M69"/>
  <c r="F7"/>
  <c r="D7"/>
  <c r="E7"/>
  <c r="C7"/>
  <c r="M60"/>
  <c r="M73"/>
  <c r="M90"/>
  <c r="F68"/>
  <c r="D68"/>
  <c r="C68"/>
  <c r="E68"/>
  <c r="J99"/>
  <c r="C79"/>
  <c r="E79"/>
  <c r="D79"/>
  <c r="F79"/>
  <c r="R48"/>
  <c r="M83"/>
  <c r="M35"/>
  <c r="R88"/>
  <c r="R9"/>
  <c r="M91"/>
  <c r="M40"/>
  <c r="M17"/>
  <c r="F77"/>
  <c r="E77"/>
  <c r="C77"/>
  <c r="D77"/>
  <c r="M34"/>
  <c r="M37"/>
  <c r="R37"/>
  <c r="D81"/>
  <c r="E81"/>
  <c r="C81"/>
  <c r="F81"/>
  <c r="M54"/>
  <c r="F72"/>
  <c r="E72"/>
  <c r="D72"/>
  <c r="C72"/>
  <c r="R44"/>
  <c r="R19"/>
  <c r="M56"/>
  <c r="F48"/>
  <c r="D48"/>
  <c r="C48"/>
  <c r="E48"/>
  <c r="R25"/>
  <c r="M49"/>
  <c r="M80"/>
  <c r="R71"/>
  <c r="F39"/>
  <c r="E39"/>
  <c r="D39"/>
  <c r="C39"/>
  <c r="R45"/>
  <c r="E41"/>
  <c r="F41"/>
  <c r="D41"/>
  <c r="C41"/>
  <c r="D66"/>
  <c r="E66"/>
  <c r="C66"/>
  <c r="F66"/>
  <c r="R30"/>
  <c r="R75"/>
  <c r="M38"/>
  <c r="C37"/>
  <c r="D37"/>
  <c r="F37"/>
  <c r="E37"/>
  <c r="M85"/>
  <c r="R72"/>
  <c r="M9"/>
  <c r="M51"/>
  <c r="R29"/>
  <c r="R62"/>
  <c r="R20"/>
  <c r="M7"/>
  <c r="R82"/>
  <c r="Q99"/>
  <c r="R95"/>
  <c r="R98"/>
  <c r="R34"/>
  <c r="M53"/>
  <c r="M30"/>
  <c r="D55"/>
  <c r="E55"/>
  <c r="C55"/>
  <c r="F55"/>
  <c r="C33"/>
  <c r="E33"/>
  <c r="F33"/>
  <c r="D33"/>
  <c r="M22"/>
  <c r="M71"/>
  <c r="R15"/>
  <c r="R40"/>
  <c r="M45"/>
  <c r="D94"/>
  <c r="E94"/>
  <c r="C94"/>
  <c r="F94"/>
  <c r="E32"/>
  <c r="F32"/>
  <c r="D32"/>
  <c r="C32"/>
  <c r="R51"/>
  <c r="M67"/>
  <c r="D53"/>
  <c r="E53"/>
  <c r="F53"/>
  <c r="C53"/>
  <c r="M98"/>
  <c r="C98"/>
  <c r="D98"/>
  <c r="E98"/>
  <c r="F98"/>
  <c r="C65"/>
  <c r="D65"/>
  <c r="E65"/>
  <c r="F65"/>
  <c r="E88"/>
  <c r="D88"/>
  <c r="C88"/>
  <c r="F88"/>
  <c r="R90"/>
  <c r="M41"/>
  <c r="R81"/>
  <c r="M74"/>
  <c r="E57"/>
  <c r="D57"/>
  <c r="F57"/>
  <c r="C57"/>
  <c r="R46"/>
  <c r="R67"/>
  <c r="M57"/>
  <c r="R11"/>
  <c r="E83"/>
  <c r="C83"/>
  <c r="D83"/>
  <c r="F83"/>
  <c r="R70"/>
  <c r="M10"/>
  <c r="D11"/>
  <c r="C11"/>
  <c r="F11"/>
  <c r="E11"/>
  <c r="M39"/>
  <c r="M33"/>
  <c r="M15"/>
  <c r="M75"/>
  <c r="R69"/>
  <c r="P99"/>
  <c r="D12"/>
  <c r="C12"/>
  <c r="E12"/>
  <c r="F12"/>
  <c r="R83"/>
  <c r="M11"/>
  <c r="C85"/>
  <c r="F85"/>
  <c r="D85"/>
  <c r="E85"/>
  <c r="M97"/>
  <c r="R80"/>
  <c r="R78"/>
  <c r="R43"/>
  <c r="E35"/>
  <c r="F35"/>
  <c r="D35"/>
  <c r="C35"/>
  <c r="M95"/>
  <c r="M18"/>
  <c r="C54"/>
  <c r="E54"/>
  <c r="D54"/>
  <c r="F54"/>
  <c r="E31"/>
  <c r="D31"/>
  <c r="F31"/>
  <c r="C31"/>
  <c r="R77"/>
  <c r="M26"/>
  <c r="M63"/>
  <c r="F36"/>
  <c r="E36"/>
  <c r="D36"/>
  <c r="C36"/>
  <c r="M24"/>
  <c r="R86"/>
  <c r="M72"/>
  <c r="R89"/>
  <c r="C13"/>
  <c r="F13"/>
  <c r="D13"/>
  <c r="E13"/>
  <c r="F71"/>
  <c r="C71"/>
  <c r="D71"/>
  <c r="E71"/>
  <c r="F92"/>
  <c r="D92"/>
  <c r="C92"/>
  <c r="E92"/>
  <c r="M31"/>
  <c r="M48"/>
  <c r="M42"/>
  <c r="R42"/>
  <c r="D30"/>
  <c r="F30"/>
  <c r="E30"/>
  <c r="C30"/>
  <c r="R49"/>
  <c r="M12"/>
  <c r="R97"/>
  <c r="M19"/>
  <c r="R68"/>
  <c r="R38"/>
  <c r="L99"/>
  <c r="C82"/>
  <c r="D82"/>
  <c r="F82"/>
  <c r="E82"/>
  <c r="E95"/>
  <c r="C95"/>
  <c r="F95"/>
  <c r="D95"/>
  <c r="C45"/>
  <c r="E45"/>
  <c r="F45"/>
  <c r="D45"/>
  <c r="F76"/>
  <c r="C76"/>
  <c r="E76"/>
  <c r="D76"/>
  <c r="D24"/>
  <c r="E24"/>
  <c r="F24"/>
  <c r="C24"/>
  <c r="M14"/>
  <c r="M76"/>
  <c r="M94"/>
  <c r="D89"/>
  <c r="E89"/>
  <c r="F89"/>
  <c r="C89"/>
  <c r="R53"/>
  <c r="R93"/>
  <c r="M78"/>
  <c r="E14"/>
  <c r="D14"/>
  <c r="F14"/>
  <c r="C14"/>
  <c r="M28"/>
  <c r="M68"/>
  <c r="R36"/>
  <c r="D56"/>
  <c r="C56"/>
  <c r="F56"/>
  <c r="E56"/>
  <c r="R23"/>
  <c r="M82"/>
  <c r="R22"/>
  <c r="C84"/>
  <c r="E84"/>
  <c r="D84"/>
  <c r="F84"/>
  <c r="C50"/>
  <c r="D50"/>
  <c r="F50"/>
  <c r="E50"/>
  <c r="E61"/>
  <c r="F61"/>
  <c r="C61"/>
  <c r="D61"/>
  <c r="F16"/>
  <c r="E16"/>
  <c r="D16"/>
  <c r="C16"/>
  <c r="M16"/>
  <c r="C69"/>
  <c r="E69"/>
  <c r="D69"/>
  <c r="F69"/>
  <c r="M36"/>
  <c r="M47"/>
  <c r="M52"/>
  <c r="E25"/>
  <c r="D25"/>
  <c r="F25"/>
  <c r="C25"/>
  <c r="R94"/>
  <c r="R87"/>
  <c r="R21"/>
  <c r="C97"/>
  <c r="D97"/>
  <c r="F97"/>
  <c r="E97"/>
  <c r="R52"/>
  <c r="E18"/>
  <c r="D18"/>
  <c r="F18"/>
  <c r="C18"/>
  <c r="D62"/>
  <c r="C62"/>
  <c r="E62"/>
  <c r="F62"/>
  <c r="D44"/>
  <c r="C44"/>
  <c r="F44"/>
  <c r="E44"/>
  <c r="D91"/>
  <c r="E91"/>
  <c r="F91"/>
  <c r="C91"/>
  <c r="M64"/>
  <c r="M8"/>
  <c r="R39"/>
  <c r="R60"/>
  <c r="R5"/>
  <c r="C43"/>
  <c r="E43"/>
  <c r="F43"/>
  <c r="D43"/>
  <c r="M23"/>
  <c r="F15"/>
  <c r="D15"/>
  <c r="E15"/>
  <c r="C15"/>
  <c r="R66"/>
  <c r="D51"/>
  <c r="F51"/>
  <c r="E51"/>
  <c r="C51"/>
  <c r="M5"/>
  <c r="M21"/>
  <c r="M96"/>
  <c r="R10"/>
  <c r="R91"/>
  <c r="M62"/>
  <c r="E96"/>
  <c r="F96"/>
  <c r="D96"/>
  <c r="C96"/>
  <c r="C64"/>
  <c r="E64"/>
  <c r="F64"/>
  <c r="D64"/>
  <c r="D80"/>
  <c r="F80"/>
  <c r="E80"/>
  <c r="C80"/>
  <c r="E6"/>
  <c r="F6"/>
  <c r="C6"/>
  <c r="D6"/>
  <c r="D34"/>
  <c r="E34"/>
  <c r="C34"/>
  <c r="F34"/>
  <c r="R74"/>
  <c r="R7"/>
  <c r="R41"/>
  <c r="M84"/>
  <c r="R32"/>
  <c r="R17"/>
  <c r="M92"/>
  <c r="D20"/>
  <c r="C20"/>
  <c r="E20"/>
  <c r="F20"/>
  <c r="D78"/>
  <c r="F78"/>
  <c r="E78"/>
  <c r="C78"/>
  <c r="D42"/>
  <c r="C42"/>
  <c r="F42"/>
  <c r="E42"/>
  <c r="M4"/>
  <c r="M29"/>
  <c r="R61"/>
  <c r="C19"/>
  <c r="D19"/>
  <c r="F19"/>
  <c r="E19"/>
  <c r="R13"/>
  <c r="R73"/>
  <c r="E28"/>
  <c r="F28"/>
  <c r="C28"/>
  <c r="D28"/>
  <c r="R57"/>
  <c r="D63"/>
  <c r="E63"/>
  <c r="C63"/>
  <c r="F63"/>
  <c r="M88"/>
  <c r="R33"/>
  <c r="C10"/>
  <c r="D10"/>
  <c r="E10"/>
  <c r="F10"/>
  <c r="D9"/>
  <c r="E9"/>
  <c r="C9"/>
  <c r="F9"/>
  <c r="E75"/>
  <c r="F75"/>
  <c r="D75"/>
  <c r="C75"/>
  <c r="D70"/>
  <c r="E70"/>
  <c r="C70"/>
  <c r="F70"/>
  <c r="R31"/>
  <c r="F60"/>
  <c r="D60"/>
  <c r="E60"/>
  <c r="C60"/>
  <c r="R24"/>
  <c r="M3"/>
  <c r="I99"/>
  <c r="M43"/>
  <c r="M32"/>
  <c r="M50"/>
  <c r="R76"/>
  <c r="C3"/>
  <c r="D3"/>
  <c r="E3"/>
  <c r="F3"/>
  <c r="B99"/>
  <c r="R26"/>
  <c r="M89"/>
  <c r="N99"/>
  <c r="R3"/>
  <c r="M46"/>
  <c r="F49"/>
  <c r="C49"/>
  <c r="E49"/>
  <c r="D49"/>
  <c r="R56"/>
  <c r="C93"/>
  <c r="D93"/>
  <c r="E93"/>
  <c r="F93"/>
  <c r="F59"/>
  <c r="E59"/>
  <c r="C59"/>
  <c r="D59"/>
  <c r="C52"/>
  <c r="D52"/>
  <c r="F52"/>
  <c r="E52"/>
  <c r="R4"/>
  <c r="D27"/>
  <c r="E27"/>
  <c r="C27"/>
  <c r="F27"/>
  <c r="R55"/>
  <c r="M77"/>
  <c r="D87"/>
  <c r="F87"/>
  <c r="E87"/>
  <c r="C87"/>
  <c r="M27"/>
  <c r="M13"/>
  <c r="E67"/>
  <c r="C67"/>
  <c r="D67"/>
  <c r="F67"/>
  <c r="F29"/>
  <c r="D29"/>
  <c r="E29"/>
  <c r="C29"/>
  <c r="R14"/>
  <c r="M70"/>
  <c r="R54"/>
  <c r="D21"/>
  <c r="C21"/>
  <c r="E21"/>
  <c r="F21"/>
  <c r="M25"/>
  <c r="R85"/>
  <c r="M58"/>
  <c r="R84"/>
  <c r="R28"/>
  <c r="R65"/>
  <c r="M87"/>
  <c r="E26"/>
  <c r="F26"/>
  <c r="C26"/>
  <c r="D26"/>
  <c r="M93"/>
  <c r="R27"/>
  <c r="M81"/>
  <c r="R6"/>
  <c r="M79"/>
  <c r="E47"/>
  <c r="F47"/>
  <c r="D47"/>
  <c r="C47"/>
  <c r="G99"/>
  <c r="M6"/>
  <c r="K99"/>
  <c r="M86"/>
  <c r="M20"/>
  <c r="R16"/>
  <c r="D46"/>
  <c r="F46"/>
  <c r="E46"/>
  <c r="C46"/>
  <c r="T13" i="73"/>
  <c r="S14"/>
  <c r="D14" i="28" s="1"/>
  <c r="R14" i="73"/>
  <c r="D14" i="29" s="1"/>
  <c r="P14" i="73"/>
  <c r="D14" i="24" s="1"/>
  <c r="Q14" i="73"/>
  <c r="D14" i="26" s="1"/>
  <c r="K12" i="65"/>
  <c r="F99" i="78" l="1"/>
  <c r="C99"/>
  <c r="M99"/>
  <c r="D99"/>
  <c r="R99"/>
  <c r="E99"/>
  <c r="T14" i="73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47" i="54" l="1"/>
  <c r="DB67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DG96" s="1"/>
  <c r="C96" i="40" s="1"/>
  <c r="BF96" i="54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DI16" s="1"/>
  <c r="E16" i="40" s="1"/>
  <c r="AY24" i="54"/>
  <c r="BF24"/>
  <c r="BT2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DJ37" s="1"/>
  <c r="F37" i="40" s="1"/>
  <c r="BM56" i="54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DF34" s="1"/>
  <c r="B34" i="40" s="1"/>
  <c r="AY34" i="5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I78" s="1"/>
  <c r="E78" i="40" s="1"/>
  <c r="DB79" i="54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A36"/>
  <c r="BT38"/>
  <c r="BT41"/>
  <c r="DJ41" s="1"/>
  <c r="F41" i="40" s="1"/>
  <c r="BT43" i="54"/>
  <c r="DA44"/>
  <c r="BT48"/>
  <c r="DJ48" s="1"/>
  <c r="F48" i="40" s="1"/>
  <c r="BT51" i="54"/>
  <c r="DJ51" s="1"/>
  <c r="F51" i="40" s="1"/>
  <c r="BT52" i="54"/>
  <c r="CZ53"/>
  <c r="DB55"/>
  <c r="BT58"/>
  <c r="DJ58" s="1"/>
  <c r="F58" i="40" s="1"/>
  <c r="DB59" i="54"/>
  <c r="BT60"/>
  <c r="CZ61"/>
  <c r="BT63"/>
  <c r="DJ63" s="1"/>
  <c r="F63" i="40" s="1"/>
  <c r="BT66" i="54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CZ94"/>
  <c r="BT97"/>
  <c r="BT12"/>
  <c r="BT15"/>
  <c r="DJ15" s="1"/>
  <c r="F15" i="40" s="1"/>
  <c r="DB18" i="54"/>
  <c r="DB22"/>
  <c r="BT25"/>
  <c r="DJ25" s="1"/>
  <c r="F25" i="40" s="1"/>
  <c r="DB26" i="54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BT69"/>
  <c r="DJ69" s="1"/>
  <c r="F69" i="40" s="1"/>
  <c r="BT72" i="54"/>
  <c r="DJ72" s="1"/>
  <c r="F72" i="40" s="1"/>
  <c r="BT78" i="54"/>
  <c r="CZ78"/>
  <c r="BT81"/>
  <c r="BT83"/>
  <c r="BT86"/>
  <c r="DJ86" s="1"/>
  <c r="F86" i="40" s="1"/>
  <c r="BT89" i="54"/>
  <c r="DJ89" s="1"/>
  <c r="F89" i="40" s="1"/>
  <c r="BT93" i="54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A32"/>
  <c r="BT36"/>
  <c r="BT44"/>
  <c r="BT49"/>
  <c r="DJ49" s="1"/>
  <c r="F49" i="40" s="1"/>
  <c r="BT53" i="54"/>
  <c r="BT55"/>
  <c r="DJ55" s="1"/>
  <c r="F55" i="40" s="1"/>
  <c r="DA56" i="54"/>
  <c r="BT59"/>
  <c r="BT61"/>
  <c r="DA64"/>
  <c r="BT68"/>
  <c r="DJ68" s="1"/>
  <c r="F68" i="40" s="1"/>
  <c r="CZ69" i="54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BM7" i="54"/>
  <c r="DI7" s="1"/>
  <c r="E7" i="40" s="1"/>
  <c r="BM11" i="54"/>
  <c r="DI11" s="1"/>
  <c r="E11" i="40" s="1"/>
  <c r="BM13" i="54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DI36" s="1"/>
  <c r="E36" i="40" s="1"/>
  <c r="BM44" i="54"/>
  <c r="BM49"/>
  <c r="BM51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DI94" s="1"/>
  <c r="E94" i="40" s="1"/>
  <c r="DJ94" i="5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DI17" s="1"/>
  <c r="E17" i="40" s="1"/>
  <c r="BM25" i="54"/>
  <c r="BM29"/>
  <c r="DI29" s="1"/>
  <c r="E29" i="40" s="1"/>
  <c r="BM33" i="54"/>
  <c r="BM81"/>
  <c r="DI81" s="1"/>
  <c r="E81" i="40" s="1"/>
  <c r="BM83" i="54"/>
  <c r="DI83" s="1"/>
  <c r="E83" i="40" s="1"/>
  <c r="BM86" i="54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DI68" s="1"/>
  <c r="E68" i="40" s="1"/>
  <c r="BM71" i="54"/>
  <c r="DI71" s="1"/>
  <c r="E71" i="40" s="1"/>
  <c r="BM80" i="54"/>
  <c r="DI80" s="1"/>
  <c r="E80" i="40" s="1"/>
  <c r="BM88" i="54"/>
  <c r="DI88" s="1"/>
  <c r="E88" i="40" s="1"/>
  <c r="BM91" i="54"/>
  <c r="DI91" s="1"/>
  <c r="E91" i="40" s="1"/>
  <c r="BM92" i="54"/>
  <c r="BM98"/>
  <c r="BF9"/>
  <c r="DH9" s="1"/>
  <c r="D9" i="40" s="1"/>
  <c r="BF23" i="54"/>
  <c r="DH23" s="1"/>
  <c r="D23" i="40" s="1"/>
  <c r="DJ23" i="54"/>
  <c r="F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DH71" s="1"/>
  <c r="D71" i="40" s="1"/>
  <c r="BF81" i="54"/>
  <c r="DH81" s="1"/>
  <c r="D81" i="40" s="1"/>
  <c r="BF83" i="54"/>
  <c r="BF86"/>
  <c r="BF88"/>
  <c r="DH88" s="1"/>
  <c r="D88" i="40" s="1"/>
  <c r="BF91" i="54"/>
  <c r="BF92"/>
  <c r="BF97"/>
  <c r="DH97" s="1"/>
  <c r="D97" i="40" s="1"/>
  <c r="BF17" i="54"/>
  <c r="BF30"/>
  <c r="BF49"/>
  <c r="BF4"/>
  <c r="BF6"/>
  <c r="DI6"/>
  <c r="E6" i="40" s="1"/>
  <c r="BF8" i="54"/>
  <c r="BF10"/>
  <c r="DI22"/>
  <c r="E22" i="40" s="1"/>
  <c r="BF25" i="54"/>
  <c r="DH25" s="1"/>
  <c r="D25" i="40" s="1"/>
  <c r="BF29" i="54"/>
  <c r="DH29" s="1"/>
  <c r="D29" i="40" s="1"/>
  <c r="BF33" i="54"/>
  <c r="DH33" s="1"/>
  <c r="D33" i="40" s="1"/>
  <c r="BF37" i="54"/>
  <c r="DH37" s="1"/>
  <c r="D37" i="40" s="1"/>
  <c r="BF48" i="54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H93" s="1"/>
  <c r="D93" i="40" s="1"/>
  <c r="BF95" i="54"/>
  <c r="BF98"/>
  <c r="DH98" s="1"/>
  <c r="D98" i="40" s="1"/>
  <c r="AY4" i="54"/>
  <c r="AY6"/>
  <c r="AY8"/>
  <c r="AY9"/>
  <c r="DG9" s="1"/>
  <c r="C9" i="40" s="1"/>
  <c r="AY15" i="54"/>
  <c r="DG15" s="1"/>
  <c r="C15" i="40" s="1"/>
  <c r="AY17" i="54"/>
  <c r="AY19"/>
  <c r="DG19" s="1"/>
  <c r="C19" i="40" s="1"/>
  <c r="AY29" i="54"/>
  <c r="DG29" s="1"/>
  <c r="C29" i="40" s="1"/>
  <c r="AY32" i="54"/>
  <c r="DH32"/>
  <c r="D32" i="40" s="1"/>
  <c r="AY40" i="54"/>
  <c r="CE40"/>
  <c r="AY45"/>
  <c r="DG45" s="1"/>
  <c r="C45" i="40" s="1"/>
  <c r="DI45" i="54"/>
  <c r="E45" i="40" s="1"/>
  <c r="AY47" i="54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AY72" i="54"/>
  <c r="AY79"/>
  <c r="DG79" s="1"/>
  <c r="C79" i="40" s="1"/>
  <c r="AY81" i="54"/>
  <c r="DJ81"/>
  <c r="F81" i="40" s="1"/>
  <c r="AY83" i="54"/>
  <c r="DG83" s="1"/>
  <c r="C83" i="40" s="1"/>
  <c r="AY86" i="54"/>
  <c r="AY95"/>
  <c r="DG95" s="1"/>
  <c r="C95" i="40" s="1"/>
  <c r="AY97" i="54"/>
  <c r="DG97" s="1"/>
  <c r="C97" i="40" s="1"/>
  <c r="AY22" i="54"/>
  <c r="AY25"/>
  <c r="DG25" s="1"/>
  <c r="C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AY59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AY56"/>
  <c r="DH78"/>
  <c r="D78" i="40" s="1"/>
  <c r="AY89" i="54"/>
  <c r="DG89" s="1"/>
  <c r="C89" i="40" s="1"/>
  <c r="CE89" i="54"/>
  <c r="AY91"/>
  <c r="AY92"/>
  <c r="DG92" s="1"/>
  <c r="C92" i="40" s="1"/>
  <c r="AY94" i="54"/>
  <c r="AV99"/>
  <c r="DH4"/>
  <c r="D4" i="40" s="1"/>
  <c r="DH10" i="54"/>
  <c r="D10" i="40" s="1"/>
  <c r="AY18" i="54"/>
  <c r="AY3"/>
  <c r="CF8"/>
  <c r="AY11"/>
  <c r="DG11" s="1"/>
  <c r="C11" i="40" s="1"/>
  <c r="AY13" i="54"/>
  <c r="DH13"/>
  <c r="D13" i="40" s="1"/>
  <c r="DH16" i="54"/>
  <c r="D16" i="40" s="1"/>
  <c r="AY21" i="54"/>
  <c r="AY23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DI55" i="54"/>
  <c r="E55" i="40" s="1"/>
  <c r="AY64" i="54"/>
  <c r="DG64" s="1"/>
  <c r="C64" i="40" s="1"/>
  <c r="AY68" i="54"/>
  <c r="AY71"/>
  <c r="DG71" s="1"/>
  <c r="C71" i="40" s="1"/>
  <c r="AY82" i="54"/>
  <c r="AY84"/>
  <c r="DG84" s="1"/>
  <c r="C84" i="40" s="1"/>
  <c r="AY88" i="54"/>
  <c r="DG88" s="1"/>
  <c r="C88" i="40" s="1"/>
  <c r="AY90" i="54"/>
  <c r="DG90" s="1"/>
  <c r="C90" i="40" s="1"/>
  <c r="AY98" i="54"/>
  <c r="DG5"/>
  <c r="C5" i="40" s="1"/>
  <c r="DH5" i="54"/>
  <c r="D5" i="40" s="1"/>
  <c r="DG7" i="54"/>
  <c r="C7" i="40" s="1"/>
  <c r="DG8" i="54"/>
  <c r="C8" i="40" s="1"/>
  <c r="DH8" i="54"/>
  <c r="D8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39" i="54"/>
  <c r="C39" i="40" s="1"/>
  <c r="DG41" i="54"/>
  <c r="C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AR78" i="54"/>
  <c r="DF78" s="1"/>
  <c r="B78" i="40" s="1"/>
  <c r="DJ78" i="54"/>
  <c r="F78" i="40" s="1"/>
  <c r="BX78" i="54"/>
  <c r="AR82"/>
  <c r="DF82" s="1"/>
  <c r="B82" i="40" s="1"/>
  <c r="DG82" i="54"/>
  <c r="C82" i="40" s="1"/>
  <c r="DJ82" i="54"/>
  <c r="F82" i="40" s="1"/>
  <c r="BX82" i="54"/>
  <c r="AR83"/>
  <c r="DF83" s="1"/>
  <c r="B83" i="40" s="1"/>
  <c r="DH83" i="54"/>
  <c r="D83" i="40" s="1"/>
  <c r="DJ83" i="54"/>
  <c r="F83" i="40" s="1"/>
  <c r="AR87" i="54"/>
  <c r="DF87" s="1"/>
  <c r="B87" i="40" s="1"/>
  <c r="DG87" i="54"/>
  <c r="C87" i="40" s="1"/>
  <c r="AR89" i="54"/>
  <c r="DF89" s="1"/>
  <c r="B89" i="40" s="1"/>
  <c r="AR90" i="54"/>
  <c r="DF90" s="1"/>
  <c r="B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J36" i="54"/>
  <c r="F36" i="40" s="1"/>
  <c r="DG51" i="54"/>
  <c r="C51" i="40" s="1"/>
  <c r="DG52" i="54"/>
  <c r="DG54"/>
  <c r="BX54"/>
  <c r="DG62"/>
  <c r="C62" i="40" s="1"/>
  <c r="BX62" i="54"/>
  <c r="DG66"/>
  <c r="DG70"/>
  <c r="BX70"/>
  <c r="DG81"/>
  <c r="C81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G10" i="54"/>
  <c r="C10" i="40" s="1"/>
  <c r="DG13" i="54"/>
  <c r="C13" i="40" s="1"/>
  <c r="DG22" i="54"/>
  <c r="C22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AR91" i="54"/>
  <c r="DF91" s="1"/>
  <c r="B91" i="40" s="1"/>
  <c r="DG91" i="54"/>
  <c r="C91" i="40" s="1"/>
  <c r="DH91" i="54"/>
  <c r="D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47" i="54" l="1"/>
  <c r="DD10"/>
  <c r="CP42"/>
  <c r="CP44"/>
  <c r="CP35"/>
  <c r="CB34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G7" s="1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E99" i="40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F99" i="40" l="1"/>
  <c r="AE99" i="29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C3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G20" i="62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O25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Q25" i="14"/>
  <c r="E25" i="6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H29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Q29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C38" i="26" l="1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V35" i="61"/>
  <c r="O35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0" i="61"/>
  <c r="O61" i="63"/>
  <c r="V61"/>
  <c r="V61" i="61"/>
  <c r="V59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AC65" i="24" l="1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T69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AM69" i="14"/>
  <c r="E69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G81" i="61"/>
  <c r="O81" s="1"/>
  <c r="AM81" i="14"/>
  <c r="E81" i="61" s="1"/>
  <c r="G79"/>
  <c r="O79" s="1"/>
  <c r="V8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C84" i="28" l="1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AD98" s="1"/>
  <c r="T99" i="52"/>
  <c r="O95" i="63"/>
  <c r="G95" i="61"/>
  <c r="V95" s="1"/>
  <c r="G96"/>
  <c r="V96" s="1"/>
  <c r="G96" i="63"/>
  <c r="O96" i="62"/>
  <c r="V96"/>
  <c r="G95"/>
  <c r="V96" i="63"/>
  <c r="O96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M99" i="26" l="1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<sst xmlns="http://schemas.openxmlformats.org/spreadsheetml/2006/main" count="9284" uniqueCount="585">
  <si>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</si>
  <si>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</si>
  <si>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</si>
  <si>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</si>
  <si>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</si>
  <si>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</si>
  <si>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</si>
  <si>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</si>
  <si>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</si>
  <si>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</si>
  <si>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</si>
  <si>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</si>
  <si>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</si>
  <si>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</si>
  <si>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</si>
  <si>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</si>
  <si>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</si>
  <si>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</si>
  <si>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</si>
  <si>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</si>
  <si>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</si>
  <si>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</si>
  <si>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</si>
  <si>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</si>
  <si>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</si>
  <si>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</si>
  <si>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</si>
  <si>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</si>
  <si>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</si>
  <si>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</si>
  <si>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</si>
  <si>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</si>
  <si>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</si>
  <si>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</si>
  <si>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</si>
  <si>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</si>
  <si>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</si>
  <si>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</si>
  <si>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</si>
  <si>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</si>
  <si>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</si>
  <si>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</si>
  <si>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</si>
  <si>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</si>
  <si>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</si>
  <si>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</si>
  <si>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</si>
  <si>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</si>
  <si>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</si>
  <si>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</si>
  <si>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</si>
  <si>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</si>
  <si>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</si>
  <si>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</si>
  <si>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</si>
  <si>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</si>
  <si>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</si>
  <si>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</si>
  <si>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</si>
  <si>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</si>
  <si>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</si>
  <si>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</si>
  <si>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</si>
  <si>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</si>
  <si>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</si>
  <si>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</si>
  <si>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</si>
  <si>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</si>
  <si>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</si>
  <si>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</si>
  <si>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</si>
  <si>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</si>
  <si>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</si>
  <si>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</si>
  <si>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</si>
  <si>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</si>
  <si>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</si>
  <si>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</si>
  <si>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</si>
  <si>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</si>
  <si>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</si>
  <si>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</si>
  <si>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</si>
  <si>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</si>
  <si>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</si>
  <si>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</si>
  <si>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</si>
  <si>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</si>
  <si>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</si>
  <si>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</si>
  <si>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</si>
  <si>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</si>
  <si>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</si>
  <si>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</si>
  <si>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</si>
  <si>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</si>
  <si>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</si>
  <si>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</si>
  <si>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</si>
  <si>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</si>
  <si>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</si>
  <si>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</si>
  <si>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</si>
  <si>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</si>
  <si>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</si>
  <si>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</si>
  <si>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</si>
  <si>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</si>
  <si>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</si>
  <si>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</si>
  <si>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</si>
  <si>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</si>
  <si>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</si>
  <si>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</si>
  <si>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</si>
  <si>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</si>
  <si>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</si>
  <si>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</si>
  <si>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</si>
  <si>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</si>
  <si>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</si>
  <si>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</si>
  <si>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</si>
  <si>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</si>
  <si>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</si>
  <si>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</si>
  <si>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</si>
  <si>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</si>
  <si>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</si>
  <si>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</si>
  <si>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</si>
  <si>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</si>
  <si>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</si>
  <si>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</si>
  <si>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</si>
  <si>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</si>
  <si>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</si>
  <si>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</si>
  <si>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</si>
  <si>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</si>
  <si>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</si>
  <si>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</si>
  <si>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</si>
  <si>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</si>
  <si>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</si>
  <si>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</si>
  <si>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</si>
  <si>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</si>
  <si>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</si>
  <si>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</si>
  <si>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</si>
  <si>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</si>
  <si>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</si>
  <si>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</si>
  <si>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</si>
  <si>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</si>
  <si>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</si>
  <si>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</si>
  <si>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</si>
  <si>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</si>
  <si>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</si>
  <si>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</si>
  <si>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</si>
  <si>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</si>
  <si>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</si>
  <si>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</si>
  <si>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</si>
  <si>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</si>
  <si>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</si>
  <si>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</si>
  <si>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</si>
  <si>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</si>
  <si>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</si>
  <si>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</si>
  <si>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</si>
  <si>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</si>
  <si>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</si>
  <si>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</si>
  <si>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</si>
  <si>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</si>
  <si>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</si>
  <si>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</si>
  <si>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</si>
  <si>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</si>
  <si>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</si>
  <si>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</si>
  <si>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</si>
  <si>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</si>
  <si>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</si>
  <si>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</si>
  <si>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</si>
  <si>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</si>
  <si>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</si>
  <si>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</si>
  <si>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</si>
  <si>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</si>
  <si>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</si>
  <si>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</si>
  <si>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</si>
  <si>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</si>
  <si>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</si>
  <si>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</si>
  <si>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</si>
  <si>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</si>
  <si>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</si>
  <si>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</si>
  <si>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</si>
  <si>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</si>
  <si>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</si>
  <si>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</si>
  <si>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</si>
  <si>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</si>
  <si>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</si>
  <si>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</si>
  <si>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</si>
  <si>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</si>
  <si>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</si>
  <si>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</si>
  <si>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</si>
  <si>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</si>
  <si>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</si>
  <si>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</si>
  <si>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</si>
  <si>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</si>
  <si>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</si>
  <si>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</si>
  <si>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</si>
  <si>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</si>
  <si>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</si>
  <si>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</si>
  <si>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</si>
  <si>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</si>
  <si>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</si>
  <si>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</si>
  <si>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</si>
  <si>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</si>
  <si>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</si>
  <si>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</si>
  <si>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</si>
  <si>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</si>
  <si>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</si>
  <si>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</si>
  <si>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</si>
  <si>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</si>
  <si>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</si>
  <si>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</si>
  <si>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</si>
  <si>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</si>
  <si>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</si>
  <si>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</si>
  <si>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</si>
  <si>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</si>
  <si>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</si>
  <si>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</si>
  <si>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</si>
  <si>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</si>
  <si>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</si>
  <si>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</si>
  <si>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</si>
  <si>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</si>
  <si>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</si>
  <si>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</si>
  <si>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</si>
  <si>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</si>
  <si>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</si>
  <si>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</si>
  <si>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</si>
  <si>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</si>
  <si>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</si>
  <si>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</si>
  <si>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</si>
  <si>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</si>
  <si>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</si>
  <si>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</si>
  <si>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</si>
  <si>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</si>
  <si>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</si>
  <si>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</si>
  <si>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</si>
  <si>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</si>
  <si>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</si>
  <si>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</si>
  <si>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</si>
  <si>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</si>
  <si>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</si>
  <si>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</si>
  <si>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</si>
  <si>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</si>
  <si>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</si>
  <si>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</si>
  <si>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</si>
  <si>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</si>
  <si>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</si>
  <si>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</si>
  <si>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</si>
  <si>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</si>
  <si>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</si>
  <si>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</si>
  <si>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</si>
  <si>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</si>
  <si>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</si>
  <si>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</si>
  <si>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</si>
  <si>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</si>
  <si>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</si>
  <si>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</si>
  <si>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</si>
  <si>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</si>
  <si>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</si>
  <si>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</si>
  <si>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</si>
  <si>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</si>
  <si>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</si>
  <si>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</si>
  <si>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</si>
  <si>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</si>
  <si>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</si>
  <si>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</si>
  <si>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</si>
  <si>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</si>
  <si>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</si>
  <si>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</si>
  <si>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</si>
  <si>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</si>
  <si>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</si>
  <si>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</si>
  <si>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</si>
  <si>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</si>
  <si>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</si>
  <si>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</si>
  <si>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</si>
  <si>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</si>
  <si>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</si>
  <si>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</si>
  <si>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</si>
  <si>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</si>
  <si>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</si>
  <si>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</si>
  <si>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</si>
  <si>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</si>
  <si>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</si>
  <si>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</si>
  <si>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</si>
  <si>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</si>
  <si>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</si>
  <si>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</si>
  <si>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</si>
  <si>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</si>
  <si>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</si>
  <si>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</si>
  <si>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</si>
  <si>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</si>
  <si>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</si>
  <si>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</si>
  <si>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</si>
  <si>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</si>
  <si>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</si>
  <si>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</si>
  <si>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</si>
  <si>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</si>
  <si>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</si>
  <si>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</si>
  <si>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</si>
  <si>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</si>
  <si>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</si>
  <si>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</si>
  <si>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</si>
  <si>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</si>
  <si>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</si>
  <si>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</si>
  <si>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</si>
  <si>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</si>
  <si>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</si>
  <si>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</si>
  <si>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</si>
  <si>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</si>
  <si>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</si>
  <si>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</si>
  <si>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</si>
  <si>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</si>
  <si>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</si>
  <si>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</si>
  <si>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</si>
  <si>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</si>
  <si>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</si>
  <si>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</si>
  <si>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</si>
  <si>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</si>
  <si>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</si>
  <si>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</si>
  <si>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</si>
  <si>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</si>
  <si>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</si>
  <si>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</si>
  <si>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</si>
  <si>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</si>
  <si>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</si>
  <si>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</si>
  <si>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</si>
  <si>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</si>
  <si>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</si>
  <si>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</si>
  <si>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</si>
  <si>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</si>
  <si>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</si>
  <si>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</si>
  <si>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</si>
  <si>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</si>
  <si>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</si>
  <si>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</si>
  <si>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</si>
  <si>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</si>
  <si>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</si>
  <si>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</si>
  <si>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</si>
  <si>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</si>
  <si>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</si>
  <si>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</si>
  <si>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</si>
  <si>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</si>
  <si>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</si>
  <si>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</si>
  <si>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</si>
  <si>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</si>
  <si>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</si>
  <si>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</si>
  <si>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</si>
  <si>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</si>
  <si>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</si>
  <si>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</si>
  <si>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</si>
  <si>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</si>
  <si>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</si>
  <si>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</si>
  <si>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</si>
  <si>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</si>
  <si>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</si>
  <si>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</si>
  <si>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</si>
  <si>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</si>
  <si>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</si>
  <si>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</si>
  <si>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</si>
  <si>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</si>
  <si>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</si>
  <si>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</si>
  <si>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</si>
  <si>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</si>
  <si>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</si>
  <si>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</si>
  <si>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</si>
  <si>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</si>
  <si>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</si>
  <si>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</si>
  <si>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</si>
  <si>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</si>
  <si>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</si>
  <si>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</si>
  <si>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</si>
  <si>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</si>
  <si>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</si>
  <si>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</si>
  <si>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</si>
  <si>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</si>
  <si>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</si>
  <si>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</si>
  <si>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</si>
  <si>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</si>
  <si>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</si>
  <si>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</si>
  <si>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</si>
  <si>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</si>
  <si>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</si>
  <si>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</si>
  <si>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</si>
  <si>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</si>
  <si>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</si>
  <si>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</si>
  <si>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</si>
  <si>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</si>
  <si>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</si>
  <si>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</si>
  <si>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</si>
  <si>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</si>
  <si>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</si>
  <si>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</si>
  <si>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</si>
  <si>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</si>
  <si>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</si>
  <si>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</si>
  <si>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</si>
  <si>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</si>
  <si>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</si>
  <si>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</si>
  <si>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</si>
  <si>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</si>
  <si>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</si>
  <si>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</si>
  <si>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</si>
  <si>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</si>
  <si>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</si>
  <si>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</si>
  <si>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</si>
  <si>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</si>
  <si>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</si>
  <si>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</si>
  <si>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</si>
  <si>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</si>
  <si>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</si>
  <si>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</si>
  <si>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</si>
  <si>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</si>
  <si>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</si>
  <si>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</si>
  <si>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</si>
  <si>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</si>
  <si>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</si>
  <si>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</si>
  <si>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</si>
  <si>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</si>
  <si>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</si>
  <si>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</si>
  <si>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</si>
  <si>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</si>
  <si>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</si>
  <si>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</si>
  <si>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</si>
  <si>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</si>
  <si>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</si>
  <si>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</si>
  <si>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</si>
  <si>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57IS2024/02/27</t>
  </si>
  <si>
    <t>NSLKSLWPRTY</t>
  </si>
  <si>
    <t>NR/2024/18686/C</t>
  </si>
  <si>
    <t>Manipur_Ben</t>
  </si>
  <si>
    <t>NER/2024/1922/A/5457</t>
  </si>
  <si>
    <t>A_A_Energy_MH_Bio</t>
  </si>
  <si>
    <t>NR/2024/18436/A/5332</t>
  </si>
  <si>
    <t>BCMLB001</t>
  </si>
  <si>
    <t>NR/2024/18684/C</t>
  </si>
  <si>
    <t>Nagaland_Ben</t>
  </si>
  <si>
    <t>NER/2024/1934/A/5456</t>
  </si>
  <si>
    <t>GOA_Beneficiary</t>
  </si>
  <si>
    <t>WR/2024/21351/A/5460</t>
  </si>
  <si>
    <t>HP</t>
  </si>
  <si>
    <t>NR/2024/18445/A/5474</t>
  </si>
  <si>
    <t>WR/2024/21355/A/5475</t>
  </si>
  <si>
    <t>ITCWIND</t>
  </si>
  <si>
    <t>NR/2024/18388/A/5311</t>
  </si>
  <si>
    <t>BCMLUH</t>
  </si>
  <si>
    <t>NR/2024/18685/C</t>
  </si>
  <si>
    <t>SOLAPUR_SOLAR</t>
  </si>
  <si>
    <t>NR/2024/18683/C</t>
  </si>
  <si>
    <t>HIRIYUR_OSTROKANNADA</t>
  </si>
  <si>
    <t>SR/14022024/29022024/SJVN140224NR1518</t>
  </si>
  <si>
    <t>SBSRPC11PL_BKN</t>
  </si>
  <si>
    <t>NR/01102023/02012046/L_NR_2021_17</t>
  </si>
  <si>
    <t>B_S_ISPAT_MH</t>
  </si>
  <si>
    <t>NR/01022024/29022024/HPX-GTAMLDCRA-141223-05420</t>
  </si>
  <si>
    <t>RAJASTHAN</t>
  </si>
  <si>
    <t>NR/01022024/29022024/79</t>
  </si>
  <si>
    <t>MSPIL</t>
  </si>
  <si>
    <t>NR/01022024/29022024/HPX-GTAMLDCRA-090124-05718</t>
  </si>
  <si>
    <t>NR/16022024/29022024/HP-38</t>
  </si>
  <si>
    <t>SNJSUGARLTDAP</t>
  </si>
  <si>
    <t xml:space="preserve">NR/01022024/29022024/HPX-GTAMLDCRA-141223-05406 </t>
  </si>
  <si>
    <t>NR/16022024/29022024/HP-40</t>
  </si>
  <si>
    <t>NSPLN MP</t>
  </si>
  <si>
    <t>NR/01022024/29022024/HPX-GTAMLDCRA-090124-05713</t>
  </si>
  <si>
    <t>CHANJUII</t>
  </si>
  <si>
    <t>NR/01012024/31032024/ ChanjuII</t>
  </si>
  <si>
    <t>NR/20122023/29022024/IEX_LDC_231218_00502</t>
  </si>
  <si>
    <t>RSRPL_BKN</t>
  </si>
  <si>
    <t>NR/01022024/29022024/SJVN010224NR1468</t>
  </si>
  <si>
    <t>NR/01022024/29022024/SJVN010224NR1469</t>
  </si>
  <si>
    <t>NR/20122023/29022024/IEX_LDC_231218_00501</t>
  </si>
  <si>
    <t>NR/16022024/29022024/HP-36</t>
  </si>
  <si>
    <t>SDKSM</t>
  </si>
  <si>
    <t>NR/01022024/29022024/HPX-GTAMLDCRA-090124-05714</t>
  </si>
  <si>
    <t>NR/16022024/29022024/HP-45</t>
  </si>
  <si>
    <t>UTTARAKHAND</t>
  </si>
  <si>
    <t>NR/01022024/29022024/5412UPCL/CE(Comm)/SE/Banking dt. 17.11.2023</t>
  </si>
  <si>
    <t>SKS Raigarh</t>
  </si>
  <si>
    <t>NR/19022024/29022024/NVVN/OA/16907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</si>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</sst>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2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>
        <row r="5">
          <cell r="B5">
            <v>270</v>
          </cell>
          <cell r="C5">
            <v>0</v>
          </cell>
          <cell r="D5">
            <v>65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270</v>
          </cell>
          <cell r="C6">
            <v>0</v>
          </cell>
          <cell r="D6">
            <v>65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270</v>
          </cell>
          <cell r="C7">
            <v>0</v>
          </cell>
          <cell r="D7">
            <v>65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270</v>
          </cell>
          <cell r="C8">
            <v>0</v>
          </cell>
          <cell r="D8">
            <v>65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270</v>
          </cell>
          <cell r="C9">
            <v>0</v>
          </cell>
          <cell r="D9">
            <v>65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270</v>
          </cell>
          <cell r="C10">
            <v>0</v>
          </cell>
          <cell r="D10">
            <v>65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270</v>
          </cell>
          <cell r="C11">
            <v>0</v>
          </cell>
          <cell r="D11">
            <v>65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270</v>
          </cell>
          <cell r="C12">
            <v>0</v>
          </cell>
          <cell r="D12">
            <v>65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270</v>
          </cell>
          <cell r="C13">
            <v>0</v>
          </cell>
          <cell r="D13">
            <v>65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270</v>
          </cell>
          <cell r="C14">
            <v>0</v>
          </cell>
          <cell r="D14">
            <v>65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270</v>
          </cell>
          <cell r="C15">
            <v>0</v>
          </cell>
          <cell r="D15">
            <v>65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270</v>
          </cell>
          <cell r="C16">
            <v>0</v>
          </cell>
          <cell r="D16">
            <v>65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270</v>
          </cell>
          <cell r="C17">
            <v>0</v>
          </cell>
          <cell r="D17">
            <v>65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270</v>
          </cell>
          <cell r="C18">
            <v>0</v>
          </cell>
          <cell r="D18">
            <v>65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270</v>
          </cell>
          <cell r="C19">
            <v>0</v>
          </cell>
          <cell r="D19">
            <v>65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270</v>
          </cell>
          <cell r="C20">
            <v>0</v>
          </cell>
          <cell r="D20">
            <v>65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270</v>
          </cell>
          <cell r="C21">
            <v>0</v>
          </cell>
          <cell r="D21">
            <v>65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270</v>
          </cell>
          <cell r="C22">
            <v>0</v>
          </cell>
          <cell r="D22">
            <v>65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270</v>
          </cell>
          <cell r="C23">
            <v>0</v>
          </cell>
          <cell r="D23">
            <v>65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270</v>
          </cell>
          <cell r="C24">
            <v>0</v>
          </cell>
          <cell r="D24">
            <v>65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270</v>
          </cell>
          <cell r="C25">
            <v>0</v>
          </cell>
          <cell r="D25">
            <v>65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270</v>
          </cell>
          <cell r="C26">
            <v>0</v>
          </cell>
          <cell r="D26">
            <v>65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270</v>
          </cell>
          <cell r="C27">
            <v>0</v>
          </cell>
          <cell r="D27">
            <v>65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270</v>
          </cell>
          <cell r="C28">
            <v>0</v>
          </cell>
          <cell r="D28">
            <v>65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270</v>
          </cell>
          <cell r="C29">
            <v>0</v>
          </cell>
          <cell r="D29">
            <v>65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270</v>
          </cell>
          <cell r="C30">
            <v>0</v>
          </cell>
          <cell r="D30">
            <v>65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270</v>
          </cell>
          <cell r="C31">
            <v>0</v>
          </cell>
          <cell r="D31">
            <v>65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270</v>
          </cell>
          <cell r="C32">
            <v>0</v>
          </cell>
          <cell r="D32">
            <v>65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270</v>
          </cell>
          <cell r="C33">
            <v>0</v>
          </cell>
          <cell r="D33">
            <v>65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270</v>
          </cell>
          <cell r="C34">
            <v>0</v>
          </cell>
          <cell r="D34">
            <v>65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270</v>
          </cell>
          <cell r="C35">
            <v>0</v>
          </cell>
          <cell r="D35">
            <v>65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270</v>
          </cell>
          <cell r="C36">
            <v>0</v>
          </cell>
          <cell r="D36">
            <v>65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270</v>
          </cell>
          <cell r="C37">
            <v>0</v>
          </cell>
          <cell r="D37">
            <v>65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270</v>
          </cell>
          <cell r="C38">
            <v>0</v>
          </cell>
          <cell r="D38">
            <v>65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270</v>
          </cell>
          <cell r="C39">
            <v>0</v>
          </cell>
          <cell r="D39">
            <v>65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270</v>
          </cell>
          <cell r="C40">
            <v>0</v>
          </cell>
          <cell r="D40">
            <v>65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270</v>
          </cell>
          <cell r="C41">
            <v>0</v>
          </cell>
          <cell r="D41">
            <v>65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270</v>
          </cell>
          <cell r="C42">
            <v>0</v>
          </cell>
          <cell r="D42">
            <v>65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270</v>
          </cell>
          <cell r="C43">
            <v>0</v>
          </cell>
          <cell r="D43">
            <v>65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270</v>
          </cell>
          <cell r="C44">
            <v>0</v>
          </cell>
          <cell r="D44">
            <v>65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270</v>
          </cell>
          <cell r="C45">
            <v>0</v>
          </cell>
          <cell r="D45">
            <v>65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270</v>
          </cell>
          <cell r="C46">
            <v>0</v>
          </cell>
          <cell r="D46">
            <v>65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270</v>
          </cell>
          <cell r="C47">
            <v>0</v>
          </cell>
          <cell r="D47">
            <v>65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270</v>
          </cell>
          <cell r="C48">
            <v>0</v>
          </cell>
          <cell r="D48">
            <v>65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270</v>
          </cell>
          <cell r="C49">
            <v>0</v>
          </cell>
          <cell r="D49">
            <v>65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270</v>
          </cell>
          <cell r="C50">
            <v>0</v>
          </cell>
          <cell r="D50">
            <v>65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270</v>
          </cell>
          <cell r="C51">
            <v>0</v>
          </cell>
          <cell r="D51">
            <v>65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270</v>
          </cell>
          <cell r="C52">
            <v>0</v>
          </cell>
          <cell r="D52">
            <v>65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270</v>
          </cell>
          <cell r="C53">
            <v>0</v>
          </cell>
          <cell r="D53">
            <v>65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270</v>
          </cell>
          <cell r="C54">
            <v>0</v>
          </cell>
          <cell r="D54">
            <v>65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270</v>
          </cell>
          <cell r="C55">
            <v>0</v>
          </cell>
          <cell r="D55">
            <v>65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270</v>
          </cell>
          <cell r="C56">
            <v>0</v>
          </cell>
          <cell r="D56">
            <v>65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270</v>
          </cell>
          <cell r="C57">
            <v>0</v>
          </cell>
          <cell r="D57">
            <v>65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270</v>
          </cell>
          <cell r="C58">
            <v>0</v>
          </cell>
          <cell r="D58">
            <v>65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270</v>
          </cell>
          <cell r="C59">
            <v>0</v>
          </cell>
          <cell r="D59">
            <v>65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270</v>
          </cell>
          <cell r="C60">
            <v>0</v>
          </cell>
          <cell r="D60">
            <v>65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270</v>
          </cell>
          <cell r="C61">
            <v>0</v>
          </cell>
          <cell r="D61">
            <v>65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270</v>
          </cell>
          <cell r="C62">
            <v>0</v>
          </cell>
          <cell r="D62">
            <v>65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270</v>
          </cell>
          <cell r="C63">
            <v>0</v>
          </cell>
          <cell r="D63">
            <v>65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270</v>
          </cell>
          <cell r="C64">
            <v>0</v>
          </cell>
          <cell r="D64">
            <v>65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270</v>
          </cell>
          <cell r="C65">
            <v>0</v>
          </cell>
          <cell r="D65">
            <v>65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270</v>
          </cell>
          <cell r="C66">
            <v>0</v>
          </cell>
          <cell r="D66">
            <v>65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270</v>
          </cell>
          <cell r="C67">
            <v>0</v>
          </cell>
          <cell r="D67">
            <v>65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270</v>
          </cell>
          <cell r="C68">
            <v>0</v>
          </cell>
          <cell r="D68">
            <v>65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270</v>
          </cell>
          <cell r="C69">
            <v>0</v>
          </cell>
          <cell r="D69">
            <v>65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270</v>
          </cell>
          <cell r="C70">
            <v>0</v>
          </cell>
          <cell r="D70">
            <v>65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270</v>
          </cell>
          <cell r="C71">
            <v>0</v>
          </cell>
          <cell r="D71">
            <v>65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270</v>
          </cell>
          <cell r="C72">
            <v>0</v>
          </cell>
          <cell r="D72">
            <v>65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270</v>
          </cell>
          <cell r="C73">
            <v>0</v>
          </cell>
          <cell r="D73">
            <v>65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270</v>
          </cell>
          <cell r="C74">
            <v>0</v>
          </cell>
          <cell r="D74">
            <v>65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270</v>
          </cell>
          <cell r="C75">
            <v>0</v>
          </cell>
          <cell r="D75">
            <v>65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270</v>
          </cell>
          <cell r="C76">
            <v>0</v>
          </cell>
          <cell r="D76">
            <v>65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270</v>
          </cell>
          <cell r="C77">
            <v>0</v>
          </cell>
          <cell r="D77">
            <v>65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270</v>
          </cell>
          <cell r="C78">
            <v>0</v>
          </cell>
          <cell r="D78">
            <v>65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270</v>
          </cell>
          <cell r="C79">
            <v>0</v>
          </cell>
          <cell r="D79">
            <v>65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270</v>
          </cell>
          <cell r="C80">
            <v>0</v>
          </cell>
          <cell r="D80">
            <v>65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270</v>
          </cell>
          <cell r="C81">
            <v>0</v>
          </cell>
          <cell r="D81">
            <v>65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270</v>
          </cell>
          <cell r="C82">
            <v>0</v>
          </cell>
          <cell r="D82">
            <v>65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270</v>
          </cell>
          <cell r="C83">
            <v>0</v>
          </cell>
          <cell r="D83">
            <v>65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270</v>
          </cell>
          <cell r="C84">
            <v>0</v>
          </cell>
          <cell r="D84">
            <v>65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270</v>
          </cell>
          <cell r="C85">
            <v>0</v>
          </cell>
          <cell r="D85">
            <v>65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270</v>
          </cell>
          <cell r="C86">
            <v>0</v>
          </cell>
          <cell r="D86">
            <v>65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270</v>
          </cell>
          <cell r="C87">
            <v>0</v>
          </cell>
          <cell r="D87">
            <v>65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270</v>
          </cell>
          <cell r="C88">
            <v>0</v>
          </cell>
          <cell r="D88">
            <v>65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270</v>
          </cell>
          <cell r="C89">
            <v>0</v>
          </cell>
          <cell r="D89">
            <v>65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270</v>
          </cell>
          <cell r="C90">
            <v>0</v>
          </cell>
          <cell r="D90">
            <v>65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270</v>
          </cell>
          <cell r="C91">
            <v>0</v>
          </cell>
          <cell r="D91">
            <v>65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270</v>
          </cell>
          <cell r="C92">
            <v>0</v>
          </cell>
          <cell r="D92">
            <v>65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270</v>
          </cell>
          <cell r="C93">
            <v>0</v>
          </cell>
          <cell r="D93">
            <v>65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270</v>
          </cell>
          <cell r="C94">
            <v>0</v>
          </cell>
          <cell r="D94">
            <v>65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270</v>
          </cell>
          <cell r="C95">
            <v>0</v>
          </cell>
          <cell r="D95">
            <v>65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270</v>
          </cell>
          <cell r="C96">
            <v>0</v>
          </cell>
          <cell r="D96">
            <v>65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270</v>
          </cell>
          <cell r="C97">
            <v>0</v>
          </cell>
          <cell r="D97">
            <v>65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270</v>
          </cell>
          <cell r="C98">
            <v>0</v>
          </cell>
          <cell r="D98">
            <v>65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270</v>
          </cell>
          <cell r="C99">
            <v>0</v>
          </cell>
          <cell r="D99">
            <v>65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270</v>
          </cell>
          <cell r="C100">
            <v>0</v>
          </cell>
          <cell r="D100">
            <v>65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>
        <row r="5">
          <cell r="B5">
            <v>0</v>
          </cell>
          <cell r="C5">
            <v>60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60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60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60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60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60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60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60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60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60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60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60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60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60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60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60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60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60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60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60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60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60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60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60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60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60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60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60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60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60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60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60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60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60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60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60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60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60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60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60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60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60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60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60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60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60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60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60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60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60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60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60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60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60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60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60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60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60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60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60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60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60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60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60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60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60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60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60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60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60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60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60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60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60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60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60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60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60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60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60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60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60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60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60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60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60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60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60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60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60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60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60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60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60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60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60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670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670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670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670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670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670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670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670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670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670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670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670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670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670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670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670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670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670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670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670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670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670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670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670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670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670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670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670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670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670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670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670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670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670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670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670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670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670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670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670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690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690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690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690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690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690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690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690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690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690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690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690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690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690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690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690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690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690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690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690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690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690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690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690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690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690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690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690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690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690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690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690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690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690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690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690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690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690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690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690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670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670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670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670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990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990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990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990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990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990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990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990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990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990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990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990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45349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524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280</v>
      </c>
    </row>
    <row r="9" spans="1:3">
      <c r="A9" s="46" t="s">
        <v>447</v>
      </c>
      <c r="B9" s="204">
        <v>45349.980914351851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45349</v>
      </c>
      <c r="B1" s="215" t="s">
        <v>434</v>
      </c>
      <c r="C1" s="211"/>
      <c r="D1" s="213" t="s">
        <v>293</v>
      </c>
      <c r="E1" s="213"/>
      <c r="F1" s="213"/>
      <c r="G1" s="213"/>
      <c r="H1" s="214"/>
      <c r="I1" s="216" t="s">
        <v>435</v>
      </c>
      <c r="J1" s="217"/>
      <c r="K1" s="217"/>
      <c r="L1" s="217"/>
      <c r="M1" s="218"/>
      <c r="N1" s="205"/>
      <c r="P1" s="209" t="s">
        <v>288</v>
      </c>
      <c r="Q1" s="209"/>
      <c r="R1" s="209"/>
      <c r="S1" s="209"/>
      <c r="T1" s="209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5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1">
        <v>0</v>
      </c>
      <c r="C3" s="201">
        <v>0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0</v>
      </c>
      <c r="J3" s="21">
        <f>C3*E3/100</f>
        <v>0</v>
      </c>
      <c r="K3" s="21">
        <f>C3*F3/100</f>
        <v>0</v>
      </c>
      <c r="L3" s="21">
        <f>C3*G3/100</f>
        <v>0</v>
      </c>
      <c r="M3" s="156">
        <f>SUM(I3:L3)</f>
        <v>0</v>
      </c>
      <c r="N3" s="22"/>
      <c r="P3" s="37">
        <f t="shared" ref="P3:P34" si="1">I3</f>
        <v>0</v>
      </c>
      <c r="Q3" s="37">
        <f t="shared" ref="Q3:Q34" si="2">J3</f>
        <v>0</v>
      </c>
      <c r="R3" s="37">
        <f t="shared" ref="R3:R34" si="3">K3</f>
        <v>0</v>
      </c>
      <c r="S3" s="37">
        <f t="shared" ref="S3:S34" si="4">L3</f>
        <v>0</v>
      </c>
      <c r="T3" s="37">
        <f>SUM(P3:S3)</f>
        <v>0</v>
      </c>
    </row>
    <row r="4" spans="1:20">
      <c r="A4" s="8" t="s">
        <v>46</v>
      </c>
      <c r="B4" s="201">
        <v>0</v>
      </c>
      <c r="C4" s="201">
        <v>0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0</v>
      </c>
      <c r="J4" s="21">
        <f t="shared" ref="J4:J67" si="6">C4*E4/100</f>
        <v>0</v>
      </c>
      <c r="K4" s="21">
        <f t="shared" ref="K4:K67" si="7">C4*F4/100</f>
        <v>0</v>
      </c>
      <c r="L4" s="21">
        <f t="shared" ref="L4:L67" si="8">C4*G4/100</f>
        <v>0</v>
      </c>
      <c r="M4" s="157">
        <f t="shared" ref="M4:M67" si="9">SUM(I4:L4)</f>
        <v>0</v>
      </c>
      <c r="N4" s="22"/>
      <c r="P4" s="37">
        <f t="shared" si="1"/>
        <v>0</v>
      </c>
      <c r="Q4" s="37">
        <f t="shared" si="2"/>
        <v>0</v>
      </c>
      <c r="R4" s="37">
        <f t="shared" si="3"/>
        <v>0</v>
      </c>
      <c r="S4" s="37">
        <f t="shared" si="4"/>
        <v>0</v>
      </c>
      <c r="T4" s="37">
        <f t="shared" ref="T4:T67" si="10">SUM(P4:S4)</f>
        <v>0</v>
      </c>
    </row>
    <row r="5" spans="1:20">
      <c r="A5" s="8" t="s">
        <v>47</v>
      </c>
      <c r="B5" s="201">
        <v>0</v>
      </c>
      <c r="C5" s="201">
        <v>0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0</v>
      </c>
      <c r="J5" s="21">
        <f t="shared" si="6"/>
        <v>0</v>
      </c>
      <c r="K5" s="21">
        <f t="shared" si="7"/>
        <v>0</v>
      </c>
      <c r="L5" s="21">
        <f t="shared" si="8"/>
        <v>0</v>
      </c>
      <c r="M5" s="157">
        <f t="shared" si="9"/>
        <v>0</v>
      </c>
      <c r="N5" s="22"/>
      <c r="P5" s="37">
        <f t="shared" si="1"/>
        <v>0</v>
      </c>
      <c r="Q5" s="37">
        <f t="shared" si="2"/>
        <v>0</v>
      </c>
      <c r="R5" s="37">
        <f t="shared" si="3"/>
        <v>0</v>
      </c>
      <c r="S5" s="37">
        <f t="shared" si="4"/>
        <v>0</v>
      </c>
      <c r="T5" s="37">
        <f t="shared" si="10"/>
        <v>0</v>
      </c>
    </row>
    <row r="6" spans="1:20">
      <c r="A6" s="8" t="s">
        <v>48</v>
      </c>
      <c r="B6" s="201">
        <v>0</v>
      </c>
      <c r="C6" s="201">
        <v>0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0</v>
      </c>
      <c r="J6" s="21">
        <f t="shared" si="6"/>
        <v>0</v>
      </c>
      <c r="K6" s="21">
        <f t="shared" si="7"/>
        <v>0</v>
      </c>
      <c r="L6" s="21">
        <f t="shared" si="8"/>
        <v>0</v>
      </c>
      <c r="M6" s="157">
        <f t="shared" si="9"/>
        <v>0</v>
      </c>
      <c r="N6" s="22"/>
      <c r="P6" s="37">
        <f t="shared" si="1"/>
        <v>0</v>
      </c>
      <c r="Q6" s="37">
        <f t="shared" si="2"/>
        <v>0</v>
      </c>
      <c r="R6" s="37">
        <f t="shared" si="3"/>
        <v>0</v>
      </c>
      <c r="S6" s="37">
        <f t="shared" si="4"/>
        <v>0</v>
      </c>
      <c r="T6" s="37">
        <f t="shared" si="10"/>
        <v>0</v>
      </c>
    </row>
    <row r="7" spans="1:20">
      <c r="A7" s="8" t="s">
        <v>49</v>
      </c>
      <c r="B7" s="201">
        <v>0</v>
      </c>
      <c r="C7" s="201">
        <v>0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0</v>
      </c>
      <c r="J7" s="21">
        <f t="shared" si="6"/>
        <v>0</v>
      </c>
      <c r="K7" s="21">
        <f t="shared" si="7"/>
        <v>0</v>
      </c>
      <c r="L7" s="21">
        <f t="shared" si="8"/>
        <v>0</v>
      </c>
      <c r="M7" s="157">
        <f t="shared" si="9"/>
        <v>0</v>
      </c>
      <c r="N7" s="22"/>
      <c r="P7" s="37">
        <f t="shared" si="1"/>
        <v>0</v>
      </c>
      <c r="Q7" s="37">
        <f t="shared" si="2"/>
        <v>0</v>
      </c>
      <c r="R7" s="37">
        <f t="shared" si="3"/>
        <v>0</v>
      </c>
      <c r="S7" s="37">
        <f t="shared" si="4"/>
        <v>0</v>
      </c>
      <c r="T7" s="37">
        <f t="shared" si="10"/>
        <v>0</v>
      </c>
    </row>
    <row r="8" spans="1:20">
      <c r="A8" s="8" t="s">
        <v>50</v>
      </c>
      <c r="B8" s="201">
        <v>0</v>
      </c>
      <c r="C8" s="201">
        <v>0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0</v>
      </c>
      <c r="J8" s="21">
        <f t="shared" si="6"/>
        <v>0</v>
      </c>
      <c r="K8" s="21">
        <f t="shared" si="7"/>
        <v>0</v>
      </c>
      <c r="L8" s="21">
        <f t="shared" si="8"/>
        <v>0</v>
      </c>
      <c r="M8" s="157">
        <f t="shared" si="9"/>
        <v>0</v>
      </c>
      <c r="N8" s="22"/>
      <c r="P8" s="37">
        <f t="shared" si="1"/>
        <v>0</v>
      </c>
      <c r="Q8" s="37">
        <f t="shared" si="2"/>
        <v>0</v>
      </c>
      <c r="R8" s="37">
        <f t="shared" si="3"/>
        <v>0</v>
      </c>
      <c r="S8" s="37">
        <f t="shared" si="4"/>
        <v>0</v>
      </c>
      <c r="T8" s="37">
        <f t="shared" si="10"/>
        <v>0</v>
      </c>
    </row>
    <row r="9" spans="1:20">
      <c r="A9" s="8" t="s">
        <v>51</v>
      </c>
      <c r="B9" s="201">
        <v>0</v>
      </c>
      <c r="C9" s="201">
        <v>0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0</v>
      </c>
      <c r="J9" s="21">
        <f t="shared" si="6"/>
        <v>0</v>
      </c>
      <c r="K9" s="21">
        <f t="shared" si="7"/>
        <v>0</v>
      </c>
      <c r="L9" s="21">
        <f t="shared" si="8"/>
        <v>0</v>
      </c>
      <c r="M9" s="157">
        <f t="shared" si="9"/>
        <v>0</v>
      </c>
      <c r="N9" s="22"/>
      <c r="P9" s="37">
        <f t="shared" si="1"/>
        <v>0</v>
      </c>
      <c r="Q9" s="37">
        <f t="shared" si="2"/>
        <v>0</v>
      </c>
      <c r="R9" s="37">
        <f t="shared" si="3"/>
        <v>0</v>
      </c>
      <c r="S9" s="37">
        <f t="shared" si="4"/>
        <v>0</v>
      </c>
      <c r="T9" s="37">
        <f t="shared" si="10"/>
        <v>0</v>
      </c>
    </row>
    <row r="10" spans="1:20">
      <c r="A10" s="8" t="s">
        <v>52</v>
      </c>
      <c r="B10" s="201">
        <v>0</v>
      </c>
      <c r="C10" s="201">
        <v>0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0</v>
      </c>
      <c r="J10" s="21">
        <f t="shared" si="6"/>
        <v>0</v>
      </c>
      <c r="K10" s="21">
        <f t="shared" si="7"/>
        <v>0</v>
      </c>
      <c r="L10" s="21">
        <f t="shared" si="8"/>
        <v>0</v>
      </c>
      <c r="M10" s="157">
        <f t="shared" si="9"/>
        <v>0</v>
      </c>
      <c r="N10" s="22"/>
      <c r="P10" s="37">
        <f t="shared" si="1"/>
        <v>0</v>
      </c>
      <c r="Q10" s="37">
        <f t="shared" si="2"/>
        <v>0</v>
      </c>
      <c r="R10" s="37">
        <f t="shared" si="3"/>
        <v>0</v>
      </c>
      <c r="S10" s="37">
        <f t="shared" si="4"/>
        <v>0</v>
      </c>
      <c r="T10" s="37">
        <f t="shared" si="10"/>
        <v>0</v>
      </c>
    </row>
    <row r="11" spans="1:20">
      <c r="A11" s="8" t="s">
        <v>53</v>
      </c>
      <c r="B11" s="201">
        <v>0</v>
      </c>
      <c r="C11" s="201">
        <v>0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0</v>
      </c>
      <c r="J11" s="21">
        <f t="shared" si="6"/>
        <v>0</v>
      </c>
      <c r="K11" s="21">
        <f t="shared" si="7"/>
        <v>0</v>
      </c>
      <c r="L11" s="21">
        <f t="shared" si="8"/>
        <v>0</v>
      </c>
      <c r="M11" s="157">
        <f t="shared" si="9"/>
        <v>0</v>
      </c>
      <c r="N11" s="22"/>
      <c r="P11" s="37">
        <f t="shared" si="1"/>
        <v>0</v>
      </c>
      <c r="Q11" s="37">
        <f t="shared" si="2"/>
        <v>0</v>
      </c>
      <c r="R11" s="37">
        <f t="shared" si="3"/>
        <v>0</v>
      </c>
      <c r="S11" s="37">
        <f t="shared" si="4"/>
        <v>0</v>
      </c>
      <c r="T11" s="37">
        <f t="shared" si="10"/>
        <v>0</v>
      </c>
    </row>
    <row r="12" spans="1:20">
      <c r="A12" s="8" t="s">
        <v>54</v>
      </c>
      <c r="B12" s="201">
        <v>0</v>
      </c>
      <c r="C12" s="201">
        <v>0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0</v>
      </c>
      <c r="J12" s="21">
        <f t="shared" si="6"/>
        <v>0</v>
      </c>
      <c r="K12" s="21">
        <f t="shared" si="7"/>
        <v>0</v>
      </c>
      <c r="L12" s="21">
        <f t="shared" si="8"/>
        <v>0</v>
      </c>
      <c r="M12" s="157">
        <f t="shared" si="9"/>
        <v>0</v>
      </c>
      <c r="N12" s="22"/>
      <c r="P12" s="37">
        <f t="shared" si="1"/>
        <v>0</v>
      </c>
      <c r="Q12" s="37">
        <f t="shared" si="2"/>
        <v>0</v>
      </c>
      <c r="R12" s="37">
        <f t="shared" si="3"/>
        <v>0</v>
      </c>
      <c r="S12" s="37">
        <f t="shared" si="4"/>
        <v>0</v>
      </c>
      <c r="T12" s="37">
        <f t="shared" si="10"/>
        <v>0</v>
      </c>
    </row>
    <row r="13" spans="1:20">
      <c r="A13" s="8" t="s">
        <v>55</v>
      </c>
      <c r="B13" s="201">
        <v>0</v>
      </c>
      <c r="C13" s="201">
        <v>0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0</v>
      </c>
      <c r="J13" s="21">
        <f t="shared" si="6"/>
        <v>0</v>
      </c>
      <c r="K13" s="21">
        <f t="shared" si="7"/>
        <v>0</v>
      </c>
      <c r="L13" s="21">
        <f t="shared" si="8"/>
        <v>0</v>
      </c>
      <c r="M13" s="157">
        <f t="shared" si="9"/>
        <v>0</v>
      </c>
      <c r="N13" s="22"/>
      <c r="P13" s="37">
        <f t="shared" si="1"/>
        <v>0</v>
      </c>
      <c r="Q13" s="37">
        <f t="shared" si="2"/>
        <v>0</v>
      </c>
      <c r="R13" s="37">
        <f t="shared" si="3"/>
        <v>0</v>
      </c>
      <c r="S13" s="37">
        <f t="shared" si="4"/>
        <v>0</v>
      </c>
      <c r="T13" s="37">
        <f t="shared" si="10"/>
        <v>0</v>
      </c>
    </row>
    <row r="14" spans="1:20">
      <c r="A14" s="8" t="s">
        <v>56</v>
      </c>
      <c r="B14" s="201">
        <v>0</v>
      </c>
      <c r="C14" s="201">
        <v>0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0</v>
      </c>
      <c r="J14" s="21">
        <f t="shared" si="6"/>
        <v>0</v>
      </c>
      <c r="K14" s="21">
        <f t="shared" si="7"/>
        <v>0</v>
      </c>
      <c r="L14" s="21">
        <f t="shared" si="8"/>
        <v>0</v>
      </c>
      <c r="M14" s="157">
        <f t="shared" si="9"/>
        <v>0</v>
      </c>
      <c r="N14" s="22"/>
      <c r="P14" s="37">
        <f t="shared" si="1"/>
        <v>0</v>
      </c>
      <c r="Q14" s="37">
        <f t="shared" si="2"/>
        <v>0</v>
      </c>
      <c r="R14" s="37">
        <f t="shared" si="3"/>
        <v>0</v>
      </c>
      <c r="S14" s="37">
        <f t="shared" si="4"/>
        <v>0</v>
      </c>
      <c r="T14" s="37">
        <f t="shared" si="10"/>
        <v>0</v>
      </c>
    </row>
    <row r="15" spans="1:20">
      <c r="A15" s="8" t="s">
        <v>57</v>
      </c>
      <c r="B15" s="201">
        <v>0</v>
      </c>
      <c r="C15" s="201">
        <v>0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0</v>
      </c>
      <c r="J15" s="21">
        <f t="shared" si="6"/>
        <v>0</v>
      </c>
      <c r="K15" s="21">
        <f t="shared" si="7"/>
        <v>0</v>
      </c>
      <c r="L15" s="21">
        <f t="shared" si="8"/>
        <v>0</v>
      </c>
      <c r="M15" s="157">
        <f t="shared" si="9"/>
        <v>0</v>
      </c>
      <c r="N15" s="22"/>
      <c r="P15" s="37">
        <f t="shared" si="1"/>
        <v>0</v>
      </c>
      <c r="Q15" s="37">
        <f t="shared" si="2"/>
        <v>0</v>
      </c>
      <c r="R15" s="37">
        <f t="shared" si="3"/>
        <v>0</v>
      </c>
      <c r="S15" s="37">
        <f t="shared" si="4"/>
        <v>0</v>
      </c>
      <c r="T15" s="37">
        <f t="shared" si="10"/>
        <v>0</v>
      </c>
    </row>
    <row r="16" spans="1:20">
      <c r="A16" s="8" t="s">
        <v>58</v>
      </c>
      <c r="B16" s="201">
        <v>0</v>
      </c>
      <c r="C16" s="201">
        <v>0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0</v>
      </c>
      <c r="J16" s="21">
        <f t="shared" si="6"/>
        <v>0</v>
      </c>
      <c r="K16" s="21">
        <f t="shared" si="7"/>
        <v>0</v>
      </c>
      <c r="L16" s="21">
        <f t="shared" si="8"/>
        <v>0</v>
      </c>
      <c r="M16" s="157">
        <f t="shared" si="9"/>
        <v>0</v>
      </c>
      <c r="N16" s="22"/>
      <c r="P16" s="37">
        <f t="shared" si="1"/>
        <v>0</v>
      </c>
      <c r="Q16" s="37">
        <f t="shared" si="2"/>
        <v>0</v>
      </c>
      <c r="R16" s="37">
        <f t="shared" si="3"/>
        <v>0</v>
      </c>
      <c r="S16" s="37">
        <f t="shared" si="4"/>
        <v>0</v>
      </c>
      <c r="T16" s="37">
        <f t="shared" si="10"/>
        <v>0</v>
      </c>
    </row>
    <row r="17" spans="1:20">
      <c r="A17" s="8" t="s">
        <v>59</v>
      </c>
      <c r="B17" s="201">
        <v>0</v>
      </c>
      <c r="C17" s="201">
        <v>0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0</v>
      </c>
      <c r="J17" s="21">
        <f t="shared" si="6"/>
        <v>0</v>
      </c>
      <c r="K17" s="21">
        <f t="shared" si="7"/>
        <v>0</v>
      </c>
      <c r="L17" s="21">
        <f t="shared" si="8"/>
        <v>0</v>
      </c>
      <c r="M17" s="157">
        <f t="shared" si="9"/>
        <v>0</v>
      </c>
      <c r="N17" s="22"/>
      <c r="P17" s="37">
        <f t="shared" si="1"/>
        <v>0</v>
      </c>
      <c r="Q17" s="37">
        <f t="shared" si="2"/>
        <v>0</v>
      </c>
      <c r="R17" s="37">
        <f t="shared" si="3"/>
        <v>0</v>
      </c>
      <c r="S17" s="37">
        <f t="shared" si="4"/>
        <v>0</v>
      </c>
      <c r="T17" s="37">
        <f t="shared" si="10"/>
        <v>0</v>
      </c>
    </row>
    <row r="18" spans="1:20">
      <c r="A18" s="8" t="s">
        <v>60</v>
      </c>
      <c r="B18" s="201">
        <v>0</v>
      </c>
      <c r="C18" s="201">
        <v>0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0</v>
      </c>
      <c r="J18" s="21">
        <f t="shared" si="6"/>
        <v>0</v>
      </c>
      <c r="K18" s="21">
        <f t="shared" si="7"/>
        <v>0</v>
      </c>
      <c r="L18" s="21">
        <f t="shared" si="8"/>
        <v>0</v>
      </c>
      <c r="M18" s="157">
        <f t="shared" si="9"/>
        <v>0</v>
      </c>
      <c r="N18" s="22"/>
      <c r="P18" s="37">
        <f t="shared" si="1"/>
        <v>0</v>
      </c>
      <c r="Q18" s="37">
        <f t="shared" si="2"/>
        <v>0</v>
      </c>
      <c r="R18" s="37">
        <f t="shared" si="3"/>
        <v>0</v>
      </c>
      <c r="S18" s="37">
        <f t="shared" si="4"/>
        <v>0</v>
      </c>
      <c r="T18" s="37">
        <f t="shared" si="10"/>
        <v>0</v>
      </c>
    </row>
    <row r="19" spans="1:20">
      <c r="A19" s="8" t="s">
        <v>61</v>
      </c>
      <c r="B19" s="201">
        <v>0</v>
      </c>
      <c r="C19" s="201">
        <v>0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0</v>
      </c>
      <c r="J19" s="21">
        <f t="shared" si="6"/>
        <v>0</v>
      </c>
      <c r="K19" s="21">
        <f t="shared" si="7"/>
        <v>0</v>
      </c>
      <c r="L19" s="21">
        <f t="shared" si="8"/>
        <v>0</v>
      </c>
      <c r="M19" s="157">
        <f t="shared" si="9"/>
        <v>0</v>
      </c>
      <c r="N19" s="22"/>
      <c r="P19" s="37">
        <f t="shared" si="1"/>
        <v>0</v>
      </c>
      <c r="Q19" s="37">
        <f t="shared" si="2"/>
        <v>0</v>
      </c>
      <c r="R19" s="37">
        <f t="shared" si="3"/>
        <v>0</v>
      </c>
      <c r="S19" s="37">
        <f t="shared" si="4"/>
        <v>0</v>
      </c>
      <c r="T19" s="37">
        <f t="shared" si="10"/>
        <v>0</v>
      </c>
    </row>
    <row r="20" spans="1:20">
      <c r="A20" s="8" t="s">
        <v>62</v>
      </c>
      <c r="B20" s="201">
        <v>0</v>
      </c>
      <c r="C20" s="201">
        <v>0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0</v>
      </c>
      <c r="J20" s="21">
        <f t="shared" si="6"/>
        <v>0</v>
      </c>
      <c r="K20" s="21">
        <f t="shared" si="7"/>
        <v>0</v>
      </c>
      <c r="L20" s="21">
        <f t="shared" si="8"/>
        <v>0</v>
      </c>
      <c r="M20" s="157">
        <f t="shared" si="9"/>
        <v>0</v>
      </c>
      <c r="N20" s="22"/>
      <c r="P20" s="37">
        <f t="shared" si="1"/>
        <v>0</v>
      </c>
      <c r="Q20" s="37">
        <f t="shared" si="2"/>
        <v>0</v>
      </c>
      <c r="R20" s="37">
        <f t="shared" si="3"/>
        <v>0</v>
      </c>
      <c r="S20" s="37">
        <f t="shared" si="4"/>
        <v>0</v>
      </c>
      <c r="T20" s="37">
        <f t="shared" si="10"/>
        <v>0</v>
      </c>
    </row>
    <row r="21" spans="1:20">
      <c r="A21" s="8" t="s">
        <v>63</v>
      </c>
      <c r="B21" s="201">
        <v>0</v>
      </c>
      <c r="C21" s="201">
        <v>0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0</v>
      </c>
      <c r="J21" s="21">
        <f t="shared" si="6"/>
        <v>0</v>
      </c>
      <c r="K21" s="21">
        <f t="shared" si="7"/>
        <v>0</v>
      </c>
      <c r="L21" s="21">
        <f t="shared" si="8"/>
        <v>0</v>
      </c>
      <c r="M21" s="157">
        <f t="shared" si="9"/>
        <v>0</v>
      </c>
      <c r="N21" s="22"/>
      <c r="P21" s="37">
        <f t="shared" si="1"/>
        <v>0</v>
      </c>
      <c r="Q21" s="37">
        <f t="shared" si="2"/>
        <v>0</v>
      </c>
      <c r="R21" s="37">
        <f t="shared" si="3"/>
        <v>0</v>
      </c>
      <c r="S21" s="37">
        <f t="shared" si="4"/>
        <v>0</v>
      </c>
      <c r="T21" s="37">
        <f t="shared" si="10"/>
        <v>0</v>
      </c>
    </row>
    <row r="22" spans="1:20">
      <c r="A22" s="8" t="s">
        <v>64</v>
      </c>
      <c r="B22" s="201">
        <v>0</v>
      </c>
      <c r="C22" s="201">
        <v>0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0</v>
      </c>
      <c r="J22" s="21">
        <f t="shared" si="6"/>
        <v>0</v>
      </c>
      <c r="K22" s="21">
        <f t="shared" si="7"/>
        <v>0</v>
      </c>
      <c r="L22" s="21">
        <f t="shared" si="8"/>
        <v>0</v>
      </c>
      <c r="M22" s="157">
        <f t="shared" si="9"/>
        <v>0</v>
      </c>
      <c r="N22" s="22"/>
      <c r="P22" s="37">
        <f t="shared" si="1"/>
        <v>0</v>
      </c>
      <c r="Q22" s="37">
        <f t="shared" si="2"/>
        <v>0</v>
      </c>
      <c r="R22" s="37">
        <f t="shared" si="3"/>
        <v>0</v>
      </c>
      <c r="S22" s="37">
        <f t="shared" si="4"/>
        <v>0</v>
      </c>
      <c r="T22" s="37">
        <f t="shared" si="10"/>
        <v>0</v>
      </c>
    </row>
    <row r="23" spans="1:20">
      <c r="A23" s="8" t="s">
        <v>65</v>
      </c>
      <c r="B23" s="201">
        <v>0</v>
      </c>
      <c r="C23" s="201">
        <v>0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0</v>
      </c>
      <c r="J23" s="21">
        <f t="shared" si="6"/>
        <v>0</v>
      </c>
      <c r="K23" s="21">
        <f t="shared" si="7"/>
        <v>0</v>
      </c>
      <c r="L23" s="21">
        <f t="shared" si="8"/>
        <v>0</v>
      </c>
      <c r="M23" s="157">
        <f t="shared" si="9"/>
        <v>0</v>
      </c>
      <c r="N23" s="22"/>
      <c r="P23" s="37">
        <f t="shared" si="1"/>
        <v>0</v>
      </c>
      <c r="Q23" s="37">
        <f t="shared" si="2"/>
        <v>0</v>
      </c>
      <c r="R23" s="37">
        <f t="shared" si="3"/>
        <v>0</v>
      </c>
      <c r="S23" s="37">
        <f t="shared" si="4"/>
        <v>0</v>
      </c>
      <c r="T23" s="37">
        <f t="shared" si="10"/>
        <v>0</v>
      </c>
    </row>
    <row r="24" spans="1:20">
      <c r="A24" s="8" t="s">
        <v>66</v>
      </c>
      <c r="B24" s="201">
        <v>0</v>
      </c>
      <c r="C24" s="201">
        <v>0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0</v>
      </c>
      <c r="J24" s="21">
        <f t="shared" si="6"/>
        <v>0</v>
      </c>
      <c r="K24" s="21">
        <f t="shared" si="7"/>
        <v>0</v>
      </c>
      <c r="L24" s="21">
        <f t="shared" si="8"/>
        <v>0</v>
      </c>
      <c r="M24" s="157">
        <f t="shared" si="9"/>
        <v>0</v>
      </c>
      <c r="N24" s="22"/>
      <c r="P24" s="37">
        <f t="shared" si="1"/>
        <v>0</v>
      </c>
      <c r="Q24" s="37">
        <f t="shared" si="2"/>
        <v>0</v>
      </c>
      <c r="R24" s="37">
        <f t="shared" si="3"/>
        <v>0</v>
      </c>
      <c r="S24" s="37">
        <f t="shared" si="4"/>
        <v>0</v>
      </c>
      <c r="T24" s="37">
        <f t="shared" si="10"/>
        <v>0</v>
      </c>
    </row>
    <row r="25" spans="1:20">
      <c r="A25" s="8" t="s">
        <v>67</v>
      </c>
      <c r="B25" s="201">
        <v>0</v>
      </c>
      <c r="C25" s="201">
        <v>0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0</v>
      </c>
      <c r="J25" s="21">
        <f t="shared" si="6"/>
        <v>0</v>
      </c>
      <c r="K25" s="21">
        <f t="shared" si="7"/>
        <v>0</v>
      </c>
      <c r="L25" s="21">
        <f t="shared" si="8"/>
        <v>0</v>
      </c>
      <c r="M25" s="157">
        <f t="shared" si="9"/>
        <v>0</v>
      </c>
      <c r="N25" s="22"/>
      <c r="P25" s="37">
        <f t="shared" si="1"/>
        <v>0</v>
      </c>
      <c r="Q25" s="37">
        <f t="shared" si="2"/>
        <v>0</v>
      </c>
      <c r="R25" s="37">
        <f t="shared" si="3"/>
        <v>0</v>
      </c>
      <c r="S25" s="37">
        <f t="shared" si="4"/>
        <v>0</v>
      </c>
      <c r="T25" s="37">
        <f t="shared" si="10"/>
        <v>0</v>
      </c>
    </row>
    <row r="26" spans="1:20">
      <c r="A26" s="8" t="s">
        <v>68</v>
      </c>
      <c r="B26" s="201">
        <v>0</v>
      </c>
      <c r="C26" s="201">
        <v>0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0</v>
      </c>
      <c r="J26" s="21">
        <f t="shared" si="6"/>
        <v>0</v>
      </c>
      <c r="K26" s="21">
        <f t="shared" si="7"/>
        <v>0</v>
      </c>
      <c r="L26" s="21">
        <f t="shared" si="8"/>
        <v>0</v>
      </c>
      <c r="M26" s="157">
        <f t="shared" si="9"/>
        <v>0</v>
      </c>
      <c r="N26" s="22"/>
      <c r="P26" s="37">
        <f t="shared" si="1"/>
        <v>0</v>
      </c>
      <c r="Q26" s="37">
        <f t="shared" si="2"/>
        <v>0</v>
      </c>
      <c r="R26" s="37">
        <f t="shared" si="3"/>
        <v>0</v>
      </c>
      <c r="S26" s="37">
        <f t="shared" si="4"/>
        <v>0</v>
      </c>
      <c r="T26" s="37">
        <f t="shared" si="10"/>
        <v>0</v>
      </c>
    </row>
    <row r="27" spans="1:20">
      <c r="A27" s="8" t="s">
        <v>69</v>
      </c>
      <c r="B27" s="201">
        <v>0</v>
      </c>
      <c r="C27" s="201">
        <v>0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0</v>
      </c>
      <c r="J27" s="21">
        <f t="shared" si="6"/>
        <v>0</v>
      </c>
      <c r="K27" s="21">
        <f t="shared" si="7"/>
        <v>0</v>
      </c>
      <c r="L27" s="21">
        <f t="shared" si="8"/>
        <v>0</v>
      </c>
      <c r="M27" s="157">
        <f t="shared" si="9"/>
        <v>0</v>
      </c>
      <c r="N27" s="22"/>
      <c r="P27" s="37">
        <f t="shared" si="1"/>
        <v>0</v>
      </c>
      <c r="Q27" s="37">
        <f t="shared" si="2"/>
        <v>0</v>
      </c>
      <c r="R27" s="37">
        <f t="shared" si="3"/>
        <v>0</v>
      </c>
      <c r="S27" s="37">
        <f t="shared" si="4"/>
        <v>0</v>
      </c>
      <c r="T27" s="37">
        <f t="shared" si="10"/>
        <v>0</v>
      </c>
    </row>
    <row r="28" spans="1:20">
      <c r="A28" s="8" t="s">
        <v>70</v>
      </c>
      <c r="B28" s="201">
        <v>0</v>
      </c>
      <c r="C28" s="201">
        <v>0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0</v>
      </c>
      <c r="J28" s="21">
        <f t="shared" si="6"/>
        <v>0</v>
      </c>
      <c r="K28" s="21">
        <f t="shared" si="7"/>
        <v>0</v>
      </c>
      <c r="L28" s="21">
        <f t="shared" si="8"/>
        <v>0</v>
      </c>
      <c r="M28" s="157">
        <f t="shared" si="9"/>
        <v>0</v>
      </c>
      <c r="N28" s="22"/>
      <c r="P28" s="37">
        <f t="shared" si="1"/>
        <v>0</v>
      </c>
      <c r="Q28" s="37">
        <f t="shared" si="2"/>
        <v>0</v>
      </c>
      <c r="R28" s="37">
        <f t="shared" si="3"/>
        <v>0</v>
      </c>
      <c r="S28" s="37">
        <f t="shared" si="4"/>
        <v>0</v>
      </c>
      <c r="T28" s="37">
        <f t="shared" si="10"/>
        <v>0</v>
      </c>
    </row>
    <row r="29" spans="1:20">
      <c r="A29" s="8" t="s">
        <v>71</v>
      </c>
      <c r="B29" s="201">
        <v>0</v>
      </c>
      <c r="C29" s="201">
        <v>0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0</v>
      </c>
      <c r="J29" s="21">
        <f t="shared" si="6"/>
        <v>0</v>
      </c>
      <c r="K29" s="21">
        <f t="shared" si="7"/>
        <v>0</v>
      </c>
      <c r="L29" s="21">
        <f t="shared" si="8"/>
        <v>0</v>
      </c>
      <c r="M29" s="157">
        <f t="shared" si="9"/>
        <v>0</v>
      </c>
      <c r="N29" s="22"/>
      <c r="P29" s="37">
        <f t="shared" si="1"/>
        <v>0</v>
      </c>
      <c r="Q29" s="37">
        <f t="shared" si="2"/>
        <v>0</v>
      </c>
      <c r="R29" s="37">
        <f t="shared" si="3"/>
        <v>0</v>
      </c>
      <c r="S29" s="37">
        <f t="shared" si="4"/>
        <v>0</v>
      </c>
      <c r="T29" s="37">
        <f t="shared" si="10"/>
        <v>0</v>
      </c>
    </row>
    <row r="30" spans="1:20">
      <c r="A30" s="8" t="s">
        <v>72</v>
      </c>
      <c r="B30" s="201">
        <v>0</v>
      </c>
      <c r="C30" s="201">
        <v>0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0</v>
      </c>
      <c r="J30" s="21">
        <f t="shared" si="6"/>
        <v>0</v>
      </c>
      <c r="K30" s="21">
        <f t="shared" si="7"/>
        <v>0</v>
      </c>
      <c r="L30" s="21">
        <f t="shared" si="8"/>
        <v>0</v>
      </c>
      <c r="M30" s="157">
        <f t="shared" si="9"/>
        <v>0</v>
      </c>
      <c r="N30" s="22"/>
      <c r="P30" s="37">
        <f t="shared" si="1"/>
        <v>0</v>
      </c>
      <c r="Q30" s="37">
        <f t="shared" si="2"/>
        <v>0</v>
      </c>
      <c r="R30" s="37">
        <f t="shared" si="3"/>
        <v>0</v>
      </c>
      <c r="S30" s="37">
        <f t="shared" si="4"/>
        <v>0</v>
      </c>
      <c r="T30" s="37">
        <f t="shared" si="10"/>
        <v>0</v>
      </c>
    </row>
    <row r="31" spans="1:20">
      <c r="A31" s="8" t="s">
        <v>73</v>
      </c>
      <c r="B31" s="201">
        <v>0</v>
      </c>
      <c r="C31" s="201">
        <v>0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0</v>
      </c>
      <c r="J31" s="21">
        <f t="shared" si="6"/>
        <v>0</v>
      </c>
      <c r="K31" s="21">
        <f t="shared" si="7"/>
        <v>0</v>
      </c>
      <c r="L31" s="21">
        <f t="shared" si="8"/>
        <v>0</v>
      </c>
      <c r="M31" s="157">
        <f t="shared" si="9"/>
        <v>0</v>
      </c>
      <c r="N31" s="22"/>
      <c r="P31" s="37">
        <f t="shared" si="1"/>
        <v>0</v>
      </c>
      <c r="Q31" s="37">
        <f t="shared" si="2"/>
        <v>0</v>
      </c>
      <c r="R31" s="37">
        <f t="shared" si="3"/>
        <v>0</v>
      </c>
      <c r="S31" s="37">
        <f t="shared" si="4"/>
        <v>0</v>
      </c>
      <c r="T31" s="37">
        <f t="shared" si="10"/>
        <v>0</v>
      </c>
    </row>
    <row r="32" spans="1:20">
      <c r="A32" s="8" t="s">
        <v>74</v>
      </c>
      <c r="B32" s="201">
        <v>0</v>
      </c>
      <c r="C32" s="201">
        <v>0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0</v>
      </c>
      <c r="J32" s="21">
        <f t="shared" si="6"/>
        <v>0</v>
      </c>
      <c r="K32" s="21">
        <f t="shared" si="7"/>
        <v>0</v>
      </c>
      <c r="L32" s="21">
        <f t="shared" si="8"/>
        <v>0</v>
      </c>
      <c r="M32" s="157">
        <f t="shared" si="9"/>
        <v>0</v>
      </c>
      <c r="N32" s="22"/>
      <c r="P32" s="37">
        <f t="shared" si="1"/>
        <v>0</v>
      </c>
      <c r="Q32" s="37">
        <f t="shared" si="2"/>
        <v>0</v>
      </c>
      <c r="R32" s="37">
        <f t="shared" si="3"/>
        <v>0</v>
      </c>
      <c r="S32" s="37">
        <f t="shared" si="4"/>
        <v>0</v>
      </c>
      <c r="T32" s="37">
        <f t="shared" si="10"/>
        <v>0</v>
      </c>
    </row>
    <row r="33" spans="1:20">
      <c r="A33" s="8" t="s">
        <v>75</v>
      </c>
      <c r="B33" s="201">
        <v>0</v>
      </c>
      <c r="C33" s="201">
        <v>0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0</v>
      </c>
      <c r="J33" s="21">
        <f t="shared" si="6"/>
        <v>0</v>
      </c>
      <c r="K33" s="21">
        <f t="shared" si="7"/>
        <v>0</v>
      </c>
      <c r="L33" s="21">
        <f t="shared" si="8"/>
        <v>0</v>
      </c>
      <c r="M33" s="157">
        <f t="shared" si="9"/>
        <v>0</v>
      </c>
      <c r="N33" s="22"/>
      <c r="P33" s="37">
        <f t="shared" si="1"/>
        <v>0</v>
      </c>
      <c r="Q33" s="37">
        <f t="shared" si="2"/>
        <v>0</v>
      </c>
      <c r="R33" s="37">
        <f t="shared" si="3"/>
        <v>0</v>
      </c>
      <c r="S33" s="37">
        <f t="shared" si="4"/>
        <v>0</v>
      </c>
      <c r="T33" s="37">
        <f t="shared" si="10"/>
        <v>0</v>
      </c>
    </row>
    <row r="34" spans="1:20">
      <c r="A34" s="8" t="s">
        <v>76</v>
      </c>
      <c r="B34" s="201">
        <v>0</v>
      </c>
      <c r="C34" s="201">
        <v>0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0</v>
      </c>
      <c r="J34" s="21">
        <f t="shared" si="6"/>
        <v>0</v>
      </c>
      <c r="K34" s="21">
        <f t="shared" si="7"/>
        <v>0</v>
      </c>
      <c r="L34" s="21">
        <f t="shared" si="8"/>
        <v>0</v>
      </c>
      <c r="M34" s="157">
        <f t="shared" si="9"/>
        <v>0</v>
      </c>
      <c r="N34" s="22"/>
      <c r="P34" s="37">
        <f t="shared" si="1"/>
        <v>0</v>
      </c>
      <c r="Q34" s="37">
        <f t="shared" si="2"/>
        <v>0</v>
      </c>
      <c r="R34" s="37">
        <f t="shared" si="3"/>
        <v>0</v>
      </c>
      <c r="S34" s="37">
        <f t="shared" si="4"/>
        <v>0</v>
      </c>
      <c r="T34" s="37">
        <f t="shared" si="10"/>
        <v>0</v>
      </c>
    </row>
    <row r="35" spans="1:20">
      <c r="A35" s="8" t="s">
        <v>77</v>
      </c>
      <c r="B35" s="201">
        <v>0</v>
      </c>
      <c r="C35" s="201">
        <v>0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0</v>
      </c>
      <c r="J35" s="21">
        <f t="shared" si="6"/>
        <v>0</v>
      </c>
      <c r="K35" s="21">
        <f t="shared" si="7"/>
        <v>0</v>
      </c>
      <c r="L35" s="21">
        <f t="shared" si="8"/>
        <v>0</v>
      </c>
      <c r="M35" s="157">
        <f t="shared" si="9"/>
        <v>0</v>
      </c>
      <c r="N35" s="22"/>
      <c r="P35" s="37">
        <f t="shared" ref="P35:P66" si="12">I35</f>
        <v>0</v>
      </c>
      <c r="Q35" s="37">
        <f t="shared" ref="Q35:Q66" si="13">J35</f>
        <v>0</v>
      </c>
      <c r="R35" s="37">
        <f t="shared" ref="R35:R66" si="14">K35</f>
        <v>0</v>
      </c>
      <c r="S35" s="37">
        <f t="shared" ref="S35:S66" si="15">L35</f>
        <v>0</v>
      </c>
      <c r="T35" s="37">
        <f t="shared" si="10"/>
        <v>0</v>
      </c>
    </row>
    <row r="36" spans="1:20">
      <c r="A36" s="8" t="s">
        <v>78</v>
      </c>
      <c r="B36" s="201">
        <v>0</v>
      </c>
      <c r="C36" s="201">
        <v>0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0</v>
      </c>
      <c r="J36" s="21">
        <f t="shared" si="6"/>
        <v>0</v>
      </c>
      <c r="K36" s="21">
        <f t="shared" si="7"/>
        <v>0</v>
      </c>
      <c r="L36" s="21">
        <f t="shared" si="8"/>
        <v>0</v>
      </c>
      <c r="M36" s="157">
        <f t="shared" si="9"/>
        <v>0</v>
      </c>
      <c r="N36" s="22"/>
      <c r="P36" s="37">
        <f t="shared" si="12"/>
        <v>0</v>
      </c>
      <c r="Q36" s="37">
        <f t="shared" si="13"/>
        <v>0</v>
      </c>
      <c r="R36" s="37">
        <f t="shared" si="14"/>
        <v>0</v>
      </c>
      <c r="S36" s="37">
        <f t="shared" si="15"/>
        <v>0</v>
      </c>
      <c r="T36" s="37">
        <f t="shared" si="10"/>
        <v>0</v>
      </c>
    </row>
    <row r="37" spans="1:20">
      <c r="A37" s="8" t="s">
        <v>79</v>
      </c>
      <c r="B37" s="201">
        <v>0</v>
      </c>
      <c r="C37" s="201">
        <v>0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0</v>
      </c>
      <c r="J37" s="21">
        <f t="shared" si="6"/>
        <v>0</v>
      </c>
      <c r="K37" s="21">
        <f t="shared" si="7"/>
        <v>0</v>
      </c>
      <c r="L37" s="21">
        <f t="shared" si="8"/>
        <v>0</v>
      </c>
      <c r="M37" s="157">
        <f t="shared" si="9"/>
        <v>0</v>
      </c>
      <c r="N37" s="22"/>
      <c r="P37" s="37">
        <f t="shared" si="12"/>
        <v>0</v>
      </c>
      <c r="Q37" s="37">
        <f t="shared" si="13"/>
        <v>0</v>
      </c>
      <c r="R37" s="37">
        <f t="shared" si="14"/>
        <v>0</v>
      </c>
      <c r="S37" s="37">
        <f t="shared" si="15"/>
        <v>0</v>
      </c>
      <c r="T37" s="37">
        <f t="shared" si="10"/>
        <v>0</v>
      </c>
    </row>
    <row r="38" spans="1:20">
      <c r="A38" s="8" t="s">
        <v>80</v>
      </c>
      <c r="B38" s="201">
        <v>0</v>
      </c>
      <c r="C38" s="201">
        <v>0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0</v>
      </c>
      <c r="J38" s="21">
        <f t="shared" si="6"/>
        <v>0</v>
      </c>
      <c r="K38" s="21">
        <f t="shared" si="7"/>
        <v>0</v>
      </c>
      <c r="L38" s="21">
        <f t="shared" si="8"/>
        <v>0</v>
      </c>
      <c r="M38" s="157">
        <f t="shared" si="9"/>
        <v>0</v>
      </c>
      <c r="N38" s="22"/>
      <c r="P38" s="37">
        <f t="shared" si="12"/>
        <v>0</v>
      </c>
      <c r="Q38" s="37">
        <f t="shared" si="13"/>
        <v>0</v>
      </c>
      <c r="R38" s="37">
        <f t="shared" si="14"/>
        <v>0</v>
      </c>
      <c r="S38" s="37">
        <f t="shared" si="15"/>
        <v>0</v>
      </c>
      <c r="T38" s="37">
        <f t="shared" si="10"/>
        <v>0</v>
      </c>
    </row>
    <row r="39" spans="1:20">
      <c r="A39" s="8" t="s">
        <v>81</v>
      </c>
      <c r="B39" s="201">
        <v>0</v>
      </c>
      <c r="C39" s="201">
        <v>0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0</v>
      </c>
      <c r="J39" s="21">
        <f t="shared" si="6"/>
        <v>0</v>
      </c>
      <c r="K39" s="21">
        <f t="shared" si="7"/>
        <v>0</v>
      </c>
      <c r="L39" s="21">
        <f t="shared" si="8"/>
        <v>0</v>
      </c>
      <c r="M39" s="157">
        <f t="shared" si="9"/>
        <v>0</v>
      </c>
      <c r="N39" s="22"/>
      <c r="P39" s="37">
        <f t="shared" si="12"/>
        <v>0</v>
      </c>
      <c r="Q39" s="37">
        <f t="shared" si="13"/>
        <v>0</v>
      </c>
      <c r="R39" s="37">
        <f t="shared" si="14"/>
        <v>0</v>
      </c>
      <c r="S39" s="37">
        <f t="shared" si="15"/>
        <v>0</v>
      </c>
      <c r="T39" s="37">
        <f t="shared" si="10"/>
        <v>0</v>
      </c>
    </row>
    <row r="40" spans="1:20">
      <c r="A40" s="8" t="s">
        <v>82</v>
      </c>
      <c r="B40" s="201">
        <v>0</v>
      </c>
      <c r="C40" s="201">
        <v>0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0</v>
      </c>
      <c r="J40" s="21">
        <f t="shared" si="6"/>
        <v>0</v>
      </c>
      <c r="K40" s="21">
        <f t="shared" si="7"/>
        <v>0</v>
      </c>
      <c r="L40" s="21">
        <f t="shared" si="8"/>
        <v>0</v>
      </c>
      <c r="M40" s="157">
        <f t="shared" si="9"/>
        <v>0</v>
      </c>
      <c r="N40" s="22"/>
      <c r="P40" s="37">
        <f t="shared" si="12"/>
        <v>0</v>
      </c>
      <c r="Q40" s="37">
        <f t="shared" si="13"/>
        <v>0</v>
      </c>
      <c r="R40" s="37">
        <f t="shared" si="14"/>
        <v>0</v>
      </c>
      <c r="S40" s="37">
        <f t="shared" si="15"/>
        <v>0</v>
      </c>
      <c r="T40" s="37">
        <f t="shared" si="10"/>
        <v>0</v>
      </c>
    </row>
    <row r="41" spans="1:20">
      <c r="A41" s="8" t="s">
        <v>83</v>
      </c>
      <c r="B41" s="201">
        <v>0</v>
      </c>
      <c r="C41" s="201">
        <v>0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0</v>
      </c>
      <c r="J41" s="21">
        <f t="shared" si="6"/>
        <v>0</v>
      </c>
      <c r="K41" s="21">
        <f t="shared" si="7"/>
        <v>0</v>
      </c>
      <c r="L41" s="21">
        <f t="shared" si="8"/>
        <v>0</v>
      </c>
      <c r="M41" s="157">
        <f t="shared" si="9"/>
        <v>0</v>
      </c>
      <c r="N41" s="22"/>
      <c r="P41" s="37">
        <f t="shared" si="12"/>
        <v>0</v>
      </c>
      <c r="Q41" s="37">
        <f t="shared" si="13"/>
        <v>0</v>
      </c>
      <c r="R41" s="37">
        <f t="shared" si="14"/>
        <v>0</v>
      </c>
      <c r="S41" s="37">
        <f t="shared" si="15"/>
        <v>0</v>
      </c>
      <c r="T41" s="37">
        <f t="shared" si="10"/>
        <v>0</v>
      </c>
    </row>
    <row r="42" spans="1:20">
      <c r="A42" s="8" t="s">
        <v>84</v>
      </c>
      <c r="B42" s="201">
        <v>0</v>
      </c>
      <c r="C42" s="201">
        <v>0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0</v>
      </c>
      <c r="J42" s="21">
        <f t="shared" si="6"/>
        <v>0</v>
      </c>
      <c r="K42" s="21">
        <f t="shared" si="7"/>
        <v>0</v>
      </c>
      <c r="L42" s="21">
        <f t="shared" si="8"/>
        <v>0</v>
      </c>
      <c r="M42" s="157">
        <f t="shared" si="9"/>
        <v>0</v>
      </c>
      <c r="N42" s="22"/>
      <c r="P42" s="37">
        <f t="shared" si="12"/>
        <v>0</v>
      </c>
      <c r="Q42" s="37">
        <f t="shared" si="13"/>
        <v>0</v>
      </c>
      <c r="R42" s="37">
        <f t="shared" si="14"/>
        <v>0</v>
      </c>
      <c r="S42" s="37">
        <f t="shared" si="15"/>
        <v>0</v>
      </c>
      <c r="T42" s="37">
        <f t="shared" si="10"/>
        <v>0</v>
      </c>
    </row>
    <row r="43" spans="1:20">
      <c r="A43" s="8" t="s">
        <v>85</v>
      </c>
      <c r="B43" s="201">
        <v>0</v>
      </c>
      <c r="C43" s="201">
        <v>0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0</v>
      </c>
      <c r="J43" s="21">
        <f t="shared" si="6"/>
        <v>0</v>
      </c>
      <c r="K43" s="21">
        <f t="shared" si="7"/>
        <v>0</v>
      </c>
      <c r="L43" s="21">
        <f t="shared" si="8"/>
        <v>0</v>
      </c>
      <c r="M43" s="157">
        <f t="shared" si="9"/>
        <v>0</v>
      </c>
      <c r="N43" s="22"/>
      <c r="P43" s="37">
        <f t="shared" si="12"/>
        <v>0</v>
      </c>
      <c r="Q43" s="37">
        <f t="shared" si="13"/>
        <v>0</v>
      </c>
      <c r="R43" s="37">
        <f t="shared" si="14"/>
        <v>0</v>
      </c>
      <c r="S43" s="37">
        <f t="shared" si="15"/>
        <v>0</v>
      </c>
      <c r="T43" s="37">
        <f t="shared" si="10"/>
        <v>0</v>
      </c>
    </row>
    <row r="44" spans="1:20">
      <c r="A44" s="8" t="s">
        <v>86</v>
      </c>
      <c r="B44" s="201">
        <v>0</v>
      </c>
      <c r="C44" s="201">
        <v>0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0</v>
      </c>
      <c r="J44" s="21">
        <f t="shared" si="6"/>
        <v>0</v>
      </c>
      <c r="K44" s="21">
        <f t="shared" si="7"/>
        <v>0</v>
      </c>
      <c r="L44" s="21">
        <f t="shared" si="8"/>
        <v>0</v>
      </c>
      <c r="M44" s="157">
        <f t="shared" si="9"/>
        <v>0</v>
      </c>
      <c r="N44" s="22"/>
      <c r="P44" s="37">
        <f t="shared" si="12"/>
        <v>0</v>
      </c>
      <c r="Q44" s="37">
        <f t="shared" si="13"/>
        <v>0</v>
      </c>
      <c r="R44" s="37">
        <f t="shared" si="14"/>
        <v>0</v>
      </c>
      <c r="S44" s="37">
        <f t="shared" si="15"/>
        <v>0</v>
      </c>
      <c r="T44" s="37">
        <f t="shared" si="10"/>
        <v>0</v>
      </c>
    </row>
    <row r="45" spans="1:20">
      <c r="A45" s="8" t="s">
        <v>87</v>
      </c>
      <c r="B45" s="201">
        <v>0</v>
      </c>
      <c r="C45" s="201">
        <v>0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0</v>
      </c>
      <c r="J45" s="21">
        <f t="shared" si="6"/>
        <v>0</v>
      </c>
      <c r="K45" s="21">
        <f t="shared" si="7"/>
        <v>0</v>
      </c>
      <c r="L45" s="21">
        <f t="shared" si="8"/>
        <v>0</v>
      </c>
      <c r="M45" s="157">
        <f t="shared" si="9"/>
        <v>0</v>
      </c>
      <c r="N45" s="22"/>
      <c r="P45" s="37">
        <f t="shared" si="12"/>
        <v>0</v>
      </c>
      <c r="Q45" s="37">
        <f t="shared" si="13"/>
        <v>0</v>
      </c>
      <c r="R45" s="37">
        <f t="shared" si="14"/>
        <v>0</v>
      </c>
      <c r="S45" s="37">
        <f t="shared" si="15"/>
        <v>0</v>
      </c>
      <c r="T45" s="37">
        <f t="shared" si="10"/>
        <v>0</v>
      </c>
    </row>
    <row r="46" spans="1:20">
      <c r="A46" s="8" t="s">
        <v>88</v>
      </c>
      <c r="B46" s="201">
        <v>0</v>
      </c>
      <c r="C46" s="201">
        <v>0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0</v>
      </c>
      <c r="J46" s="21">
        <f t="shared" si="6"/>
        <v>0</v>
      </c>
      <c r="K46" s="21">
        <f t="shared" si="7"/>
        <v>0</v>
      </c>
      <c r="L46" s="21">
        <f t="shared" si="8"/>
        <v>0</v>
      </c>
      <c r="M46" s="157">
        <f t="shared" si="9"/>
        <v>0</v>
      </c>
      <c r="N46" s="22"/>
      <c r="P46" s="37">
        <f t="shared" si="12"/>
        <v>0</v>
      </c>
      <c r="Q46" s="37">
        <f t="shared" si="13"/>
        <v>0</v>
      </c>
      <c r="R46" s="37">
        <f t="shared" si="14"/>
        <v>0</v>
      </c>
      <c r="S46" s="37">
        <f t="shared" si="15"/>
        <v>0</v>
      </c>
      <c r="T46" s="37">
        <f t="shared" si="10"/>
        <v>0</v>
      </c>
    </row>
    <row r="47" spans="1:20">
      <c r="A47" s="8" t="s">
        <v>89</v>
      </c>
      <c r="B47" s="201">
        <v>0</v>
      </c>
      <c r="C47" s="201">
        <v>0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0</v>
      </c>
      <c r="J47" s="21">
        <f t="shared" si="6"/>
        <v>0</v>
      </c>
      <c r="K47" s="21">
        <f t="shared" si="7"/>
        <v>0</v>
      </c>
      <c r="L47" s="21">
        <f t="shared" si="8"/>
        <v>0</v>
      </c>
      <c r="M47" s="157">
        <f t="shared" si="9"/>
        <v>0</v>
      </c>
      <c r="N47" s="22"/>
      <c r="P47" s="37">
        <f t="shared" si="12"/>
        <v>0</v>
      </c>
      <c r="Q47" s="37">
        <f t="shared" si="13"/>
        <v>0</v>
      </c>
      <c r="R47" s="37">
        <f t="shared" si="14"/>
        <v>0</v>
      </c>
      <c r="S47" s="37">
        <f t="shared" si="15"/>
        <v>0</v>
      </c>
      <c r="T47" s="37">
        <f t="shared" si="10"/>
        <v>0</v>
      </c>
    </row>
    <row r="48" spans="1:20">
      <c r="A48" s="8" t="s">
        <v>90</v>
      </c>
      <c r="B48" s="201">
        <v>0</v>
      </c>
      <c r="C48" s="201">
        <v>0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0</v>
      </c>
      <c r="J48" s="21">
        <f t="shared" si="6"/>
        <v>0</v>
      </c>
      <c r="K48" s="21">
        <f t="shared" si="7"/>
        <v>0</v>
      </c>
      <c r="L48" s="21">
        <f t="shared" si="8"/>
        <v>0</v>
      </c>
      <c r="M48" s="157">
        <f t="shared" si="9"/>
        <v>0</v>
      </c>
      <c r="N48" s="22"/>
      <c r="P48" s="37">
        <f t="shared" si="12"/>
        <v>0</v>
      </c>
      <c r="Q48" s="37">
        <f t="shared" si="13"/>
        <v>0</v>
      </c>
      <c r="R48" s="37">
        <f t="shared" si="14"/>
        <v>0</v>
      </c>
      <c r="S48" s="37">
        <f t="shared" si="15"/>
        <v>0</v>
      </c>
      <c r="T48" s="37">
        <f t="shared" si="10"/>
        <v>0</v>
      </c>
    </row>
    <row r="49" spans="1:20">
      <c r="A49" s="8" t="s">
        <v>91</v>
      </c>
      <c r="B49" s="201">
        <v>0</v>
      </c>
      <c r="C49" s="201">
        <v>0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0</v>
      </c>
      <c r="J49" s="21">
        <f t="shared" si="6"/>
        <v>0</v>
      </c>
      <c r="K49" s="21">
        <f t="shared" si="7"/>
        <v>0</v>
      </c>
      <c r="L49" s="21">
        <f t="shared" si="8"/>
        <v>0</v>
      </c>
      <c r="M49" s="157">
        <f t="shared" si="9"/>
        <v>0</v>
      </c>
      <c r="N49" s="22"/>
      <c r="P49" s="37">
        <f t="shared" si="12"/>
        <v>0</v>
      </c>
      <c r="Q49" s="37">
        <f t="shared" si="13"/>
        <v>0</v>
      </c>
      <c r="R49" s="37">
        <f t="shared" si="14"/>
        <v>0</v>
      </c>
      <c r="S49" s="37">
        <f t="shared" si="15"/>
        <v>0</v>
      </c>
      <c r="T49" s="37">
        <f t="shared" si="10"/>
        <v>0</v>
      </c>
    </row>
    <row r="50" spans="1:20">
      <c r="A50" s="8" t="s">
        <v>92</v>
      </c>
      <c r="B50" s="201">
        <v>0</v>
      </c>
      <c r="C50" s="201">
        <v>0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0</v>
      </c>
      <c r="J50" s="21">
        <f t="shared" si="6"/>
        <v>0</v>
      </c>
      <c r="K50" s="21">
        <f t="shared" si="7"/>
        <v>0</v>
      </c>
      <c r="L50" s="21">
        <f t="shared" si="8"/>
        <v>0</v>
      </c>
      <c r="M50" s="157">
        <f t="shared" si="9"/>
        <v>0</v>
      </c>
      <c r="N50" s="22"/>
      <c r="P50" s="37">
        <f t="shared" si="12"/>
        <v>0</v>
      </c>
      <c r="Q50" s="37">
        <f t="shared" si="13"/>
        <v>0</v>
      </c>
      <c r="R50" s="37">
        <f t="shared" si="14"/>
        <v>0</v>
      </c>
      <c r="S50" s="37">
        <f t="shared" si="15"/>
        <v>0</v>
      </c>
      <c r="T50" s="37">
        <f t="shared" si="10"/>
        <v>0</v>
      </c>
    </row>
    <row r="51" spans="1:20">
      <c r="A51" s="8" t="s">
        <v>93</v>
      </c>
      <c r="B51" s="201">
        <v>0</v>
      </c>
      <c r="C51" s="201">
        <v>0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0</v>
      </c>
      <c r="J51" s="21">
        <f t="shared" si="6"/>
        <v>0</v>
      </c>
      <c r="K51" s="21">
        <f t="shared" si="7"/>
        <v>0</v>
      </c>
      <c r="L51" s="21">
        <f t="shared" si="8"/>
        <v>0</v>
      </c>
      <c r="M51" s="157">
        <f t="shared" si="9"/>
        <v>0</v>
      </c>
      <c r="N51" s="22"/>
      <c r="P51" s="37">
        <f t="shared" si="12"/>
        <v>0</v>
      </c>
      <c r="Q51" s="37">
        <f t="shared" si="13"/>
        <v>0</v>
      </c>
      <c r="R51" s="37">
        <f t="shared" si="14"/>
        <v>0</v>
      </c>
      <c r="S51" s="37">
        <f t="shared" si="15"/>
        <v>0</v>
      </c>
      <c r="T51" s="37">
        <f t="shared" si="10"/>
        <v>0</v>
      </c>
    </row>
    <row r="52" spans="1:20">
      <c r="A52" s="8" t="s">
        <v>94</v>
      </c>
      <c r="B52" s="201">
        <v>0</v>
      </c>
      <c r="C52" s="201">
        <v>0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0</v>
      </c>
      <c r="J52" s="21">
        <f t="shared" si="6"/>
        <v>0</v>
      </c>
      <c r="K52" s="21">
        <f t="shared" si="7"/>
        <v>0</v>
      </c>
      <c r="L52" s="21">
        <f t="shared" si="8"/>
        <v>0</v>
      </c>
      <c r="M52" s="157">
        <f t="shared" si="9"/>
        <v>0</v>
      </c>
      <c r="N52" s="22"/>
      <c r="P52" s="37">
        <f t="shared" si="12"/>
        <v>0</v>
      </c>
      <c r="Q52" s="37">
        <f t="shared" si="13"/>
        <v>0</v>
      </c>
      <c r="R52" s="37">
        <f t="shared" si="14"/>
        <v>0</v>
      </c>
      <c r="S52" s="37">
        <f t="shared" si="15"/>
        <v>0</v>
      </c>
      <c r="T52" s="37">
        <f t="shared" si="10"/>
        <v>0</v>
      </c>
    </row>
    <row r="53" spans="1:20">
      <c r="A53" s="8" t="s">
        <v>95</v>
      </c>
      <c r="B53" s="201">
        <v>0</v>
      </c>
      <c r="C53" s="201">
        <v>0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0</v>
      </c>
      <c r="J53" s="21">
        <f t="shared" si="6"/>
        <v>0</v>
      </c>
      <c r="K53" s="21">
        <f t="shared" si="7"/>
        <v>0</v>
      </c>
      <c r="L53" s="21">
        <f t="shared" si="8"/>
        <v>0</v>
      </c>
      <c r="M53" s="157">
        <f t="shared" si="9"/>
        <v>0</v>
      </c>
      <c r="N53" s="22"/>
      <c r="P53" s="37">
        <f t="shared" si="12"/>
        <v>0</v>
      </c>
      <c r="Q53" s="37">
        <f t="shared" si="13"/>
        <v>0</v>
      </c>
      <c r="R53" s="37">
        <f t="shared" si="14"/>
        <v>0</v>
      </c>
      <c r="S53" s="37">
        <f t="shared" si="15"/>
        <v>0</v>
      </c>
      <c r="T53" s="37">
        <f t="shared" si="10"/>
        <v>0</v>
      </c>
    </row>
    <row r="54" spans="1:20">
      <c r="A54" s="8" t="s">
        <v>96</v>
      </c>
      <c r="B54" s="201">
        <v>0</v>
      </c>
      <c r="C54" s="201">
        <v>0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0</v>
      </c>
      <c r="J54" s="21">
        <f t="shared" si="6"/>
        <v>0</v>
      </c>
      <c r="K54" s="21">
        <f t="shared" si="7"/>
        <v>0</v>
      </c>
      <c r="L54" s="21">
        <f t="shared" si="8"/>
        <v>0</v>
      </c>
      <c r="M54" s="157">
        <f t="shared" si="9"/>
        <v>0</v>
      </c>
      <c r="N54" s="22"/>
      <c r="P54" s="37">
        <f t="shared" si="12"/>
        <v>0</v>
      </c>
      <c r="Q54" s="37">
        <f t="shared" si="13"/>
        <v>0</v>
      </c>
      <c r="R54" s="37">
        <f t="shared" si="14"/>
        <v>0</v>
      </c>
      <c r="S54" s="37">
        <f t="shared" si="15"/>
        <v>0</v>
      </c>
      <c r="T54" s="37">
        <f t="shared" si="10"/>
        <v>0</v>
      </c>
    </row>
    <row r="55" spans="1:20">
      <c r="A55" s="8" t="s">
        <v>97</v>
      </c>
      <c r="B55" s="201">
        <v>0</v>
      </c>
      <c r="C55" s="201">
        <v>0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0</v>
      </c>
      <c r="J55" s="21">
        <f t="shared" si="6"/>
        <v>0</v>
      </c>
      <c r="K55" s="21">
        <f t="shared" si="7"/>
        <v>0</v>
      </c>
      <c r="L55" s="21">
        <f t="shared" si="8"/>
        <v>0</v>
      </c>
      <c r="M55" s="157">
        <f t="shared" si="9"/>
        <v>0</v>
      </c>
      <c r="N55" s="22"/>
      <c r="P55" s="37">
        <f t="shared" si="12"/>
        <v>0</v>
      </c>
      <c r="Q55" s="37">
        <f t="shared" si="13"/>
        <v>0</v>
      </c>
      <c r="R55" s="37">
        <f t="shared" si="14"/>
        <v>0</v>
      </c>
      <c r="S55" s="37">
        <f t="shared" si="15"/>
        <v>0</v>
      </c>
      <c r="T55" s="37">
        <f t="shared" si="10"/>
        <v>0</v>
      </c>
    </row>
    <row r="56" spans="1:20">
      <c r="A56" s="8" t="s">
        <v>98</v>
      </c>
      <c r="B56" s="201">
        <v>0</v>
      </c>
      <c r="C56" s="201">
        <v>0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0</v>
      </c>
      <c r="J56" s="21">
        <f t="shared" si="6"/>
        <v>0</v>
      </c>
      <c r="K56" s="21">
        <f t="shared" si="7"/>
        <v>0</v>
      </c>
      <c r="L56" s="21">
        <f t="shared" si="8"/>
        <v>0</v>
      </c>
      <c r="M56" s="157">
        <f t="shared" si="9"/>
        <v>0</v>
      </c>
      <c r="N56" s="22"/>
      <c r="P56" s="37">
        <f t="shared" si="12"/>
        <v>0</v>
      </c>
      <c r="Q56" s="37">
        <f t="shared" si="13"/>
        <v>0</v>
      </c>
      <c r="R56" s="37">
        <f t="shared" si="14"/>
        <v>0</v>
      </c>
      <c r="S56" s="37">
        <f t="shared" si="15"/>
        <v>0</v>
      </c>
      <c r="T56" s="37">
        <f t="shared" si="10"/>
        <v>0</v>
      </c>
    </row>
    <row r="57" spans="1:20">
      <c r="A57" s="8" t="s">
        <v>99</v>
      </c>
      <c r="B57" s="201">
        <v>0</v>
      </c>
      <c r="C57" s="201">
        <v>0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0</v>
      </c>
      <c r="J57" s="21">
        <f t="shared" si="6"/>
        <v>0</v>
      </c>
      <c r="K57" s="21">
        <f t="shared" si="7"/>
        <v>0</v>
      </c>
      <c r="L57" s="21">
        <f t="shared" si="8"/>
        <v>0</v>
      </c>
      <c r="M57" s="157">
        <f t="shared" si="9"/>
        <v>0</v>
      </c>
      <c r="N57" s="22"/>
      <c r="P57" s="37">
        <f t="shared" si="12"/>
        <v>0</v>
      </c>
      <c r="Q57" s="37">
        <f t="shared" si="13"/>
        <v>0</v>
      </c>
      <c r="R57" s="37">
        <f t="shared" si="14"/>
        <v>0</v>
      </c>
      <c r="S57" s="37">
        <f t="shared" si="15"/>
        <v>0</v>
      </c>
      <c r="T57" s="37">
        <f t="shared" si="10"/>
        <v>0</v>
      </c>
    </row>
    <row r="58" spans="1:20">
      <c r="A58" s="8" t="s">
        <v>100</v>
      </c>
      <c r="B58" s="201">
        <v>0</v>
      </c>
      <c r="C58" s="201">
        <v>0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0</v>
      </c>
      <c r="J58" s="21">
        <f t="shared" si="6"/>
        <v>0</v>
      </c>
      <c r="K58" s="21">
        <f t="shared" si="7"/>
        <v>0</v>
      </c>
      <c r="L58" s="21">
        <f t="shared" si="8"/>
        <v>0</v>
      </c>
      <c r="M58" s="157">
        <f t="shared" si="9"/>
        <v>0</v>
      </c>
      <c r="N58" s="22"/>
      <c r="P58" s="37">
        <f t="shared" si="12"/>
        <v>0</v>
      </c>
      <c r="Q58" s="37">
        <f t="shared" si="13"/>
        <v>0</v>
      </c>
      <c r="R58" s="37">
        <f t="shared" si="14"/>
        <v>0</v>
      </c>
      <c r="S58" s="37">
        <f t="shared" si="15"/>
        <v>0</v>
      </c>
      <c r="T58" s="37">
        <f t="shared" si="10"/>
        <v>0</v>
      </c>
    </row>
    <row r="59" spans="1:20">
      <c r="A59" s="8" t="s">
        <v>101</v>
      </c>
      <c r="B59" s="201">
        <v>0</v>
      </c>
      <c r="C59" s="201">
        <v>0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0</v>
      </c>
      <c r="J59" s="21">
        <f t="shared" si="6"/>
        <v>0</v>
      </c>
      <c r="K59" s="21">
        <f t="shared" si="7"/>
        <v>0</v>
      </c>
      <c r="L59" s="21">
        <f t="shared" si="8"/>
        <v>0</v>
      </c>
      <c r="M59" s="157">
        <f t="shared" si="9"/>
        <v>0</v>
      </c>
      <c r="N59" s="22"/>
      <c r="P59" s="37">
        <f t="shared" si="12"/>
        <v>0</v>
      </c>
      <c r="Q59" s="37">
        <f t="shared" si="13"/>
        <v>0</v>
      </c>
      <c r="R59" s="37">
        <f t="shared" si="14"/>
        <v>0</v>
      </c>
      <c r="S59" s="37">
        <f t="shared" si="15"/>
        <v>0</v>
      </c>
      <c r="T59" s="37">
        <f t="shared" si="10"/>
        <v>0</v>
      </c>
    </row>
    <row r="60" spans="1:20">
      <c r="A60" s="8" t="s">
        <v>102</v>
      </c>
      <c r="B60" s="201">
        <v>0</v>
      </c>
      <c r="C60" s="201">
        <v>0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0</v>
      </c>
      <c r="J60" s="21">
        <f t="shared" si="6"/>
        <v>0</v>
      </c>
      <c r="K60" s="21">
        <f t="shared" si="7"/>
        <v>0</v>
      </c>
      <c r="L60" s="21">
        <f t="shared" si="8"/>
        <v>0</v>
      </c>
      <c r="M60" s="157">
        <f t="shared" si="9"/>
        <v>0</v>
      </c>
      <c r="N60" s="22"/>
      <c r="P60" s="37">
        <f t="shared" si="12"/>
        <v>0</v>
      </c>
      <c r="Q60" s="37">
        <f t="shared" si="13"/>
        <v>0</v>
      </c>
      <c r="R60" s="37">
        <f t="shared" si="14"/>
        <v>0</v>
      </c>
      <c r="S60" s="37">
        <f t="shared" si="15"/>
        <v>0</v>
      </c>
      <c r="T60" s="37">
        <f t="shared" si="10"/>
        <v>0</v>
      </c>
    </row>
    <row r="61" spans="1:20">
      <c r="A61" s="8" t="s">
        <v>103</v>
      </c>
      <c r="B61" s="201">
        <v>0</v>
      </c>
      <c r="C61" s="201">
        <v>0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0</v>
      </c>
      <c r="J61" s="21">
        <f t="shared" si="6"/>
        <v>0</v>
      </c>
      <c r="K61" s="21">
        <f t="shared" si="7"/>
        <v>0</v>
      </c>
      <c r="L61" s="21">
        <f t="shared" si="8"/>
        <v>0</v>
      </c>
      <c r="M61" s="157">
        <f t="shared" si="9"/>
        <v>0</v>
      </c>
      <c r="N61" s="22"/>
      <c r="P61" s="37">
        <f t="shared" si="12"/>
        <v>0</v>
      </c>
      <c r="Q61" s="37">
        <f t="shared" si="13"/>
        <v>0</v>
      </c>
      <c r="R61" s="37">
        <f t="shared" si="14"/>
        <v>0</v>
      </c>
      <c r="S61" s="37">
        <f t="shared" si="15"/>
        <v>0</v>
      </c>
      <c r="T61" s="37">
        <f t="shared" si="10"/>
        <v>0</v>
      </c>
    </row>
    <row r="62" spans="1:20">
      <c r="A62" s="8" t="s">
        <v>104</v>
      </c>
      <c r="B62" s="201">
        <v>0</v>
      </c>
      <c r="C62" s="201">
        <v>0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0</v>
      </c>
      <c r="J62" s="21">
        <f t="shared" si="6"/>
        <v>0</v>
      </c>
      <c r="K62" s="21">
        <f t="shared" si="7"/>
        <v>0</v>
      </c>
      <c r="L62" s="21">
        <f t="shared" si="8"/>
        <v>0</v>
      </c>
      <c r="M62" s="157">
        <f t="shared" si="9"/>
        <v>0</v>
      </c>
      <c r="N62" s="22"/>
      <c r="P62" s="37">
        <f t="shared" si="12"/>
        <v>0</v>
      </c>
      <c r="Q62" s="37">
        <f t="shared" si="13"/>
        <v>0</v>
      </c>
      <c r="R62" s="37">
        <f t="shared" si="14"/>
        <v>0</v>
      </c>
      <c r="S62" s="37">
        <f t="shared" si="15"/>
        <v>0</v>
      </c>
      <c r="T62" s="37">
        <f t="shared" si="10"/>
        <v>0</v>
      </c>
    </row>
    <row r="63" spans="1:20">
      <c r="A63" s="8" t="s">
        <v>105</v>
      </c>
      <c r="B63" s="201">
        <v>0</v>
      </c>
      <c r="C63" s="201">
        <v>0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0</v>
      </c>
      <c r="J63" s="21">
        <f t="shared" si="6"/>
        <v>0</v>
      </c>
      <c r="K63" s="21">
        <f t="shared" si="7"/>
        <v>0</v>
      </c>
      <c r="L63" s="21">
        <f t="shared" si="8"/>
        <v>0</v>
      </c>
      <c r="M63" s="157">
        <f t="shared" si="9"/>
        <v>0</v>
      </c>
      <c r="N63" s="22"/>
      <c r="P63" s="37">
        <f t="shared" si="12"/>
        <v>0</v>
      </c>
      <c r="Q63" s="37">
        <f t="shared" si="13"/>
        <v>0</v>
      </c>
      <c r="R63" s="37">
        <f t="shared" si="14"/>
        <v>0</v>
      </c>
      <c r="S63" s="37">
        <f t="shared" si="15"/>
        <v>0</v>
      </c>
      <c r="T63" s="37">
        <f t="shared" si="10"/>
        <v>0</v>
      </c>
    </row>
    <row r="64" spans="1:20">
      <c r="A64" s="8" t="s">
        <v>106</v>
      </c>
      <c r="B64" s="201">
        <v>0</v>
      </c>
      <c r="C64" s="201">
        <v>0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0</v>
      </c>
      <c r="J64" s="21">
        <f t="shared" si="6"/>
        <v>0</v>
      </c>
      <c r="K64" s="21">
        <f t="shared" si="7"/>
        <v>0</v>
      </c>
      <c r="L64" s="21">
        <f t="shared" si="8"/>
        <v>0</v>
      </c>
      <c r="M64" s="157">
        <f t="shared" si="9"/>
        <v>0</v>
      </c>
      <c r="N64" s="22"/>
      <c r="P64" s="37">
        <f t="shared" si="12"/>
        <v>0</v>
      </c>
      <c r="Q64" s="37">
        <f t="shared" si="13"/>
        <v>0</v>
      </c>
      <c r="R64" s="37">
        <f t="shared" si="14"/>
        <v>0</v>
      </c>
      <c r="S64" s="37">
        <f t="shared" si="15"/>
        <v>0</v>
      </c>
      <c r="T64" s="37">
        <f t="shared" si="10"/>
        <v>0</v>
      </c>
    </row>
    <row r="65" spans="1:20">
      <c r="A65" s="8" t="s">
        <v>107</v>
      </c>
      <c r="B65" s="201">
        <v>0</v>
      </c>
      <c r="C65" s="201">
        <v>0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0</v>
      </c>
      <c r="J65" s="21">
        <f t="shared" si="6"/>
        <v>0</v>
      </c>
      <c r="K65" s="21">
        <f t="shared" si="7"/>
        <v>0</v>
      </c>
      <c r="L65" s="21">
        <f t="shared" si="8"/>
        <v>0</v>
      </c>
      <c r="M65" s="157">
        <f t="shared" si="9"/>
        <v>0</v>
      </c>
      <c r="N65" s="22"/>
      <c r="P65" s="37">
        <f t="shared" si="12"/>
        <v>0</v>
      </c>
      <c r="Q65" s="37">
        <f t="shared" si="13"/>
        <v>0</v>
      </c>
      <c r="R65" s="37">
        <f t="shared" si="14"/>
        <v>0</v>
      </c>
      <c r="S65" s="37">
        <f t="shared" si="15"/>
        <v>0</v>
      </c>
      <c r="T65" s="37">
        <f t="shared" si="10"/>
        <v>0</v>
      </c>
    </row>
    <row r="66" spans="1:20">
      <c r="A66" s="8" t="s">
        <v>108</v>
      </c>
      <c r="B66" s="201">
        <v>0</v>
      </c>
      <c r="C66" s="201">
        <v>0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0</v>
      </c>
      <c r="J66" s="21">
        <f t="shared" si="6"/>
        <v>0</v>
      </c>
      <c r="K66" s="21">
        <f t="shared" si="7"/>
        <v>0</v>
      </c>
      <c r="L66" s="21">
        <f t="shared" si="8"/>
        <v>0</v>
      </c>
      <c r="M66" s="157">
        <f t="shared" si="9"/>
        <v>0</v>
      </c>
      <c r="N66" s="22"/>
      <c r="P66" s="37">
        <f t="shared" si="12"/>
        <v>0</v>
      </c>
      <c r="Q66" s="37">
        <f t="shared" si="13"/>
        <v>0</v>
      </c>
      <c r="R66" s="37">
        <f t="shared" si="14"/>
        <v>0</v>
      </c>
      <c r="S66" s="37">
        <f t="shared" si="15"/>
        <v>0</v>
      </c>
      <c r="T66" s="37">
        <f t="shared" si="10"/>
        <v>0</v>
      </c>
    </row>
    <row r="67" spans="1:20">
      <c r="A67" s="8" t="s">
        <v>109</v>
      </c>
      <c r="B67" s="201">
        <v>0</v>
      </c>
      <c r="C67" s="201">
        <v>0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0</v>
      </c>
      <c r="J67" s="21">
        <f t="shared" si="6"/>
        <v>0</v>
      </c>
      <c r="K67" s="21">
        <f t="shared" si="7"/>
        <v>0</v>
      </c>
      <c r="L67" s="21">
        <f t="shared" si="8"/>
        <v>0</v>
      </c>
      <c r="M67" s="157">
        <f t="shared" si="9"/>
        <v>0</v>
      </c>
      <c r="N67" s="22"/>
      <c r="P67" s="37">
        <f t="shared" ref="P67:P98" si="17">I67</f>
        <v>0</v>
      </c>
      <c r="Q67" s="37">
        <f t="shared" ref="Q67:Q98" si="18">J67</f>
        <v>0</v>
      </c>
      <c r="R67" s="37">
        <f t="shared" ref="R67:R98" si="19">K67</f>
        <v>0</v>
      </c>
      <c r="S67" s="37">
        <f t="shared" ref="S67:S98" si="20">L67</f>
        <v>0</v>
      </c>
      <c r="T67" s="37">
        <f t="shared" si="10"/>
        <v>0</v>
      </c>
    </row>
    <row r="68" spans="1:20">
      <c r="A68" s="8" t="s">
        <v>110</v>
      </c>
      <c r="B68" s="201">
        <v>0</v>
      </c>
      <c r="C68" s="201">
        <v>0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0</v>
      </c>
      <c r="J68" s="21">
        <f t="shared" ref="J68:J98" si="22">C68*E68/100</f>
        <v>0</v>
      </c>
      <c r="K68" s="21">
        <f t="shared" ref="K68:K98" si="23">C68*F68/100</f>
        <v>0</v>
      </c>
      <c r="L68" s="21">
        <f t="shared" ref="L68:L98" si="24">C68*G68/100</f>
        <v>0</v>
      </c>
      <c r="M68" s="157">
        <f t="shared" ref="M68:M98" si="25">SUM(I68:L68)</f>
        <v>0</v>
      </c>
      <c r="N68" s="22"/>
      <c r="P68" s="37">
        <f t="shared" si="17"/>
        <v>0</v>
      </c>
      <c r="Q68" s="37">
        <f t="shared" si="18"/>
        <v>0</v>
      </c>
      <c r="R68" s="37">
        <f t="shared" si="19"/>
        <v>0</v>
      </c>
      <c r="S68" s="37">
        <f t="shared" si="20"/>
        <v>0</v>
      </c>
      <c r="T68" s="37">
        <f t="shared" ref="T68:T99" si="26">SUM(P68:S68)</f>
        <v>0</v>
      </c>
    </row>
    <row r="69" spans="1:20">
      <c r="A69" s="8" t="s">
        <v>111</v>
      </c>
      <c r="B69" s="201">
        <v>0</v>
      </c>
      <c r="C69" s="201">
        <v>0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0</v>
      </c>
      <c r="J69" s="21">
        <f t="shared" si="22"/>
        <v>0</v>
      </c>
      <c r="K69" s="21">
        <f t="shared" si="23"/>
        <v>0</v>
      </c>
      <c r="L69" s="21">
        <f t="shared" si="24"/>
        <v>0</v>
      </c>
      <c r="M69" s="157">
        <f t="shared" si="25"/>
        <v>0</v>
      </c>
      <c r="N69" s="22"/>
      <c r="P69" s="37">
        <f t="shared" si="17"/>
        <v>0</v>
      </c>
      <c r="Q69" s="37">
        <f t="shared" si="18"/>
        <v>0</v>
      </c>
      <c r="R69" s="37">
        <f t="shared" si="19"/>
        <v>0</v>
      </c>
      <c r="S69" s="37">
        <f t="shared" si="20"/>
        <v>0</v>
      </c>
      <c r="T69" s="37">
        <f t="shared" si="26"/>
        <v>0</v>
      </c>
    </row>
    <row r="70" spans="1:20">
      <c r="A70" s="8" t="s">
        <v>112</v>
      </c>
      <c r="B70" s="201">
        <v>0</v>
      </c>
      <c r="C70" s="201">
        <v>0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0</v>
      </c>
      <c r="J70" s="21">
        <f t="shared" si="22"/>
        <v>0</v>
      </c>
      <c r="K70" s="21">
        <f t="shared" si="23"/>
        <v>0</v>
      </c>
      <c r="L70" s="21">
        <f t="shared" si="24"/>
        <v>0</v>
      </c>
      <c r="M70" s="157">
        <f t="shared" si="25"/>
        <v>0</v>
      </c>
      <c r="N70" s="22"/>
      <c r="P70" s="37">
        <f t="shared" si="17"/>
        <v>0</v>
      </c>
      <c r="Q70" s="37">
        <f t="shared" si="18"/>
        <v>0</v>
      </c>
      <c r="R70" s="37">
        <f t="shared" si="19"/>
        <v>0</v>
      </c>
      <c r="S70" s="37">
        <f t="shared" si="20"/>
        <v>0</v>
      </c>
      <c r="T70" s="37">
        <f t="shared" si="26"/>
        <v>0</v>
      </c>
    </row>
    <row r="71" spans="1:20">
      <c r="A71" s="8" t="s">
        <v>113</v>
      </c>
      <c r="B71" s="201">
        <v>0</v>
      </c>
      <c r="C71" s="201">
        <v>0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0</v>
      </c>
      <c r="J71" s="21">
        <f t="shared" si="22"/>
        <v>0</v>
      </c>
      <c r="K71" s="21">
        <f t="shared" si="23"/>
        <v>0</v>
      </c>
      <c r="L71" s="21">
        <f t="shared" si="24"/>
        <v>0</v>
      </c>
      <c r="M71" s="157">
        <f t="shared" si="25"/>
        <v>0</v>
      </c>
      <c r="N71" s="22"/>
      <c r="P71" s="37">
        <f t="shared" si="17"/>
        <v>0</v>
      </c>
      <c r="Q71" s="37">
        <f t="shared" si="18"/>
        <v>0</v>
      </c>
      <c r="R71" s="37">
        <f t="shared" si="19"/>
        <v>0</v>
      </c>
      <c r="S71" s="37">
        <f t="shared" si="20"/>
        <v>0</v>
      </c>
      <c r="T71" s="37">
        <f t="shared" si="26"/>
        <v>0</v>
      </c>
    </row>
    <row r="72" spans="1:20">
      <c r="A72" s="8" t="s">
        <v>114</v>
      </c>
      <c r="B72" s="201">
        <v>0</v>
      </c>
      <c r="C72" s="201">
        <v>0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0</v>
      </c>
      <c r="J72" s="21">
        <f t="shared" si="22"/>
        <v>0</v>
      </c>
      <c r="K72" s="21">
        <f t="shared" si="23"/>
        <v>0</v>
      </c>
      <c r="L72" s="21">
        <f t="shared" si="24"/>
        <v>0</v>
      </c>
      <c r="M72" s="157">
        <f t="shared" si="25"/>
        <v>0</v>
      </c>
      <c r="N72" s="22"/>
      <c r="P72" s="37">
        <f t="shared" si="17"/>
        <v>0</v>
      </c>
      <c r="Q72" s="37">
        <f t="shared" si="18"/>
        <v>0</v>
      </c>
      <c r="R72" s="37">
        <f t="shared" si="19"/>
        <v>0</v>
      </c>
      <c r="S72" s="37">
        <f t="shared" si="20"/>
        <v>0</v>
      </c>
      <c r="T72" s="37">
        <f t="shared" si="26"/>
        <v>0</v>
      </c>
    </row>
    <row r="73" spans="1:20">
      <c r="A73" s="8" t="s">
        <v>115</v>
      </c>
      <c r="B73" s="201">
        <v>0</v>
      </c>
      <c r="C73" s="201">
        <v>0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0</v>
      </c>
      <c r="J73" s="21">
        <f t="shared" si="22"/>
        <v>0</v>
      </c>
      <c r="K73" s="21">
        <f t="shared" si="23"/>
        <v>0</v>
      </c>
      <c r="L73" s="21">
        <f t="shared" si="24"/>
        <v>0</v>
      </c>
      <c r="M73" s="157">
        <f t="shared" si="25"/>
        <v>0</v>
      </c>
      <c r="N73" s="22"/>
      <c r="P73" s="37">
        <f t="shared" si="17"/>
        <v>0</v>
      </c>
      <c r="Q73" s="37">
        <f t="shared" si="18"/>
        <v>0</v>
      </c>
      <c r="R73" s="37">
        <f t="shared" si="19"/>
        <v>0</v>
      </c>
      <c r="S73" s="37">
        <f t="shared" si="20"/>
        <v>0</v>
      </c>
      <c r="T73" s="37">
        <f t="shared" si="26"/>
        <v>0</v>
      </c>
    </row>
    <row r="74" spans="1:20">
      <c r="A74" s="8" t="s">
        <v>116</v>
      </c>
      <c r="B74" s="201">
        <v>0</v>
      </c>
      <c r="C74" s="201">
        <v>0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0</v>
      </c>
      <c r="J74" s="21">
        <f t="shared" si="22"/>
        <v>0</v>
      </c>
      <c r="K74" s="21">
        <f t="shared" si="23"/>
        <v>0</v>
      </c>
      <c r="L74" s="21">
        <f t="shared" si="24"/>
        <v>0</v>
      </c>
      <c r="M74" s="157">
        <f t="shared" si="25"/>
        <v>0</v>
      </c>
      <c r="N74" s="22"/>
      <c r="P74" s="37">
        <f t="shared" si="17"/>
        <v>0</v>
      </c>
      <c r="Q74" s="37">
        <f t="shared" si="18"/>
        <v>0</v>
      </c>
      <c r="R74" s="37">
        <f t="shared" si="19"/>
        <v>0</v>
      </c>
      <c r="S74" s="37">
        <f t="shared" si="20"/>
        <v>0</v>
      </c>
      <c r="T74" s="37">
        <f t="shared" si="26"/>
        <v>0</v>
      </c>
    </row>
    <row r="75" spans="1:20">
      <c r="A75" s="8" t="s">
        <v>117</v>
      </c>
      <c r="B75" s="201">
        <v>0</v>
      </c>
      <c r="C75" s="201">
        <v>0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0</v>
      </c>
      <c r="J75" s="21">
        <f t="shared" si="22"/>
        <v>0</v>
      </c>
      <c r="K75" s="21">
        <f t="shared" si="23"/>
        <v>0</v>
      </c>
      <c r="L75" s="21">
        <f t="shared" si="24"/>
        <v>0</v>
      </c>
      <c r="M75" s="157">
        <f t="shared" si="25"/>
        <v>0</v>
      </c>
      <c r="N75" s="22"/>
      <c r="P75" s="37">
        <f t="shared" si="17"/>
        <v>0</v>
      </c>
      <c r="Q75" s="37">
        <f t="shared" si="18"/>
        <v>0</v>
      </c>
      <c r="R75" s="37">
        <f t="shared" si="19"/>
        <v>0</v>
      </c>
      <c r="S75" s="37">
        <f t="shared" si="20"/>
        <v>0</v>
      </c>
      <c r="T75" s="37">
        <f t="shared" si="26"/>
        <v>0</v>
      </c>
    </row>
    <row r="76" spans="1:20">
      <c r="A76" s="8" t="s">
        <v>118</v>
      </c>
      <c r="B76" s="201">
        <v>0</v>
      </c>
      <c r="C76" s="201">
        <v>0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0</v>
      </c>
      <c r="J76" s="21">
        <f t="shared" si="22"/>
        <v>0</v>
      </c>
      <c r="K76" s="21">
        <f t="shared" si="23"/>
        <v>0</v>
      </c>
      <c r="L76" s="21">
        <f t="shared" si="24"/>
        <v>0</v>
      </c>
      <c r="M76" s="157">
        <f t="shared" si="25"/>
        <v>0</v>
      </c>
      <c r="N76" s="22"/>
      <c r="P76" s="37">
        <f t="shared" si="17"/>
        <v>0</v>
      </c>
      <c r="Q76" s="37">
        <f t="shared" si="18"/>
        <v>0</v>
      </c>
      <c r="R76" s="37">
        <f t="shared" si="19"/>
        <v>0</v>
      </c>
      <c r="S76" s="37">
        <f t="shared" si="20"/>
        <v>0</v>
      </c>
      <c r="T76" s="37">
        <f t="shared" si="26"/>
        <v>0</v>
      </c>
    </row>
    <row r="77" spans="1:20">
      <c r="A77" s="8" t="s">
        <v>119</v>
      </c>
      <c r="B77" s="201">
        <v>0</v>
      </c>
      <c r="C77" s="201">
        <v>0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0</v>
      </c>
      <c r="J77" s="21">
        <f t="shared" si="22"/>
        <v>0</v>
      </c>
      <c r="K77" s="21">
        <f t="shared" si="23"/>
        <v>0</v>
      </c>
      <c r="L77" s="21">
        <f t="shared" si="24"/>
        <v>0</v>
      </c>
      <c r="M77" s="157">
        <f t="shared" si="25"/>
        <v>0</v>
      </c>
      <c r="N77" s="22"/>
      <c r="P77" s="37">
        <f t="shared" si="17"/>
        <v>0</v>
      </c>
      <c r="Q77" s="37">
        <f t="shared" si="18"/>
        <v>0</v>
      </c>
      <c r="R77" s="37">
        <f t="shared" si="19"/>
        <v>0</v>
      </c>
      <c r="S77" s="37">
        <f t="shared" si="20"/>
        <v>0</v>
      </c>
      <c r="T77" s="37">
        <f t="shared" si="26"/>
        <v>0</v>
      </c>
    </row>
    <row r="78" spans="1:20">
      <c r="A78" s="8" t="s">
        <v>120</v>
      </c>
      <c r="B78" s="201">
        <v>0</v>
      </c>
      <c r="C78" s="201">
        <v>0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0</v>
      </c>
      <c r="J78" s="21">
        <f t="shared" si="22"/>
        <v>0</v>
      </c>
      <c r="K78" s="21">
        <f t="shared" si="23"/>
        <v>0</v>
      </c>
      <c r="L78" s="21">
        <f t="shared" si="24"/>
        <v>0</v>
      </c>
      <c r="M78" s="157">
        <f t="shared" si="25"/>
        <v>0</v>
      </c>
      <c r="N78" s="22"/>
      <c r="P78" s="37">
        <f t="shared" si="17"/>
        <v>0</v>
      </c>
      <c r="Q78" s="37">
        <f t="shared" si="18"/>
        <v>0</v>
      </c>
      <c r="R78" s="37">
        <f t="shared" si="19"/>
        <v>0</v>
      </c>
      <c r="S78" s="37">
        <f t="shared" si="20"/>
        <v>0</v>
      </c>
      <c r="T78" s="37">
        <f t="shared" si="26"/>
        <v>0</v>
      </c>
    </row>
    <row r="79" spans="1:20">
      <c r="A79" s="8" t="s">
        <v>121</v>
      </c>
      <c r="B79" s="201">
        <v>0</v>
      </c>
      <c r="C79" s="201">
        <v>0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0</v>
      </c>
      <c r="J79" s="21">
        <f t="shared" si="22"/>
        <v>0</v>
      </c>
      <c r="K79" s="21">
        <f t="shared" si="23"/>
        <v>0</v>
      </c>
      <c r="L79" s="21">
        <f t="shared" si="24"/>
        <v>0</v>
      </c>
      <c r="M79" s="157">
        <f t="shared" si="25"/>
        <v>0</v>
      </c>
      <c r="N79" s="22"/>
      <c r="P79" s="37">
        <f t="shared" si="17"/>
        <v>0</v>
      </c>
      <c r="Q79" s="37">
        <f t="shared" si="18"/>
        <v>0</v>
      </c>
      <c r="R79" s="37">
        <f t="shared" si="19"/>
        <v>0</v>
      </c>
      <c r="S79" s="37">
        <f t="shared" si="20"/>
        <v>0</v>
      </c>
      <c r="T79" s="37">
        <f t="shared" si="26"/>
        <v>0</v>
      </c>
    </row>
    <row r="80" spans="1:20">
      <c r="A80" s="8" t="s">
        <v>122</v>
      </c>
      <c r="B80" s="201">
        <v>0</v>
      </c>
      <c r="C80" s="201">
        <v>0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0</v>
      </c>
      <c r="J80" s="21">
        <f t="shared" si="22"/>
        <v>0</v>
      </c>
      <c r="K80" s="21">
        <f t="shared" si="23"/>
        <v>0</v>
      </c>
      <c r="L80" s="21">
        <f t="shared" si="24"/>
        <v>0</v>
      </c>
      <c r="M80" s="157">
        <f t="shared" si="25"/>
        <v>0</v>
      </c>
      <c r="N80" s="22"/>
      <c r="P80" s="37">
        <f t="shared" si="17"/>
        <v>0</v>
      </c>
      <c r="Q80" s="37">
        <f t="shared" si="18"/>
        <v>0</v>
      </c>
      <c r="R80" s="37">
        <f t="shared" si="19"/>
        <v>0</v>
      </c>
      <c r="S80" s="37">
        <f t="shared" si="20"/>
        <v>0</v>
      </c>
      <c r="T80" s="37">
        <f t="shared" si="26"/>
        <v>0</v>
      </c>
    </row>
    <row r="81" spans="1:20">
      <c r="A81" s="8" t="s">
        <v>123</v>
      </c>
      <c r="B81" s="201">
        <v>0</v>
      </c>
      <c r="C81" s="201">
        <v>0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0</v>
      </c>
      <c r="J81" s="21">
        <f t="shared" si="22"/>
        <v>0</v>
      </c>
      <c r="K81" s="21">
        <f t="shared" si="23"/>
        <v>0</v>
      </c>
      <c r="L81" s="21">
        <f t="shared" si="24"/>
        <v>0</v>
      </c>
      <c r="M81" s="157">
        <f t="shared" si="25"/>
        <v>0</v>
      </c>
      <c r="N81" s="22"/>
      <c r="P81" s="37">
        <f t="shared" si="17"/>
        <v>0</v>
      </c>
      <c r="Q81" s="37">
        <f t="shared" si="18"/>
        <v>0</v>
      </c>
      <c r="R81" s="37">
        <f t="shared" si="19"/>
        <v>0</v>
      </c>
      <c r="S81" s="37">
        <f t="shared" si="20"/>
        <v>0</v>
      </c>
      <c r="T81" s="37">
        <f t="shared" si="26"/>
        <v>0</v>
      </c>
    </row>
    <row r="82" spans="1:20">
      <c r="A82" s="8" t="s">
        <v>124</v>
      </c>
      <c r="B82" s="201">
        <v>0</v>
      </c>
      <c r="C82" s="201">
        <v>0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0</v>
      </c>
      <c r="J82" s="21">
        <f t="shared" si="22"/>
        <v>0</v>
      </c>
      <c r="K82" s="21">
        <f t="shared" si="23"/>
        <v>0</v>
      </c>
      <c r="L82" s="21">
        <f t="shared" si="24"/>
        <v>0</v>
      </c>
      <c r="M82" s="157">
        <f t="shared" si="25"/>
        <v>0</v>
      </c>
      <c r="N82" s="22"/>
      <c r="P82" s="37">
        <f t="shared" si="17"/>
        <v>0</v>
      </c>
      <c r="Q82" s="37">
        <f t="shared" si="18"/>
        <v>0</v>
      </c>
      <c r="R82" s="37">
        <f t="shared" si="19"/>
        <v>0</v>
      </c>
      <c r="S82" s="37">
        <f t="shared" si="20"/>
        <v>0</v>
      </c>
      <c r="T82" s="37">
        <f t="shared" si="26"/>
        <v>0</v>
      </c>
    </row>
    <row r="83" spans="1:20">
      <c r="A83" s="8" t="s">
        <v>125</v>
      </c>
      <c r="B83" s="201">
        <v>0</v>
      </c>
      <c r="C83" s="201">
        <v>0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0</v>
      </c>
      <c r="J83" s="21">
        <f t="shared" si="22"/>
        <v>0</v>
      </c>
      <c r="K83" s="21">
        <f t="shared" si="23"/>
        <v>0</v>
      </c>
      <c r="L83" s="21">
        <f t="shared" si="24"/>
        <v>0</v>
      </c>
      <c r="M83" s="157">
        <f t="shared" si="25"/>
        <v>0</v>
      </c>
      <c r="N83" s="22"/>
      <c r="P83" s="37">
        <f t="shared" si="17"/>
        <v>0</v>
      </c>
      <c r="Q83" s="37">
        <f t="shared" si="18"/>
        <v>0</v>
      </c>
      <c r="R83" s="37">
        <f t="shared" si="19"/>
        <v>0</v>
      </c>
      <c r="S83" s="37">
        <f t="shared" si="20"/>
        <v>0</v>
      </c>
      <c r="T83" s="37">
        <f t="shared" si="26"/>
        <v>0</v>
      </c>
    </row>
    <row r="84" spans="1:20">
      <c r="A84" s="8" t="s">
        <v>126</v>
      </c>
      <c r="B84" s="201">
        <v>0</v>
      </c>
      <c r="C84" s="201">
        <v>0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0</v>
      </c>
      <c r="J84" s="21">
        <f t="shared" si="22"/>
        <v>0</v>
      </c>
      <c r="K84" s="21">
        <f t="shared" si="23"/>
        <v>0</v>
      </c>
      <c r="L84" s="21">
        <f t="shared" si="24"/>
        <v>0</v>
      </c>
      <c r="M84" s="157">
        <f t="shared" si="25"/>
        <v>0</v>
      </c>
      <c r="N84" s="22"/>
      <c r="P84" s="37">
        <f t="shared" si="17"/>
        <v>0</v>
      </c>
      <c r="Q84" s="37">
        <f t="shared" si="18"/>
        <v>0</v>
      </c>
      <c r="R84" s="37">
        <f t="shared" si="19"/>
        <v>0</v>
      </c>
      <c r="S84" s="37">
        <f t="shared" si="20"/>
        <v>0</v>
      </c>
      <c r="T84" s="37">
        <f t="shared" si="26"/>
        <v>0</v>
      </c>
    </row>
    <row r="85" spans="1:20">
      <c r="A85" s="8" t="s">
        <v>127</v>
      </c>
      <c r="B85" s="201">
        <v>0</v>
      </c>
      <c r="C85" s="201">
        <v>0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0</v>
      </c>
      <c r="J85" s="21">
        <f t="shared" si="22"/>
        <v>0</v>
      </c>
      <c r="K85" s="21">
        <f t="shared" si="23"/>
        <v>0</v>
      </c>
      <c r="L85" s="21">
        <f t="shared" si="24"/>
        <v>0</v>
      </c>
      <c r="M85" s="157">
        <f t="shared" si="25"/>
        <v>0</v>
      </c>
      <c r="N85" s="22"/>
      <c r="P85" s="37">
        <f t="shared" si="17"/>
        <v>0</v>
      </c>
      <c r="Q85" s="37">
        <f t="shared" si="18"/>
        <v>0</v>
      </c>
      <c r="R85" s="37">
        <f t="shared" si="19"/>
        <v>0</v>
      </c>
      <c r="S85" s="37">
        <f t="shared" si="20"/>
        <v>0</v>
      </c>
      <c r="T85" s="37">
        <f t="shared" si="26"/>
        <v>0</v>
      </c>
    </row>
    <row r="86" spans="1:20">
      <c r="A86" s="8" t="s">
        <v>128</v>
      </c>
      <c r="B86" s="201">
        <v>0</v>
      </c>
      <c r="C86" s="201">
        <v>0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0</v>
      </c>
      <c r="J86" s="21">
        <f t="shared" si="22"/>
        <v>0</v>
      </c>
      <c r="K86" s="21">
        <f t="shared" si="23"/>
        <v>0</v>
      </c>
      <c r="L86" s="21">
        <f t="shared" si="24"/>
        <v>0</v>
      </c>
      <c r="M86" s="157">
        <f t="shared" si="25"/>
        <v>0</v>
      </c>
      <c r="N86" s="22"/>
      <c r="P86" s="37">
        <f t="shared" si="17"/>
        <v>0</v>
      </c>
      <c r="Q86" s="37">
        <f t="shared" si="18"/>
        <v>0</v>
      </c>
      <c r="R86" s="37">
        <f t="shared" si="19"/>
        <v>0</v>
      </c>
      <c r="S86" s="37">
        <f t="shared" si="20"/>
        <v>0</v>
      </c>
      <c r="T86" s="37">
        <f t="shared" si="26"/>
        <v>0</v>
      </c>
    </row>
    <row r="87" spans="1:20">
      <c r="A87" s="8" t="s">
        <v>129</v>
      </c>
      <c r="B87" s="201">
        <v>0</v>
      </c>
      <c r="C87" s="201">
        <v>0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0</v>
      </c>
      <c r="J87" s="21">
        <f t="shared" si="22"/>
        <v>0</v>
      </c>
      <c r="K87" s="21">
        <f t="shared" si="23"/>
        <v>0</v>
      </c>
      <c r="L87" s="21">
        <f t="shared" si="24"/>
        <v>0</v>
      </c>
      <c r="M87" s="157">
        <f t="shared" si="25"/>
        <v>0</v>
      </c>
      <c r="N87" s="22"/>
      <c r="P87" s="37">
        <f t="shared" si="17"/>
        <v>0</v>
      </c>
      <c r="Q87" s="37">
        <f t="shared" si="18"/>
        <v>0</v>
      </c>
      <c r="R87" s="37">
        <f t="shared" si="19"/>
        <v>0</v>
      </c>
      <c r="S87" s="37">
        <f t="shared" si="20"/>
        <v>0</v>
      </c>
      <c r="T87" s="37">
        <f t="shared" si="26"/>
        <v>0</v>
      </c>
    </row>
    <row r="88" spans="1:20">
      <c r="A88" s="8" t="s">
        <v>130</v>
      </c>
      <c r="B88" s="201">
        <v>0</v>
      </c>
      <c r="C88" s="201">
        <v>0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0</v>
      </c>
      <c r="J88" s="21">
        <f t="shared" si="22"/>
        <v>0</v>
      </c>
      <c r="K88" s="21">
        <f t="shared" si="23"/>
        <v>0</v>
      </c>
      <c r="L88" s="21">
        <f t="shared" si="24"/>
        <v>0</v>
      </c>
      <c r="M88" s="157">
        <f t="shared" si="25"/>
        <v>0</v>
      </c>
      <c r="N88" s="22"/>
      <c r="P88" s="37">
        <f t="shared" si="17"/>
        <v>0</v>
      </c>
      <c r="Q88" s="37">
        <f t="shared" si="18"/>
        <v>0</v>
      </c>
      <c r="R88" s="37">
        <f t="shared" si="19"/>
        <v>0</v>
      </c>
      <c r="S88" s="37">
        <f t="shared" si="20"/>
        <v>0</v>
      </c>
      <c r="T88" s="37">
        <f t="shared" si="26"/>
        <v>0</v>
      </c>
    </row>
    <row r="89" spans="1:20">
      <c r="A89" s="8" t="s">
        <v>131</v>
      </c>
      <c r="B89" s="201">
        <v>0</v>
      </c>
      <c r="C89" s="201">
        <v>0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0</v>
      </c>
      <c r="J89" s="21">
        <f t="shared" si="22"/>
        <v>0</v>
      </c>
      <c r="K89" s="21">
        <f t="shared" si="23"/>
        <v>0</v>
      </c>
      <c r="L89" s="21">
        <f t="shared" si="24"/>
        <v>0</v>
      </c>
      <c r="M89" s="157">
        <f t="shared" si="25"/>
        <v>0</v>
      </c>
      <c r="N89" s="22"/>
      <c r="P89" s="37">
        <f t="shared" si="17"/>
        <v>0</v>
      </c>
      <c r="Q89" s="37">
        <f t="shared" si="18"/>
        <v>0</v>
      </c>
      <c r="R89" s="37">
        <f t="shared" si="19"/>
        <v>0</v>
      </c>
      <c r="S89" s="37">
        <f t="shared" si="20"/>
        <v>0</v>
      </c>
      <c r="T89" s="37">
        <f t="shared" si="26"/>
        <v>0</v>
      </c>
    </row>
    <row r="90" spans="1:20">
      <c r="A90" s="8" t="s">
        <v>132</v>
      </c>
      <c r="B90" s="201">
        <v>0</v>
      </c>
      <c r="C90" s="201">
        <v>0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0</v>
      </c>
      <c r="J90" s="21">
        <f t="shared" si="22"/>
        <v>0</v>
      </c>
      <c r="K90" s="21">
        <f t="shared" si="23"/>
        <v>0</v>
      </c>
      <c r="L90" s="21">
        <f t="shared" si="24"/>
        <v>0</v>
      </c>
      <c r="M90" s="157">
        <f t="shared" si="25"/>
        <v>0</v>
      </c>
      <c r="N90" s="22"/>
      <c r="P90" s="37">
        <f t="shared" si="17"/>
        <v>0</v>
      </c>
      <c r="Q90" s="37">
        <f t="shared" si="18"/>
        <v>0</v>
      </c>
      <c r="R90" s="37">
        <f t="shared" si="19"/>
        <v>0</v>
      </c>
      <c r="S90" s="37">
        <f t="shared" si="20"/>
        <v>0</v>
      </c>
      <c r="T90" s="37">
        <f t="shared" si="26"/>
        <v>0</v>
      </c>
    </row>
    <row r="91" spans="1:20">
      <c r="A91" s="8" t="s">
        <v>133</v>
      </c>
      <c r="B91" s="201">
        <v>0</v>
      </c>
      <c r="C91" s="201">
        <v>0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0</v>
      </c>
      <c r="J91" s="21">
        <f t="shared" si="22"/>
        <v>0</v>
      </c>
      <c r="K91" s="21">
        <f t="shared" si="23"/>
        <v>0</v>
      </c>
      <c r="L91" s="21">
        <f t="shared" si="24"/>
        <v>0</v>
      </c>
      <c r="M91" s="157">
        <f t="shared" si="25"/>
        <v>0</v>
      </c>
      <c r="N91" s="22"/>
      <c r="P91" s="37">
        <f t="shared" si="17"/>
        <v>0</v>
      </c>
      <c r="Q91" s="37">
        <f t="shared" si="18"/>
        <v>0</v>
      </c>
      <c r="R91" s="37">
        <f t="shared" si="19"/>
        <v>0</v>
      </c>
      <c r="S91" s="37">
        <f t="shared" si="20"/>
        <v>0</v>
      </c>
      <c r="T91" s="37">
        <f t="shared" si="26"/>
        <v>0</v>
      </c>
    </row>
    <row r="92" spans="1:20">
      <c r="A92" s="8" t="s">
        <v>134</v>
      </c>
      <c r="B92" s="201">
        <v>0</v>
      </c>
      <c r="C92" s="201">
        <v>0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0</v>
      </c>
      <c r="J92" s="21">
        <f t="shared" si="22"/>
        <v>0</v>
      </c>
      <c r="K92" s="21">
        <f t="shared" si="23"/>
        <v>0</v>
      </c>
      <c r="L92" s="21">
        <f t="shared" si="24"/>
        <v>0</v>
      </c>
      <c r="M92" s="157">
        <f t="shared" si="25"/>
        <v>0</v>
      </c>
      <c r="N92" s="22"/>
      <c r="P92" s="37">
        <f t="shared" si="17"/>
        <v>0</v>
      </c>
      <c r="Q92" s="37">
        <f t="shared" si="18"/>
        <v>0</v>
      </c>
      <c r="R92" s="37">
        <f t="shared" si="19"/>
        <v>0</v>
      </c>
      <c r="S92" s="37">
        <f t="shared" si="20"/>
        <v>0</v>
      </c>
      <c r="T92" s="37">
        <f t="shared" si="26"/>
        <v>0</v>
      </c>
    </row>
    <row r="93" spans="1:20">
      <c r="A93" s="8" t="s">
        <v>135</v>
      </c>
      <c r="B93" s="201">
        <v>0</v>
      </c>
      <c r="C93" s="201">
        <v>0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0</v>
      </c>
      <c r="J93" s="21">
        <f t="shared" si="22"/>
        <v>0</v>
      </c>
      <c r="K93" s="21">
        <f t="shared" si="23"/>
        <v>0</v>
      </c>
      <c r="L93" s="21">
        <f t="shared" si="24"/>
        <v>0</v>
      </c>
      <c r="M93" s="157">
        <f t="shared" si="25"/>
        <v>0</v>
      </c>
      <c r="N93" s="22"/>
      <c r="P93" s="37">
        <f t="shared" si="17"/>
        <v>0</v>
      </c>
      <c r="Q93" s="37">
        <f t="shared" si="18"/>
        <v>0</v>
      </c>
      <c r="R93" s="37">
        <f t="shared" si="19"/>
        <v>0</v>
      </c>
      <c r="S93" s="37">
        <f t="shared" si="20"/>
        <v>0</v>
      </c>
      <c r="T93" s="37">
        <f t="shared" si="26"/>
        <v>0</v>
      </c>
    </row>
    <row r="94" spans="1:20">
      <c r="A94" s="8" t="s">
        <v>136</v>
      </c>
      <c r="B94" s="201">
        <v>0</v>
      </c>
      <c r="C94" s="201">
        <v>0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0</v>
      </c>
      <c r="J94" s="21">
        <f t="shared" si="22"/>
        <v>0</v>
      </c>
      <c r="K94" s="21">
        <f t="shared" si="23"/>
        <v>0</v>
      </c>
      <c r="L94" s="21">
        <f t="shared" si="24"/>
        <v>0</v>
      </c>
      <c r="M94" s="157">
        <f t="shared" si="25"/>
        <v>0</v>
      </c>
      <c r="N94" s="22"/>
      <c r="P94" s="37">
        <f t="shared" si="17"/>
        <v>0</v>
      </c>
      <c r="Q94" s="37">
        <f t="shared" si="18"/>
        <v>0</v>
      </c>
      <c r="R94" s="37">
        <f t="shared" si="19"/>
        <v>0</v>
      </c>
      <c r="S94" s="37">
        <f t="shared" si="20"/>
        <v>0</v>
      </c>
      <c r="T94" s="37">
        <f t="shared" si="26"/>
        <v>0</v>
      </c>
    </row>
    <row r="95" spans="1:20">
      <c r="A95" s="8" t="s">
        <v>137</v>
      </c>
      <c r="B95" s="201">
        <v>0</v>
      </c>
      <c r="C95" s="201">
        <v>0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0</v>
      </c>
      <c r="J95" s="21">
        <f t="shared" si="22"/>
        <v>0</v>
      </c>
      <c r="K95" s="21">
        <f t="shared" si="23"/>
        <v>0</v>
      </c>
      <c r="L95" s="21">
        <f t="shared" si="24"/>
        <v>0</v>
      </c>
      <c r="M95" s="157">
        <f t="shared" si="25"/>
        <v>0</v>
      </c>
      <c r="N95" s="22"/>
      <c r="P95" s="37">
        <f t="shared" si="17"/>
        <v>0</v>
      </c>
      <c r="Q95" s="37">
        <f t="shared" si="18"/>
        <v>0</v>
      </c>
      <c r="R95" s="37">
        <f t="shared" si="19"/>
        <v>0</v>
      </c>
      <c r="S95" s="37">
        <f t="shared" si="20"/>
        <v>0</v>
      </c>
      <c r="T95" s="37">
        <f t="shared" si="26"/>
        <v>0</v>
      </c>
    </row>
    <row r="96" spans="1:20">
      <c r="A96" s="8" t="s">
        <v>138</v>
      </c>
      <c r="B96" s="201">
        <v>0</v>
      </c>
      <c r="C96" s="201">
        <v>0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0</v>
      </c>
      <c r="J96" s="21">
        <f t="shared" si="22"/>
        <v>0</v>
      </c>
      <c r="K96" s="21">
        <f t="shared" si="23"/>
        <v>0</v>
      </c>
      <c r="L96" s="21">
        <f t="shared" si="24"/>
        <v>0</v>
      </c>
      <c r="M96" s="157">
        <f t="shared" si="25"/>
        <v>0</v>
      </c>
      <c r="N96" s="22"/>
      <c r="P96" s="37">
        <f t="shared" si="17"/>
        <v>0</v>
      </c>
      <c r="Q96" s="37">
        <f t="shared" si="18"/>
        <v>0</v>
      </c>
      <c r="R96" s="37">
        <f t="shared" si="19"/>
        <v>0</v>
      </c>
      <c r="S96" s="37">
        <f t="shared" si="20"/>
        <v>0</v>
      </c>
      <c r="T96" s="37">
        <f t="shared" si="26"/>
        <v>0</v>
      </c>
    </row>
    <row r="97" spans="1:23">
      <c r="A97" s="8" t="s">
        <v>139</v>
      </c>
      <c r="B97" s="201">
        <v>0</v>
      </c>
      <c r="C97" s="201">
        <v>0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0</v>
      </c>
      <c r="J97" s="21">
        <f t="shared" si="22"/>
        <v>0</v>
      </c>
      <c r="K97" s="21">
        <f t="shared" si="23"/>
        <v>0</v>
      </c>
      <c r="L97" s="21">
        <f t="shared" si="24"/>
        <v>0</v>
      </c>
      <c r="M97" s="157">
        <f t="shared" si="25"/>
        <v>0</v>
      </c>
      <c r="N97" s="22"/>
      <c r="P97" s="37">
        <f t="shared" si="17"/>
        <v>0</v>
      </c>
      <c r="Q97" s="37">
        <f t="shared" si="18"/>
        <v>0</v>
      </c>
      <c r="R97" s="37">
        <f t="shared" si="19"/>
        <v>0</v>
      </c>
      <c r="S97" s="37">
        <f t="shared" si="20"/>
        <v>0</v>
      </c>
      <c r="T97" s="37">
        <f t="shared" si="26"/>
        <v>0</v>
      </c>
    </row>
    <row r="98" spans="1:23" ht="15.75" thickBot="1">
      <c r="A98" s="8" t="s">
        <v>140</v>
      </c>
      <c r="B98" s="201">
        <v>0</v>
      </c>
      <c r="C98" s="201">
        <v>0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0</v>
      </c>
      <c r="J98" s="21">
        <f t="shared" si="22"/>
        <v>0</v>
      </c>
      <c r="K98" s="21">
        <f t="shared" si="23"/>
        <v>0</v>
      </c>
      <c r="L98" s="21">
        <f t="shared" si="24"/>
        <v>0</v>
      </c>
      <c r="M98" s="157">
        <f t="shared" si="25"/>
        <v>0</v>
      </c>
      <c r="N98" s="22"/>
      <c r="P98" s="37">
        <f t="shared" si="17"/>
        <v>0</v>
      </c>
      <c r="Q98" s="37">
        <f t="shared" si="18"/>
        <v>0</v>
      </c>
      <c r="R98" s="37">
        <f t="shared" si="19"/>
        <v>0</v>
      </c>
      <c r="S98" s="37">
        <f t="shared" si="20"/>
        <v>0</v>
      </c>
      <c r="T98" s="37">
        <f t="shared" si="26"/>
        <v>0</v>
      </c>
    </row>
    <row r="99" spans="1:23" ht="15.75" thickBot="1">
      <c r="A99" s="8" t="s">
        <v>171</v>
      </c>
      <c r="B99" s="20">
        <f t="shared" ref="B99:H99" si="27">SUM(B3:B98)/4000</f>
        <v>0</v>
      </c>
      <c r="C99" s="20">
        <f t="shared" si="27"/>
        <v>0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</v>
      </c>
      <c r="J99" s="158">
        <f t="shared" ref="J99:L99" si="28">SUM(J3:J98)/4000</f>
        <v>0</v>
      </c>
      <c r="K99" s="158">
        <f t="shared" si="28"/>
        <v>0</v>
      </c>
      <c r="L99" s="158">
        <f t="shared" si="28"/>
        <v>0</v>
      </c>
      <c r="M99" s="159">
        <f>SUM(M3:M98)/4000</f>
        <v>0</v>
      </c>
      <c r="N99" s="23"/>
      <c r="P99" s="37">
        <f>SUM(P3:P98)/4000</f>
        <v>0</v>
      </c>
      <c r="Q99" s="37">
        <f t="shared" ref="Q99:S99" si="29">SUM(Q3:Q98)/4000</f>
        <v>0</v>
      </c>
      <c r="R99" s="37">
        <f t="shared" si="29"/>
        <v>0</v>
      </c>
      <c r="S99" s="37">
        <f t="shared" si="29"/>
        <v>0</v>
      </c>
      <c r="T99" s="37">
        <f t="shared" si="26"/>
        <v>0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19" t="s">
        <v>223</v>
      </c>
      <c r="B1" s="219"/>
      <c r="C1" s="219"/>
      <c r="D1" s="219"/>
      <c r="E1" s="67"/>
      <c r="F1" s="67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U1" s="223" t="s">
        <v>317</v>
      </c>
      <c r="V1" s="224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45349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334</v>
      </c>
      <c r="Z2" t="s">
        <v>265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1.45</v>
      </c>
      <c r="N3" s="71">
        <v>0</v>
      </c>
      <c r="O3" s="53">
        <v>-270</v>
      </c>
      <c r="P3" s="53">
        <v>-35</v>
      </c>
      <c r="Q3" s="53">
        <v>0</v>
      </c>
      <c r="R3" s="53">
        <v>0</v>
      </c>
      <c r="S3" s="72">
        <v>0</v>
      </c>
      <c r="U3" s="73">
        <v>-305</v>
      </c>
      <c r="V3" s="74">
        <v>1.45</v>
      </c>
      <c r="W3">
        <v>0</v>
      </c>
      <c r="X3">
        <v>-270</v>
      </c>
      <c r="Y3">
        <v>1.45</v>
      </c>
      <c r="Z3">
        <v>-35</v>
      </c>
    </row>
    <row r="4" spans="1:26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1.54</v>
      </c>
      <c r="N4" s="73">
        <v>0</v>
      </c>
      <c r="O4" s="46">
        <v>-290</v>
      </c>
      <c r="P4" s="46">
        <v>-51</v>
      </c>
      <c r="Q4" s="46">
        <v>0</v>
      </c>
      <c r="R4" s="46">
        <v>0</v>
      </c>
      <c r="S4" s="74">
        <v>0</v>
      </c>
      <c r="U4" s="73">
        <v>-341</v>
      </c>
      <c r="V4" s="74">
        <v>1.54</v>
      </c>
      <c r="W4">
        <v>0</v>
      </c>
      <c r="X4">
        <v>-290</v>
      </c>
      <c r="Y4">
        <v>1.54</v>
      </c>
      <c r="Z4">
        <v>-51</v>
      </c>
    </row>
    <row r="5" spans="1:26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-305</v>
      </c>
      <c r="P5" s="46">
        <v>-61</v>
      </c>
      <c r="Q5" s="46">
        <v>0</v>
      </c>
      <c r="R5" s="46">
        <v>0</v>
      </c>
      <c r="S5" s="74">
        <v>0</v>
      </c>
      <c r="U5" s="73">
        <v>-366</v>
      </c>
      <c r="V5" s="74">
        <v>0</v>
      </c>
      <c r="W5">
        <v>0</v>
      </c>
      <c r="X5">
        <v>-305</v>
      </c>
      <c r="Y5">
        <v>0</v>
      </c>
      <c r="Z5">
        <v>-61</v>
      </c>
    </row>
    <row r="6" spans="1:26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-340</v>
      </c>
      <c r="P6" s="46">
        <v>-79</v>
      </c>
      <c r="Q6" s="46">
        <v>0</v>
      </c>
      <c r="R6" s="46">
        <v>0</v>
      </c>
      <c r="S6" s="74">
        <v>0</v>
      </c>
      <c r="U6" s="73">
        <v>-419</v>
      </c>
      <c r="V6" s="74">
        <v>0</v>
      </c>
      <c r="W6">
        <v>0</v>
      </c>
      <c r="X6">
        <v>-340</v>
      </c>
      <c r="Y6">
        <v>0</v>
      </c>
      <c r="Z6">
        <v>-79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-345</v>
      </c>
      <c r="P7" s="46">
        <v>-91</v>
      </c>
      <c r="Q7" s="46">
        <v>0</v>
      </c>
      <c r="R7" s="46">
        <v>0</v>
      </c>
      <c r="S7" s="74">
        <v>0</v>
      </c>
      <c r="U7" s="73">
        <v>-436</v>
      </c>
      <c r="V7" s="74">
        <v>0</v>
      </c>
      <c r="W7">
        <v>0</v>
      </c>
      <c r="X7">
        <v>-345</v>
      </c>
      <c r="Y7">
        <v>0</v>
      </c>
      <c r="Z7">
        <v>-91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-355</v>
      </c>
      <c r="P8" s="46">
        <v>-107</v>
      </c>
      <c r="Q8" s="46">
        <v>0</v>
      </c>
      <c r="R8" s="46">
        <v>0</v>
      </c>
      <c r="S8" s="74">
        <v>0</v>
      </c>
      <c r="U8" s="73">
        <v>-462</v>
      </c>
      <c r="V8" s="74">
        <v>0</v>
      </c>
      <c r="W8">
        <v>0</v>
      </c>
      <c r="X8">
        <v>-355</v>
      </c>
      <c r="Y8">
        <v>0</v>
      </c>
      <c r="Z8">
        <v>-107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-360</v>
      </c>
      <c r="P9" s="46">
        <v>-106</v>
      </c>
      <c r="Q9" s="46">
        <v>0</v>
      </c>
      <c r="R9" s="46">
        <v>0</v>
      </c>
      <c r="S9" s="74">
        <v>0</v>
      </c>
      <c r="U9" s="73">
        <v>-466</v>
      </c>
      <c r="V9" s="74">
        <v>0</v>
      </c>
      <c r="W9">
        <v>0</v>
      </c>
      <c r="X9">
        <v>-360</v>
      </c>
      <c r="Y9">
        <v>0</v>
      </c>
      <c r="Z9">
        <v>-106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-370</v>
      </c>
      <c r="P10" s="46">
        <v>-111</v>
      </c>
      <c r="Q10" s="46">
        <v>0</v>
      </c>
      <c r="R10" s="46">
        <v>0</v>
      </c>
      <c r="S10" s="74">
        <v>0</v>
      </c>
      <c r="U10" s="73">
        <v>-481</v>
      </c>
      <c r="V10" s="74">
        <v>0</v>
      </c>
      <c r="W10">
        <v>0</v>
      </c>
      <c r="X10">
        <v>-370</v>
      </c>
      <c r="Y10">
        <v>0</v>
      </c>
      <c r="Z10">
        <v>-111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-370</v>
      </c>
      <c r="P11" s="46">
        <v>-114</v>
      </c>
      <c r="Q11" s="46">
        <v>0</v>
      </c>
      <c r="R11" s="46">
        <v>0</v>
      </c>
      <c r="S11" s="74">
        <v>0</v>
      </c>
      <c r="U11" s="73">
        <v>-484</v>
      </c>
      <c r="V11" s="74">
        <v>0</v>
      </c>
      <c r="W11">
        <v>0</v>
      </c>
      <c r="X11">
        <v>-370</v>
      </c>
      <c r="Y11">
        <v>0</v>
      </c>
      <c r="Z11">
        <v>-114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-370</v>
      </c>
      <c r="P12" s="46">
        <v>-122</v>
      </c>
      <c r="Q12" s="46">
        <v>0</v>
      </c>
      <c r="R12" s="46">
        <v>0</v>
      </c>
      <c r="S12" s="74">
        <v>0</v>
      </c>
      <c r="U12" s="73">
        <v>-492</v>
      </c>
      <c r="V12" s="74">
        <v>0</v>
      </c>
      <c r="W12">
        <v>0</v>
      </c>
      <c r="X12">
        <v>-370</v>
      </c>
      <c r="Y12">
        <v>0</v>
      </c>
      <c r="Z12">
        <v>-122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-360</v>
      </c>
      <c r="P13" s="46">
        <v>-128</v>
      </c>
      <c r="Q13" s="46">
        <v>0</v>
      </c>
      <c r="R13" s="46">
        <v>0</v>
      </c>
      <c r="S13" s="74">
        <v>0</v>
      </c>
      <c r="U13" s="73">
        <v>-488</v>
      </c>
      <c r="V13" s="74">
        <v>0</v>
      </c>
      <c r="W13">
        <v>0</v>
      </c>
      <c r="X13">
        <v>-360</v>
      </c>
      <c r="Y13">
        <v>0</v>
      </c>
      <c r="Z13">
        <v>-128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-358</v>
      </c>
      <c r="P14" s="46">
        <v>-136</v>
      </c>
      <c r="Q14" s="46">
        <v>0</v>
      </c>
      <c r="R14" s="46">
        <v>0</v>
      </c>
      <c r="S14" s="74">
        <v>0</v>
      </c>
      <c r="U14" s="73">
        <v>-494</v>
      </c>
      <c r="V14" s="74">
        <v>0</v>
      </c>
      <c r="W14">
        <v>0</v>
      </c>
      <c r="X14">
        <v>-358</v>
      </c>
      <c r="Y14">
        <v>0</v>
      </c>
      <c r="Z14">
        <v>-136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-345</v>
      </c>
      <c r="P15" s="46">
        <v>-140</v>
      </c>
      <c r="Q15" s="46">
        <v>0</v>
      </c>
      <c r="R15" s="46">
        <v>0</v>
      </c>
      <c r="S15" s="74">
        <v>0</v>
      </c>
      <c r="U15" s="73">
        <v>-485</v>
      </c>
      <c r="V15" s="74">
        <v>0</v>
      </c>
      <c r="W15">
        <v>0</v>
      </c>
      <c r="X15">
        <v>-345</v>
      </c>
      <c r="Y15">
        <v>0</v>
      </c>
      <c r="Z15">
        <v>-140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-350</v>
      </c>
      <c r="P16" s="46">
        <v>-140</v>
      </c>
      <c r="Q16" s="46">
        <v>0</v>
      </c>
      <c r="R16" s="46">
        <v>0</v>
      </c>
      <c r="S16" s="74">
        <v>0</v>
      </c>
      <c r="U16" s="73">
        <v>-490</v>
      </c>
      <c r="V16" s="74">
        <v>0</v>
      </c>
      <c r="W16">
        <v>0</v>
      </c>
      <c r="X16">
        <v>-350</v>
      </c>
      <c r="Y16">
        <v>0</v>
      </c>
      <c r="Z16">
        <v>-140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-350</v>
      </c>
      <c r="P17" s="46">
        <v>-147</v>
      </c>
      <c r="Q17" s="46">
        <v>0</v>
      </c>
      <c r="R17" s="46">
        <v>0</v>
      </c>
      <c r="S17" s="74">
        <v>0</v>
      </c>
      <c r="U17" s="73">
        <v>-497</v>
      </c>
      <c r="V17" s="74">
        <v>0</v>
      </c>
      <c r="W17">
        <v>0</v>
      </c>
      <c r="X17">
        <v>-350</v>
      </c>
      <c r="Y17">
        <v>0</v>
      </c>
      <c r="Z17">
        <v>-147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-353</v>
      </c>
      <c r="P18" s="46">
        <v>-145</v>
      </c>
      <c r="Q18" s="46">
        <v>0</v>
      </c>
      <c r="R18" s="46">
        <v>0</v>
      </c>
      <c r="S18" s="74">
        <v>0</v>
      </c>
      <c r="U18" s="73">
        <v>-498</v>
      </c>
      <c r="V18" s="74">
        <v>0</v>
      </c>
      <c r="W18">
        <v>0</v>
      </c>
      <c r="X18">
        <v>-353</v>
      </c>
      <c r="Y18">
        <v>0</v>
      </c>
      <c r="Z18">
        <v>-145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-350</v>
      </c>
      <c r="P19" s="46">
        <v>-142</v>
      </c>
      <c r="Q19" s="46">
        <v>0</v>
      </c>
      <c r="R19" s="46">
        <v>0</v>
      </c>
      <c r="S19" s="74">
        <v>0</v>
      </c>
      <c r="U19" s="73">
        <v>-492</v>
      </c>
      <c r="V19" s="74">
        <v>0</v>
      </c>
      <c r="W19">
        <v>0</v>
      </c>
      <c r="X19">
        <v>-350</v>
      </c>
      <c r="Y19">
        <v>0</v>
      </c>
      <c r="Z19">
        <v>-142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2.2200000000000002</v>
      </c>
      <c r="N20" s="73">
        <v>0</v>
      </c>
      <c r="O20" s="46">
        <v>-345</v>
      </c>
      <c r="P20" s="46">
        <v>-138</v>
      </c>
      <c r="Q20" s="46">
        <v>0</v>
      </c>
      <c r="R20" s="46">
        <v>0</v>
      </c>
      <c r="S20" s="74">
        <v>0</v>
      </c>
      <c r="U20" s="73">
        <v>-483</v>
      </c>
      <c r="V20" s="74">
        <v>2.2200000000000002</v>
      </c>
      <c r="W20">
        <v>0</v>
      </c>
      <c r="X20">
        <v>-345</v>
      </c>
      <c r="Y20">
        <v>2.2200000000000002</v>
      </c>
      <c r="Z20">
        <v>-138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4.24</v>
      </c>
      <c r="N21" s="73">
        <v>0</v>
      </c>
      <c r="O21" s="46">
        <v>-330</v>
      </c>
      <c r="P21" s="46">
        <v>-119</v>
      </c>
      <c r="Q21" s="46">
        <v>0</v>
      </c>
      <c r="R21" s="46">
        <v>0</v>
      </c>
      <c r="S21" s="74">
        <v>0</v>
      </c>
      <c r="U21" s="73">
        <v>-449</v>
      </c>
      <c r="V21" s="74">
        <v>4.24</v>
      </c>
      <c r="W21">
        <v>0</v>
      </c>
      <c r="X21">
        <v>-330</v>
      </c>
      <c r="Y21">
        <v>4.24</v>
      </c>
      <c r="Z21">
        <v>-119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2.12</v>
      </c>
      <c r="N22" s="73">
        <v>0</v>
      </c>
      <c r="O22" s="46">
        <v>-315</v>
      </c>
      <c r="P22" s="46">
        <v>-107</v>
      </c>
      <c r="Q22" s="46">
        <v>0</v>
      </c>
      <c r="R22" s="46">
        <v>0</v>
      </c>
      <c r="S22" s="74">
        <v>0</v>
      </c>
      <c r="U22" s="73">
        <v>-422</v>
      </c>
      <c r="V22" s="74">
        <v>2.12</v>
      </c>
      <c r="W22">
        <v>0</v>
      </c>
      <c r="X22">
        <v>-315</v>
      </c>
      <c r="Y22">
        <v>2.12</v>
      </c>
      <c r="Z22">
        <v>-107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3.95</v>
      </c>
      <c r="N23" s="73">
        <v>0</v>
      </c>
      <c r="O23" s="46">
        <v>-305</v>
      </c>
      <c r="P23" s="46">
        <v>-85</v>
      </c>
      <c r="Q23" s="46">
        <v>0</v>
      </c>
      <c r="R23" s="46">
        <v>0</v>
      </c>
      <c r="S23" s="74">
        <v>0</v>
      </c>
      <c r="U23" s="73">
        <v>-390</v>
      </c>
      <c r="V23" s="74">
        <v>3.95</v>
      </c>
      <c r="W23">
        <v>0</v>
      </c>
      <c r="X23">
        <v>-305</v>
      </c>
      <c r="Y23">
        <v>3.95</v>
      </c>
      <c r="Z23">
        <v>-85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6.75</v>
      </c>
      <c r="N24" s="73">
        <v>0</v>
      </c>
      <c r="O24" s="46">
        <v>-288.24</v>
      </c>
      <c r="P24" s="46">
        <v>-310</v>
      </c>
      <c r="Q24" s="46">
        <v>0</v>
      </c>
      <c r="R24" s="46">
        <v>0</v>
      </c>
      <c r="S24" s="74">
        <v>0</v>
      </c>
      <c r="U24" s="73">
        <v>-598.24</v>
      </c>
      <c r="V24" s="74">
        <v>6.75</v>
      </c>
      <c r="W24">
        <v>0</v>
      </c>
      <c r="X24">
        <v>-288.24</v>
      </c>
      <c r="Y24">
        <v>6.75</v>
      </c>
      <c r="Z24">
        <v>-310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4.7300000000000004</v>
      </c>
      <c r="N25" s="73">
        <v>0</v>
      </c>
      <c r="O25" s="46">
        <v>-296</v>
      </c>
      <c r="P25" s="46">
        <v>-262</v>
      </c>
      <c r="Q25" s="46">
        <v>0</v>
      </c>
      <c r="R25" s="46">
        <v>0</v>
      </c>
      <c r="S25" s="74">
        <v>0</v>
      </c>
      <c r="U25" s="73">
        <v>-558</v>
      </c>
      <c r="V25" s="74">
        <v>4.7300000000000004</v>
      </c>
      <c r="W25">
        <v>0</v>
      </c>
      <c r="X25">
        <v>-296</v>
      </c>
      <c r="Y25">
        <v>4.7300000000000004</v>
      </c>
      <c r="Z25">
        <v>-262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4.4400000000000004</v>
      </c>
      <c r="N26" s="73">
        <v>0</v>
      </c>
      <c r="O26" s="46">
        <v>-271</v>
      </c>
      <c r="P26" s="46">
        <v>-222</v>
      </c>
      <c r="Q26" s="46">
        <v>0</v>
      </c>
      <c r="R26" s="46">
        <v>0</v>
      </c>
      <c r="S26" s="74">
        <v>0</v>
      </c>
      <c r="U26" s="73">
        <v>-493</v>
      </c>
      <c r="V26" s="74">
        <v>4.4400000000000004</v>
      </c>
      <c r="W26">
        <v>0</v>
      </c>
      <c r="X26">
        <v>-271</v>
      </c>
      <c r="Y26">
        <v>4.4400000000000004</v>
      </c>
      <c r="Z26">
        <v>-222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2.3199999999999998</v>
      </c>
      <c r="N27" s="73">
        <v>0</v>
      </c>
      <c r="O27" s="46">
        <v>-66</v>
      </c>
      <c r="P27" s="46">
        <v>-70</v>
      </c>
      <c r="Q27" s="46">
        <v>0</v>
      </c>
      <c r="R27" s="46">
        <v>0</v>
      </c>
      <c r="S27" s="74">
        <v>0</v>
      </c>
      <c r="U27" s="73">
        <v>-136</v>
      </c>
      <c r="V27" s="74">
        <v>2.3199999999999998</v>
      </c>
      <c r="W27">
        <v>0</v>
      </c>
      <c r="X27">
        <v>-66</v>
      </c>
      <c r="Y27">
        <v>2.3199999999999998</v>
      </c>
      <c r="Z27">
        <v>-70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7.23</v>
      </c>
      <c r="N28" s="73">
        <v>0</v>
      </c>
      <c r="O28" s="46">
        <v>-46</v>
      </c>
      <c r="P28" s="46">
        <v>0</v>
      </c>
      <c r="Q28" s="46">
        <v>0</v>
      </c>
      <c r="R28" s="46">
        <v>0</v>
      </c>
      <c r="S28" s="74">
        <v>0</v>
      </c>
      <c r="U28" s="73">
        <v>-46</v>
      </c>
      <c r="V28" s="74">
        <v>7.23</v>
      </c>
      <c r="W28">
        <v>0</v>
      </c>
      <c r="X28">
        <v>-46</v>
      </c>
      <c r="Y28">
        <v>7.23</v>
      </c>
      <c r="Z28">
        <v>0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7.04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0</v>
      </c>
      <c r="V29" s="74">
        <v>7.04</v>
      </c>
      <c r="W29">
        <v>0</v>
      </c>
      <c r="X29">
        <v>0</v>
      </c>
      <c r="Y29">
        <v>7.04</v>
      </c>
      <c r="Z29">
        <v>0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4.34</v>
      </c>
      <c r="N30" s="73">
        <v>0</v>
      </c>
      <c r="O30" s="46">
        <v>-14</v>
      </c>
      <c r="P30" s="46">
        <v>-157</v>
      </c>
      <c r="Q30" s="46">
        <v>0</v>
      </c>
      <c r="R30" s="46">
        <v>0</v>
      </c>
      <c r="S30" s="74">
        <v>0</v>
      </c>
      <c r="U30" s="73">
        <v>-171</v>
      </c>
      <c r="V30" s="74">
        <v>4.34</v>
      </c>
      <c r="W30">
        <v>0</v>
      </c>
      <c r="X30">
        <v>-14</v>
      </c>
      <c r="Y30">
        <v>4.34</v>
      </c>
      <c r="Z30">
        <v>-157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2.89</v>
      </c>
      <c r="N31" s="73">
        <v>0</v>
      </c>
      <c r="O31" s="46">
        <v>-15</v>
      </c>
      <c r="P31" s="46">
        <v>-98</v>
      </c>
      <c r="Q31" s="46">
        <v>0</v>
      </c>
      <c r="R31" s="46">
        <v>0</v>
      </c>
      <c r="S31" s="74">
        <v>0</v>
      </c>
      <c r="U31" s="73">
        <v>-113</v>
      </c>
      <c r="V31" s="74">
        <v>2.89</v>
      </c>
      <c r="W31">
        <v>0</v>
      </c>
      <c r="X31">
        <v>-15</v>
      </c>
      <c r="Y31">
        <v>2.89</v>
      </c>
      <c r="Z31">
        <v>-98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1.74</v>
      </c>
      <c r="N32" s="73">
        <v>0</v>
      </c>
      <c r="O32" s="46">
        <v>0</v>
      </c>
      <c r="P32" s="46">
        <v>-18</v>
      </c>
      <c r="Q32" s="46">
        <v>0</v>
      </c>
      <c r="R32" s="46">
        <v>0</v>
      </c>
      <c r="S32" s="74">
        <v>0</v>
      </c>
      <c r="U32" s="73">
        <v>-18</v>
      </c>
      <c r="V32" s="74">
        <v>1.74</v>
      </c>
      <c r="W32">
        <v>0</v>
      </c>
      <c r="X32">
        <v>0</v>
      </c>
      <c r="Y32">
        <v>1.74</v>
      </c>
      <c r="Z32">
        <v>-18</v>
      </c>
    </row>
    <row r="33" spans="7:26">
      <c r="G33" t="s">
        <v>75</v>
      </c>
      <c r="H33" s="73">
        <v>27.01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27.01</v>
      </c>
      <c r="W33">
        <v>27.01</v>
      </c>
      <c r="X33">
        <v>0</v>
      </c>
      <c r="Y33">
        <v>0</v>
      </c>
      <c r="Z33">
        <v>0</v>
      </c>
    </row>
    <row r="34" spans="7:26">
      <c r="G34" t="s">
        <v>76</v>
      </c>
      <c r="H34" s="73">
        <v>13.5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13.5</v>
      </c>
      <c r="W34">
        <v>13.5</v>
      </c>
      <c r="X34">
        <v>0</v>
      </c>
      <c r="Y34">
        <v>0</v>
      </c>
      <c r="Z34">
        <v>0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3.28</v>
      </c>
      <c r="N35" s="73">
        <v>0</v>
      </c>
      <c r="O35" s="46">
        <v>-20</v>
      </c>
      <c r="P35" s="46">
        <v>-19</v>
      </c>
      <c r="Q35" s="46">
        <v>0</v>
      </c>
      <c r="R35" s="46">
        <v>0</v>
      </c>
      <c r="S35" s="74">
        <v>0</v>
      </c>
      <c r="U35" s="73">
        <v>-39</v>
      </c>
      <c r="V35" s="74">
        <v>3.28</v>
      </c>
      <c r="W35">
        <v>0</v>
      </c>
      <c r="X35">
        <v>-20</v>
      </c>
      <c r="Y35">
        <v>3.28</v>
      </c>
      <c r="Z35">
        <v>-19</v>
      </c>
    </row>
    <row r="36" spans="7:26">
      <c r="G36" t="s">
        <v>78</v>
      </c>
      <c r="H36" s="73">
        <v>115.75</v>
      </c>
      <c r="I36" s="46">
        <v>0</v>
      </c>
      <c r="J36" s="46">
        <v>0</v>
      </c>
      <c r="K36" s="46">
        <v>0</v>
      </c>
      <c r="L36" s="46">
        <v>0</v>
      </c>
      <c r="M36" s="74">
        <v>4.1500000000000004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119.9</v>
      </c>
      <c r="W36">
        <v>115.75</v>
      </c>
      <c r="X36">
        <v>0</v>
      </c>
      <c r="Y36">
        <v>4.1500000000000004</v>
      </c>
      <c r="Z36">
        <v>0</v>
      </c>
    </row>
    <row r="37" spans="7:26">
      <c r="G37" t="s">
        <v>79</v>
      </c>
      <c r="H37" s="73">
        <v>120.57</v>
      </c>
      <c r="I37" s="46">
        <v>0</v>
      </c>
      <c r="J37" s="46">
        <v>0</v>
      </c>
      <c r="K37" s="46">
        <v>0</v>
      </c>
      <c r="L37" s="46">
        <v>0</v>
      </c>
      <c r="M37" s="74">
        <v>6.08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126.65</v>
      </c>
      <c r="W37">
        <v>120.57</v>
      </c>
      <c r="X37">
        <v>0</v>
      </c>
      <c r="Y37">
        <v>6.08</v>
      </c>
      <c r="Z37">
        <v>0</v>
      </c>
    </row>
    <row r="38" spans="7:26">
      <c r="G38" t="s">
        <v>80</v>
      </c>
      <c r="H38" s="73">
        <v>110.93</v>
      </c>
      <c r="I38" s="46">
        <v>0</v>
      </c>
      <c r="J38" s="46">
        <v>0</v>
      </c>
      <c r="K38" s="46">
        <v>0</v>
      </c>
      <c r="L38" s="46">
        <v>0</v>
      </c>
      <c r="M38" s="74">
        <v>4.1500000000000004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115.08</v>
      </c>
      <c r="W38">
        <v>110.93</v>
      </c>
      <c r="X38">
        <v>0</v>
      </c>
      <c r="Y38">
        <v>4.1500000000000004</v>
      </c>
      <c r="Z38">
        <v>0</v>
      </c>
    </row>
    <row r="39" spans="7:26">
      <c r="G39" t="s">
        <v>81</v>
      </c>
      <c r="H39" s="73">
        <v>261.41000000000003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261.41000000000003</v>
      </c>
      <c r="W39">
        <v>261.41000000000003</v>
      </c>
      <c r="X39">
        <v>0</v>
      </c>
      <c r="Y39">
        <v>0</v>
      </c>
      <c r="Z39">
        <v>0</v>
      </c>
    </row>
    <row r="40" spans="7:26">
      <c r="G40" t="s">
        <v>82</v>
      </c>
      <c r="H40" s="73">
        <v>259.48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259.48</v>
      </c>
      <c r="W40">
        <v>259.48</v>
      </c>
      <c r="X40">
        <v>0</v>
      </c>
      <c r="Y40">
        <v>0</v>
      </c>
      <c r="Z40">
        <v>0</v>
      </c>
    </row>
    <row r="41" spans="7:26">
      <c r="G41" t="s">
        <v>83</v>
      </c>
      <c r="H41" s="73">
        <v>184.24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184.24</v>
      </c>
      <c r="W41">
        <v>184.24</v>
      </c>
      <c r="X41">
        <v>0</v>
      </c>
      <c r="Y41">
        <v>0</v>
      </c>
      <c r="Z41">
        <v>0</v>
      </c>
    </row>
    <row r="42" spans="7:26">
      <c r="G42" t="s">
        <v>84</v>
      </c>
      <c r="H42" s="73">
        <v>201.6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201.6</v>
      </c>
      <c r="W42">
        <v>201.6</v>
      </c>
      <c r="X42">
        <v>0</v>
      </c>
      <c r="Y42">
        <v>0</v>
      </c>
      <c r="Z42">
        <v>0</v>
      </c>
    </row>
    <row r="43" spans="7:26">
      <c r="G43" t="s">
        <v>85</v>
      </c>
      <c r="H43" s="73">
        <v>174.59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174.59</v>
      </c>
      <c r="W43">
        <v>174.59</v>
      </c>
      <c r="X43">
        <v>0</v>
      </c>
      <c r="Y43">
        <v>0</v>
      </c>
      <c r="Z43">
        <v>0</v>
      </c>
    </row>
    <row r="44" spans="7:26">
      <c r="G44" t="s">
        <v>86</v>
      </c>
      <c r="H44" s="73">
        <v>144.69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144.69</v>
      </c>
      <c r="W44">
        <v>144.69</v>
      </c>
      <c r="X44">
        <v>0</v>
      </c>
      <c r="Y44">
        <v>0</v>
      </c>
      <c r="Z44">
        <v>0</v>
      </c>
    </row>
    <row r="45" spans="7:26">
      <c r="G45" t="s">
        <v>87</v>
      </c>
      <c r="H45" s="73">
        <v>184.24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184.24</v>
      </c>
      <c r="W45">
        <v>184.24</v>
      </c>
      <c r="X45">
        <v>0</v>
      </c>
      <c r="Y45">
        <v>0</v>
      </c>
      <c r="Z45">
        <v>0</v>
      </c>
    </row>
    <row r="46" spans="7:26">
      <c r="G46" t="s">
        <v>88</v>
      </c>
      <c r="H46" s="73">
        <v>133.11000000000001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133.11000000000001</v>
      </c>
      <c r="W46">
        <v>133.11000000000001</v>
      </c>
      <c r="X46">
        <v>0</v>
      </c>
      <c r="Y46">
        <v>0</v>
      </c>
      <c r="Z46">
        <v>0</v>
      </c>
    </row>
    <row r="47" spans="7:26">
      <c r="G47" t="s">
        <v>89</v>
      </c>
      <c r="H47" s="73">
        <v>21.22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21.22</v>
      </c>
      <c r="W47">
        <v>21.22</v>
      </c>
      <c r="X47">
        <v>0</v>
      </c>
      <c r="Y47">
        <v>0</v>
      </c>
      <c r="Z47">
        <v>0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3.76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3.76</v>
      </c>
      <c r="W48">
        <v>0</v>
      </c>
      <c r="X48">
        <v>0</v>
      </c>
      <c r="Y48">
        <v>3.76</v>
      </c>
      <c r="Z48">
        <v>0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1.06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1.06</v>
      </c>
      <c r="W49">
        <v>0</v>
      </c>
      <c r="X49">
        <v>0</v>
      </c>
      <c r="Y49">
        <v>1.06</v>
      </c>
      <c r="Z49">
        <v>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1.64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1.64</v>
      </c>
      <c r="W50">
        <v>0</v>
      </c>
      <c r="X50">
        <v>0</v>
      </c>
      <c r="Y50">
        <v>1.64</v>
      </c>
      <c r="Z50">
        <v>0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-6</v>
      </c>
      <c r="P51" s="46">
        <v>0</v>
      </c>
      <c r="Q51" s="46">
        <v>0</v>
      </c>
      <c r="R51" s="46">
        <v>0</v>
      </c>
      <c r="S51" s="74">
        <v>0</v>
      </c>
      <c r="U51" s="73">
        <v>-6</v>
      </c>
      <c r="V51" s="74">
        <v>0</v>
      </c>
      <c r="W51">
        <v>0</v>
      </c>
      <c r="X51">
        <v>-6</v>
      </c>
      <c r="Y51">
        <v>0</v>
      </c>
      <c r="Z51">
        <v>0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-6</v>
      </c>
      <c r="P52" s="46">
        <v>0</v>
      </c>
      <c r="Q52" s="46">
        <v>0</v>
      </c>
      <c r="R52" s="46">
        <v>0</v>
      </c>
      <c r="S52" s="74">
        <v>0</v>
      </c>
      <c r="U52" s="73">
        <v>-6</v>
      </c>
      <c r="V52" s="74">
        <v>0</v>
      </c>
      <c r="W52">
        <v>0</v>
      </c>
      <c r="X52">
        <v>-6</v>
      </c>
      <c r="Y52">
        <v>0</v>
      </c>
      <c r="Z52">
        <v>0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-21</v>
      </c>
      <c r="P53" s="46">
        <v>0</v>
      </c>
      <c r="Q53" s="46">
        <v>0</v>
      </c>
      <c r="R53" s="46">
        <v>0</v>
      </c>
      <c r="S53" s="74">
        <v>0</v>
      </c>
      <c r="U53" s="73">
        <v>-21</v>
      </c>
      <c r="V53" s="74">
        <v>0</v>
      </c>
      <c r="W53">
        <v>0</v>
      </c>
      <c r="X53">
        <v>-21</v>
      </c>
      <c r="Y53">
        <v>0</v>
      </c>
      <c r="Z53">
        <v>0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-21</v>
      </c>
      <c r="P54" s="46">
        <v>0</v>
      </c>
      <c r="Q54" s="46">
        <v>0</v>
      </c>
      <c r="R54" s="46">
        <v>0</v>
      </c>
      <c r="S54" s="74">
        <v>0</v>
      </c>
      <c r="U54" s="73">
        <v>-21</v>
      </c>
      <c r="V54" s="74">
        <v>0</v>
      </c>
      <c r="W54">
        <v>0</v>
      </c>
      <c r="X54">
        <v>-21</v>
      </c>
      <c r="Y54">
        <v>0</v>
      </c>
      <c r="Z54">
        <v>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-2</v>
      </c>
      <c r="Q55" s="46">
        <v>0</v>
      </c>
      <c r="R55" s="46">
        <v>0</v>
      </c>
      <c r="S55" s="74">
        <v>0</v>
      </c>
      <c r="U55" s="73">
        <v>-2</v>
      </c>
      <c r="V55" s="74">
        <v>0</v>
      </c>
      <c r="W55">
        <v>0</v>
      </c>
      <c r="X55">
        <v>0</v>
      </c>
      <c r="Y55">
        <v>0</v>
      </c>
      <c r="Z55">
        <v>-2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-5.09</v>
      </c>
      <c r="P56" s="46">
        <v>-41</v>
      </c>
      <c r="Q56" s="46">
        <v>0</v>
      </c>
      <c r="R56" s="46">
        <v>0</v>
      </c>
      <c r="S56" s="74">
        <v>0</v>
      </c>
      <c r="U56" s="73">
        <v>-46.09</v>
      </c>
      <c r="V56" s="74">
        <v>0</v>
      </c>
      <c r="W56">
        <v>0</v>
      </c>
      <c r="X56">
        <v>-5.09</v>
      </c>
      <c r="Y56">
        <v>0</v>
      </c>
      <c r="Z56">
        <v>-41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-41</v>
      </c>
      <c r="P57" s="46">
        <v>-18</v>
      </c>
      <c r="Q57" s="46">
        <v>0</v>
      </c>
      <c r="R57" s="46">
        <v>0</v>
      </c>
      <c r="S57" s="74">
        <v>0</v>
      </c>
      <c r="U57" s="73">
        <v>-59</v>
      </c>
      <c r="V57" s="74">
        <v>0</v>
      </c>
      <c r="W57">
        <v>0</v>
      </c>
      <c r="X57">
        <v>-41</v>
      </c>
      <c r="Y57">
        <v>0</v>
      </c>
      <c r="Z57">
        <v>-18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-51</v>
      </c>
      <c r="P58" s="46">
        <v>-19</v>
      </c>
      <c r="Q58" s="46">
        <v>0</v>
      </c>
      <c r="R58" s="46">
        <v>0</v>
      </c>
      <c r="S58" s="74">
        <v>0</v>
      </c>
      <c r="U58" s="73">
        <v>-70</v>
      </c>
      <c r="V58" s="74">
        <v>0</v>
      </c>
      <c r="W58">
        <v>0</v>
      </c>
      <c r="X58">
        <v>-51</v>
      </c>
      <c r="Y58">
        <v>0</v>
      </c>
      <c r="Z58">
        <v>-19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-91</v>
      </c>
      <c r="P59" s="46">
        <v>-9</v>
      </c>
      <c r="Q59" s="46">
        <v>0</v>
      </c>
      <c r="R59" s="46">
        <v>0</v>
      </c>
      <c r="S59" s="74">
        <v>0</v>
      </c>
      <c r="U59" s="73">
        <v>-100</v>
      </c>
      <c r="V59" s="74">
        <v>0</v>
      </c>
      <c r="W59">
        <v>0</v>
      </c>
      <c r="X59">
        <v>-91</v>
      </c>
      <c r="Y59">
        <v>0</v>
      </c>
      <c r="Z59">
        <v>-9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-126</v>
      </c>
      <c r="P60" s="46">
        <v>0</v>
      </c>
      <c r="Q60" s="46">
        <v>0</v>
      </c>
      <c r="R60" s="46">
        <v>0</v>
      </c>
      <c r="S60" s="74">
        <v>0</v>
      </c>
      <c r="U60" s="73">
        <v>-126</v>
      </c>
      <c r="V60" s="74">
        <v>0</v>
      </c>
      <c r="W60">
        <v>0</v>
      </c>
      <c r="X60">
        <v>-126</v>
      </c>
      <c r="Y60">
        <v>0</v>
      </c>
      <c r="Z60">
        <v>0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-136</v>
      </c>
      <c r="P61" s="46">
        <v>0</v>
      </c>
      <c r="Q61" s="46">
        <v>0</v>
      </c>
      <c r="R61" s="46">
        <v>0</v>
      </c>
      <c r="S61" s="74">
        <v>0</v>
      </c>
      <c r="U61" s="73">
        <v>-136</v>
      </c>
      <c r="V61" s="74">
        <v>0</v>
      </c>
      <c r="W61">
        <v>0</v>
      </c>
      <c r="X61">
        <v>-136</v>
      </c>
      <c r="Y61">
        <v>0</v>
      </c>
      <c r="Z61">
        <v>0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-131</v>
      </c>
      <c r="P62" s="46">
        <v>0</v>
      </c>
      <c r="Q62" s="46">
        <v>0</v>
      </c>
      <c r="R62" s="46">
        <v>0</v>
      </c>
      <c r="S62" s="74">
        <v>0</v>
      </c>
      <c r="U62" s="73">
        <v>-131</v>
      </c>
      <c r="V62" s="74">
        <v>0</v>
      </c>
      <c r="W62">
        <v>0</v>
      </c>
      <c r="X62">
        <v>-131</v>
      </c>
      <c r="Y62">
        <v>0</v>
      </c>
      <c r="Z62">
        <v>0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-136</v>
      </c>
      <c r="P63" s="46">
        <v>0</v>
      </c>
      <c r="Q63" s="46">
        <v>0</v>
      </c>
      <c r="R63" s="46">
        <v>0</v>
      </c>
      <c r="S63" s="74">
        <v>0</v>
      </c>
      <c r="U63" s="73">
        <v>-136</v>
      </c>
      <c r="V63" s="74">
        <v>0</v>
      </c>
      <c r="W63">
        <v>0</v>
      </c>
      <c r="X63">
        <v>-136</v>
      </c>
      <c r="Y63">
        <v>0</v>
      </c>
      <c r="Z63">
        <v>0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-136</v>
      </c>
      <c r="P64" s="46">
        <v>0</v>
      </c>
      <c r="Q64" s="46">
        <v>0</v>
      </c>
      <c r="R64" s="46">
        <v>0</v>
      </c>
      <c r="S64" s="74">
        <v>0</v>
      </c>
      <c r="U64" s="73">
        <v>-136</v>
      </c>
      <c r="V64" s="74">
        <v>0</v>
      </c>
      <c r="W64">
        <v>0</v>
      </c>
      <c r="X64">
        <v>-136</v>
      </c>
      <c r="Y64">
        <v>0</v>
      </c>
      <c r="Z64">
        <v>0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-131</v>
      </c>
      <c r="P65" s="46">
        <v>0</v>
      </c>
      <c r="Q65" s="46">
        <v>0</v>
      </c>
      <c r="R65" s="46">
        <v>0</v>
      </c>
      <c r="S65" s="74">
        <v>0</v>
      </c>
      <c r="U65" s="73">
        <v>-131</v>
      </c>
      <c r="V65" s="74">
        <v>0</v>
      </c>
      <c r="W65">
        <v>0</v>
      </c>
      <c r="X65">
        <v>-131</v>
      </c>
      <c r="Y65">
        <v>0</v>
      </c>
      <c r="Z65">
        <v>0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-121</v>
      </c>
      <c r="P66" s="46">
        <v>0</v>
      </c>
      <c r="Q66" s="46">
        <v>0</v>
      </c>
      <c r="R66" s="46">
        <v>0</v>
      </c>
      <c r="S66" s="74">
        <v>0</v>
      </c>
      <c r="U66" s="73">
        <v>-121</v>
      </c>
      <c r="V66" s="74">
        <v>0</v>
      </c>
      <c r="W66">
        <v>0</v>
      </c>
      <c r="X66">
        <v>-121</v>
      </c>
      <c r="Y66">
        <v>0</v>
      </c>
      <c r="Z66">
        <v>0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-129</v>
      </c>
      <c r="P67" s="46">
        <v>-69.12</v>
      </c>
      <c r="Q67" s="46">
        <v>0</v>
      </c>
      <c r="R67" s="46">
        <v>0</v>
      </c>
      <c r="S67" s="74">
        <v>0</v>
      </c>
      <c r="U67" s="73">
        <v>-198.12</v>
      </c>
      <c r="V67" s="74">
        <v>0</v>
      </c>
      <c r="W67">
        <v>0</v>
      </c>
      <c r="X67">
        <v>-129</v>
      </c>
      <c r="Y67">
        <v>0</v>
      </c>
      <c r="Z67">
        <v>-69.12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0.96</v>
      </c>
      <c r="N68" s="73">
        <v>0</v>
      </c>
      <c r="O68" s="46">
        <v>-100</v>
      </c>
      <c r="P68" s="46">
        <v>0</v>
      </c>
      <c r="Q68" s="46">
        <v>0</v>
      </c>
      <c r="R68" s="46">
        <v>0</v>
      </c>
      <c r="S68" s="74">
        <v>0</v>
      </c>
      <c r="U68" s="73">
        <v>-100</v>
      </c>
      <c r="V68" s="74">
        <v>0.96</v>
      </c>
      <c r="W68">
        <v>0</v>
      </c>
      <c r="X68">
        <v>-100</v>
      </c>
      <c r="Y68">
        <v>0.96</v>
      </c>
      <c r="Z68">
        <v>0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6.46</v>
      </c>
      <c r="N69" s="73">
        <v>0</v>
      </c>
      <c r="O69" s="46">
        <v>-180</v>
      </c>
      <c r="P69" s="46">
        <v>-180</v>
      </c>
      <c r="Q69" s="46">
        <v>0</v>
      </c>
      <c r="R69" s="46">
        <v>0</v>
      </c>
      <c r="S69" s="74">
        <v>0</v>
      </c>
      <c r="U69" s="73">
        <v>-360</v>
      </c>
      <c r="V69" s="74">
        <v>6.46</v>
      </c>
      <c r="W69">
        <v>0</v>
      </c>
      <c r="X69">
        <v>-180</v>
      </c>
      <c r="Y69">
        <v>6.46</v>
      </c>
      <c r="Z69">
        <v>-180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6.08</v>
      </c>
      <c r="N70" s="73">
        <v>0</v>
      </c>
      <c r="O70" s="46">
        <v>-155</v>
      </c>
      <c r="P70" s="46">
        <v>-190</v>
      </c>
      <c r="Q70" s="46">
        <v>0</v>
      </c>
      <c r="R70" s="46">
        <v>0</v>
      </c>
      <c r="S70" s="74">
        <v>0</v>
      </c>
      <c r="U70" s="73">
        <v>-345</v>
      </c>
      <c r="V70" s="74">
        <v>6.08</v>
      </c>
      <c r="W70">
        <v>0</v>
      </c>
      <c r="X70">
        <v>-155</v>
      </c>
      <c r="Y70">
        <v>6.08</v>
      </c>
      <c r="Z70">
        <v>-190</v>
      </c>
    </row>
    <row r="71" spans="7:26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10.029999999999999</v>
      </c>
      <c r="N71" s="73">
        <v>0</v>
      </c>
      <c r="O71" s="46">
        <v>-115</v>
      </c>
      <c r="P71" s="46">
        <v>-167</v>
      </c>
      <c r="Q71" s="46">
        <v>0</v>
      </c>
      <c r="R71" s="46">
        <v>0</v>
      </c>
      <c r="S71" s="74">
        <v>0</v>
      </c>
      <c r="U71" s="73">
        <v>-282</v>
      </c>
      <c r="V71" s="74">
        <v>10.029999999999999</v>
      </c>
      <c r="W71">
        <v>0</v>
      </c>
      <c r="X71">
        <v>-115</v>
      </c>
      <c r="Y71">
        <v>10.029999999999999</v>
      </c>
      <c r="Z71">
        <v>-167</v>
      </c>
    </row>
    <row r="72" spans="7:26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11.86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11.86</v>
      </c>
      <c r="W72">
        <v>0</v>
      </c>
      <c r="X72">
        <v>0</v>
      </c>
      <c r="Y72">
        <v>11.86</v>
      </c>
      <c r="Z72">
        <v>0</v>
      </c>
    </row>
    <row r="73" spans="7:26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7.52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7.52</v>
      </c>
      <c r="W73">
        <v>0</v>
      </c>
      <c r="X73">
        <v>0</v>
      </c>
      <c r="Y73">
        <v>7.52</v>
      </c>
      <c r="Z73">
        <v>0</v>
      </c>
    </row>
    <row r="74" spans="7:26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5.88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5.88</v>
      </c>
      <c r="W74">
        <v>0</v>
      </c>
      <c r="X74">
        <v>0</v>
      </c>
      <c r="Y74">
        <v>5.88</v>
      </c>
      <c r="Z74">
        <v>0</v>
      </c>
    </row>
    <row r="75" spans="7:26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10.61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10.61</v>
      </c>
      <c r="W75">
        <v>0</v>
      </c>
      <c r="X75">
        <v>0</v>
      </c>
      <c r="Y75">
        <v>10.61</v>
      </c>
      <c r="Z75">
        <v>0</v>
      </c>
    </row>
    <row r="76" spans="7:26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4.4400000000000004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4.4400000000000004</v>
      </c>
      <c r="W76">
        <v>0</v>
      </c>
      <c r="X76">
        <v>0</v>
      </c>
      <c r="Y76">
        <v>4.4400000000000004</v>
      </c>
      <c r="Z76">
        <v>0</v>
      </c>
    </row>
    <row r="77" spans="7:26">
      <c r="G77" t="s">
        <v>119</v>
      </c>
      <c r="H77" s="73">
        <v>40.51</v>
      </c>
      <c r="I77" s="46">
        <v>0</v>
      </c>
      <c r="J77" s="46">
        <v>0</v>
      </c>
      <c r="K77" s="46">
        <v>0</v>
      </c>
      <c r="L77" s="46">
        <v>0</v>
      </c>
      <c r="M77" s="74">
        <v>4.92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45.43</v>
      </c>
      <c r="W77">
        <v>40.51</v>
      </c>
      <c r="X77">
        <v>0</v>
      </c>
      <c r="Y77">
        <v>4.92</v>
      </c>
      <c r="Z77">
        <v>0</v>
      </c>
    </row>
    <row r="78" spans="7:26">
      <c r="G78" t="s">
        <v>120</v>
      </c>
      <c r="H78" s="73">
        <v>90.67</v>
      </c>
      <c r="I78" s="46">
        <v>0</v>
      </c>
      <c r="J78" s="46">
        <v>0</v>
      </c>
      <c r="K78" s="46">
        <v>0</v>
      </c>
      <c r="L78" s="46">
        <v>0</v>
      </c>
      <c r="M78" s="74">
        <v>4.4400000000000004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95.11</v>
      </c>
      <c r="W78">
        <v>90.67</v>
      </c>
      <c r="X78">
        <v>0</v>
      </c>
      <c r="Y78">
        <v>4.4400000000000004</v>
      </c>
      <c r="Z78">
        <v>0</v>
      </c>
    </row>
    <row r="79" spans="7:26">
      <c r="G79" t="s">
        <v>121</v>
      </c>
      <c r="H79" s="73">
        <v>196.78</v>
      </c>
      <c r="I79" s="46">
        <v>0</v>
      </c>
      <c r="J79" s="46">
        <v>0</v>
      </c>
      <c r="K79" s="46">
        <v>0</v>
      </c>
      <c r="L79" s="46">
        <v>0</v>
      </c>
      <c r="M79" s="74">
        <v>5.4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0</v>
      </c>
      <c r="V79" s="74">
        <v>202.18</v>
      </c>
      <c r="W79">
        <v>196.78</v>
      </c>
      <c r="X79">
        <v>0</v>
      </c>
      <c r="Y79">
        <v>5.4</v>
      </c>
      <c r="Z79">
        <v>0</v>
      </c>
    </row>
    <row r="80" spans="7:26">
      <c r="G80" t="s">
        <v>122</v>
      </c>
      <c r="H80" s="73">
        <v>200.64</v>
      </c>
      <c r="I80" s="46">
        <v>0</v>
      </c>
      <c r="J80" s="46">
        <v>0</v>
      </c>
      <c r="K80" s="46">
        <v>0</v>
      </c>
      <c r="L80" s="46">
        <v>0</v>
      </c>
      <c r="M80" s="74">
        <v>3.28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0</v>
      </c>
      <c r="V80" s="74">
        <v>203.92</v>
      </c>
      <c r="W80">
        <v>200.64</v>
      </c>
      <c r="X80">
        <v>0</v>
      </c>
      <c r="Y80">
        <v>3.28</v>
      </c>
      <c r="Z80">
        <v>0</v>
      </c>
    </row>
    <row r="81" spans="7:26">
      <c r="G81" t="s">
        <v>123</v>
      </c>
      <c r="H81" s="73">
        <v>146.62</v>
      </c>
      <c r="I81" s="46">
        <v>0</v>
      </c>
      <c r="J81" s="46">
        <v>0</v>
      </c>
      <c r="K81" s="46">
        <v>0</v>
      </c>
      <c r="L81" s="46">
        <v>0</v>
      </c>
      <c r="M81" s="74">
        <v>8.9700000000000006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0</v>
      </c>
      <c r="V81" s="74">
        <v>155.59</v>
      </c>
      <c r="W81">
        <v>146.62</v>
      </c>
      <c r="X81">
        <v>0</v>
      </c>
      <c r="Y81">
        <v>8.9700000000000006</v>
      </c>
      <c r="Z81">
        <v>0</v>
      </c>
    </row>
    <row r="82" spans="7:26">
      <c r="G82" t="s">
        <v>124</v>
      </c>
      <c r="H82" s="73">
        <v>125.4</v>
      </c>
      <c r="I82" s="46">
        <v>0</v>
      </c>
      <c r="J82" s="46">
        <v>0</v>
      </c>
      <c r="K82" s="46">
        <v>0</v>
      </c>
      <c r="L82" s="46">
        <v>0</v>
      </c>
      <c r="M82" s="74">
        <v>9.74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0</v>
      </c>
      <c r="V82" s="74">
        <v>135.13999999999999</v>
      </c>
      <c r="W82">
        <v>125.4</v>
      </c>
      <c r="X82">
        <v>0</v>
      </c>
      <c r="Y82">
        <v>9.74</v>
      </c>
      <c r="Z82">
        <v>0</v>
      </c>
    </row>
    <row r="83" spans="7:26">
      <c r="G83" t="s">
        <v>125</v>
      </c>
      <c r="H83" s="73">
        <v>145.65</v>
      </c>
      <c r="I83" s="46">
        <v>0</v>
      </c>
      <c r="J83" s="46">
        <v>0</v>
      </c>
      <c r="K83" s="46">
        <v>0</v>
      </c>
      <c r="L83" s="46">
        <v>0</v>
      </c>
      <c r="M83" s="74">
        <v>9.94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0</v>
      </c>
      <c r="V83" s="74">
        <v>155.59</v>
      </c>
      <c r="W83">
        <v>145.65</v>
      </c>
      <c r="X83">
        <v>0</v>
      </c>
      <c r="Y83">
        <v>9.94</v>
      </c>
      <c r="Z83">
        <v>0</v>
      </c>
    </row>
    <row r="84" spans="7:26">
      <c r="G84" t="s">
        <v>126</v>
      </c>
      <c r="H84" s="73">
        <v>85.85</v>
      </c>
      <c r="I84" s="46">
        <v>0</v>
      </c>
      <c r="J84" s="46">
        <v>0</v>
      </c>
      <c r="K84" s="46">
        <v>0</v>
      </c>
      <c r="L84" s="46">
        <v>0</v>
      </c>
      <c r="M84" s="74">
        <v>7.52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0</v>
      </c>
      <c r="V84" s="74">
        <v>93.37</v>
      </c>
      <c r="W84">
        <v>85.85</v>
      </c>
      <c r="X84">
        <v>0</v>
      </c>
      <c r="Y84">
        <v>7.52</v>
      </c>
      <c r="Z84">
        <v>0</v>
      </c>
    </row>
    <row r="85" spans="7:26">
      <c r="G85" t="s">
        <v>127</v>
      </c>
      <c r="H85" s="73">
        <v>64.63</v>
      </c>
      <c r="I85" s="46">
        <v>0</v>
      </c>
      <c r="J85" s="46">
        <v>0</v>
      </c>
      <c r="K85" s="46">
        <v>0</v>
      </c>
      <c r="L85" s="46">
        <v>0</v>
      </c>
      <c r="M85" s="74">
        <v>11.96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0</v>
      </c>
      <c r="V85" s="74">
        <v>76.59</v>
      </c>
      <c r="W85">
        <v>64.63</v>
      </c>
      <c r="X85">
        <v>0</v>
      </c>
      <c r="Y85">
        <v>11.96</v>
      </c>
      <c r="Z85">
        <v>0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8.58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0</v>
      </c>
      <c r="V86" s="74">
        <v>8.58</v>
      </c>
      <c r="W86">
        <v>0</v>
      </c>
      <c r="X86">
        <v>0</v>
      </c>
      <c r="Y86">
        <v>8.58</v>
      </c>
      <c r="Z86">
        <v>0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8.39</v>
      </c>
      <c r="N87" s="73">
        <v>0</v>
      </c>
      <c r="O87" s="46">
        <v>-121</v>
      </c>
      <c r="P87" s="46">
        <v>0</v>
      </c>
      <c r="Q87" s="46">
        <v>0</v>
      </c>
      <c r="R87" s="46">
        <v>0</v>
      </c>
      <c r="S87" s="74">
        <v>0</v>
      </c>
      <c r="U87" s="73">
        <v>-121</v>
      </c>
      <c r="V87" s="74">
        <v>8.39</v>
      </c>
      <c r="W87">
        <v>0</v>
      </c>
      <c r="X87">
        <v>-121</v>
      </c>
      <c r="Y87">
        <v>8.39</v>
      </c>
      <c r="Z87">
        <v>0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6.75</v>
      </c>
      <c r="N88" s="73">
        <v>0</v>
      </c>
      <c r="O88" s="46">
        <v>-151</v>
      </c>
      <c r="P88" s="46">
        <v>0</v>
      </c>
      <c r="Q88" s="46">
        <v>0</v>
      </c>
      <c r="R88" s="46">
        <v>0</v>
      </c>
      <c r="S88" s="74">
        <v>0</v>
      </c>
      <c r="U88" s="73">
        <v>-151</v>
      </c>
      <c r="V88" s="74">
        <v>6.75</v>
      </c>
      <c r="W88">
        <v>0</v>
      </c>
      <c r="X88">
        <v>-151</v>
      </c>
      <c r="Y88">
        <v>6.75</v>
      </c>
      <c r="Z88">
        <v>0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5.0199999999999996</v>
      </c>
      <c r="N89" s="73">
        <v>0</v>
      </c>
      <c r="O89" s="46">
        <v>-171</v>
      </c>
      <c r="P89" s="46">
        <v>-3</v>
      </c>
      <c r="Q89" s="46">
        <v>0</v>
      </c>
      <c r="R89" s="46">
        <v>0</v>
      </c>
      <c r="S89" s="74">
        <v>0</v>
      </c>
      <c r="U89" s="73">
        <v>-174</v>
      </c>
      <c r="V89" s="74">
        <v>5.0199999999999996</v>
      </c>
      <c r="W89">
        <v>0</v>
      </c>
      <c r="X89">
        <v>-171</v>
      </c>
      <c r="Y89">
        <v>5.0199999999999996</v>
      </c>
      <c r="Z89">
        <v>-3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5.4</v>
      </c>
      <c r="N90" s="73">
        <v>0</v>
      </c>
      <c r="O90" s="46">
        <v>-201</v>
      </c>
      <c r="P90" s="46">
        <v>-2</v>
      </c>
      <c r="Q90" s="46">
        <v>0</v>
      </c>
      <c r="R90" s="46">
        <v>0</v>
      </c>
      <c r="S90" s="74">
        <v>0</v>
      </c>
      <c r="U90" s="73">
        <v>-203</v>
      </c>
      <c r="V90" s="74">
        <v>5.4</v>
      </c>
      <c r="W90">
        <v>0</v>
      </c>
      <c r="X90">
        <v>-201</v>
      </c>
      <c r="Y90">
        <v>5.4</v>
      </c>
      <c r="Z90">
        <v>-2</v>
      </c>
    </row>
    <row r="91" spans="7:26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4.92</v>
      </c>
      <c r="N91" s="73">
        <v>0</v>
      </c>
      <c r="O91" s="46">
        <v>-246</v>
      </c>
      <c r="P91" s="46">
        <v>-21</v>
      </c>
      <c r="Q91" s="46">
        <v>0</v>
      </c>
      <c r="R91" s="46">
        <v>0</v>
      </c>
      <c r="S91" s="74">
        <v>0</v>
      </c>
      <c r="U91" s="73">
        <v>-267</v>
      </c>
      <c r="V91" s="74">
        <v>4.92</v>
      </c>
      <c r="W91">
        <v>0</v>
      </c>
      <c r="X91">
        <v>-246</v>
      </c>
      <c r="Y91">
        <v>4.92</v>
      </c>
      <c r="Z91">
        <v>-21</v>
      </c>
    </row>
    <row r="92" spans="7:26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5.0199999999999996</v>
      </c>
      <c r="N92" s="73">
        <v>0</v>
      </c>
      <c r="O92" s="46">
        <v>-246</v>
      </c>
      <c r="P92" s="46">
        <v>-64</v>
      </c>
      <c r="Q92" s="46">
        <v>0</v>
      </c>
      <c r="R92" s="46">
        <v>0</v>
      </c>
      <c r="S92" s="74">
        <v>0</v>
      </c>
      <c r="U92" s="73">
        <v>-310</v>
      </c>
      <c r="V92" s="74">
        <v>5.0199999999999996</v>
      </c>
      <c r="W92">
        <v>0</v>
      </c>
      <c r="X92">
        <v>-246</v>
      </c>
      <c r="Y92">
        <v>5.0199999999999996</v>
      </c>
      <c r="Z92">
        <v>-64</v>
      </c>
    </row>
    <row r="93" spans="7:26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6.17</v>
      </c>
      <c r="N93" s="73">
        <v>0</v>
      </c>
      <c r="O93" s="46">
        <v>-271</v>
      </c>
      <c r="P93" s="46">
        <v>-96</v>
      </c>
      <c r="Q93" s="46">
        <v>0</v>
      </c>
      <c r="R93" s="46">
        <v>0</v>
      </c>
      <c r="S93" s="74">
        <v>0</v>
      </c>
      <c r="U93" s="73">
        <v>-367</v>
      </c>
      <c r="V93" s="74">
        <v>6.17</v>
      </c>
      <c r="W93">
        <v>0</v>
      </c>
      <c r="X93">
        <v>-271</v>
      </c>
      <c r="Y93">
        <v>6.17</v>
      </c>
      <c r="Z93">
        <v>-96</v>
      </c>
    </row>
    <row r="94" spans="7:26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6.37</v>
      </c>
      <c r="N94" s="73">
        <v>0</v>
      </c>
      <c r="O94" s="46">
        <v>-264.83</v>
      </c>
      <c r="P94" s="46">
        <v>-112</v>
      </c>
      <c r="Q94" s="46">
        <v>0</v>
      </c>
      <c r="R94" s="46">
        <v>0</v>
      </c>
      <c r="S94" s="74">
        <v>0</v>
      </c>
      <c r="U94" s="73">
        <v>-376.83</v>
      </c>
      <c r="V94" s="74">
        <v>6.37</v>
      </c>
      <c r="W94">
        <v>0</v>
      </c>
      <c r="X94">
        <v>-264.83</v>
      </c>
      <c r="Y94">
        <v>6.37</v>
      </c>
      <c r="Z94">
        <v>-112</v>
      </c>
    </row>
    <row r="95" spans="7:26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6.46</v>
      </c>
      <c r="N95" s="73">
        <v>0</v>
      </c>
      <c r="O95" s="46">
        <v>-275</v>
      </c>
      <c r="P95" s="46">
        <v>-9</v>
      </c>
      <c r="Q95" s="46">
        <v>0</v>
      </c>
      <c r="R95" s="46">
        <v>0</v>
      </c>
      <c r="S95" s="74">
        <v>0</v>
      </c>
      <c r="U95" s="73">
        <v>-284</v>
      </c>
      <c r="V95" s="74">
        <v>6.46</v>
      </c>
      <c r="W95">
        <v>0</v>
      </c>
      <c r="X95">
        <v>-275</v>
      </c>
      <c r="Y95">
        <v>6.46</v>
      </c>
      <c r="Z95">
        <v>-9</v>
      </c>
    </row>
    <row r="96" spans="7:26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2.41</v>
      </c>
      <c r="N96" s="73">
        <v>0</v>
      </c>
      <c r="O96" s="46">
        <v>-299.41000000000003</v>
      </c>
      <c r="P96" s="46">
        <v>-9</v>
      </c>
      <c r="Q96" s="46">
        <v>0</v>
      </c>
      <c r="R96" s="46">
        <v>0</v>
      </c>
      <c r="S96" s="74">
        <v>0</v>
      </c>
      <c r="U96" s="73">
        <v>-308.41000000000003</v>
      </c>
      <c r="V96" s="74">
        <v>2.41</v>
      </c>
      <c r="W96">
        <v>0</v>
      </c>
      <c r="X96">
        <v>-299.41000000000003</v>
      </c>
      <c r="Y96">
        <v>2.41</v>
      </c>
      <c r="Z96">
        <v>-9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0.77</v>
      </c>
      <c r="N97" s="73">
        <v>0</v>
      </c>
      <c r="O97" s="46">
        <v>-313.74</v>
      </c>
      <c r="P97" s="46">
        <v>-29</v>
      </c>
      <c r="Q97" s="46">
        <v>0</v>
      </c>
      <c r="R97" s="46">
        <v>0</v>
      </c>
      <c r="S97" s="74">
        <v>0</v>
      </c>
      <c r="U97" s="73">
        <v>-342.74</v>
      </c>
      <c r="V97" s="74">
        <v>0.77</v>
      </c>
      <c r="W97">
        <v>0</v>
      </c>
      <c r="X97">
        <v>-313.74</v>
      </c>
      <c r="Y97">
        <v>0.77</v>
      </c>
      <c r="Z97">
        <v>-29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0.87</v>
      </c>
      <c r="N98" s="73">
        <v>0</v>
      </c>
      <c r="O98" s="46">
        <v>-320</v>
      </c>
      <c r="P98" s="46">
        <v>-9</v>
      </c>
      <c r="Q98" s="46">
        <v>0</v>
      </c>
      <c r="R98" s="46">
        <v>0</v>
      </c>
      <c r="S98" s="74">
        <v>0</v>
      </c>
      <c r="U98" s="73">
        <v>-329</v>
      </c>
      <c r="V98" s="74">
        <v>0.87</v>
      </c>
      <c r="W98">
        <v>0</v>
      </c>
      <c r="X98">
        <v>-320</v>
      </c>
      <c r="Y98">
        <v>0.87</v>
      </c>
      <c r="Z98">
        <v>-9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0.76227250000000002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6.9565000000000016E-2</v>
      </c>
      <c r="N99" s="68">
        <f t="shared" si="1"/>
        <v>0</v>
      </c>
      <c r="O99" s="69">
        <f t="shared" si="1"/>
        <v>-3.2175775</v>
      </c>
      <c r="P99" s="69">
        <f t="shared" si="1"/>
        <v>-1.1272800000000001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-4.3448574999999998</v>
      </c>
      <c r="V99" s="70">
        <f t="shared" si="1"/>
        <v>0.83183750000000012</v>
      </c>
      <c r="W99">
        <f t="shared" si="1"/>
        <v>0.76227250000000002</v>
      </c>
      <c r="X99">
        <f t="shared" si="1"/>
        <v>-3.2175775</v>
      </c>
      <c r="Y99">
        <f t="shared" si="1"/>
        <v>6.9565000000000016E-2</v>
      </c>
      <c r="Z99">
        <f t="shared" si="1"/>
        <v>-1.1272800000000001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M3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2" ht="15" customHeight="1">
      <c r="A1" s="219" t="s">
        <v>223</v>
      </c>
      <c r="B1" s="219"/>
      <c r="C1" s="219"/>
      <c r="D1" s="219"/>
      <c r="E1" s="67"/>
      <c r="F1" s="67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W1" t="s">
        <v>532</v>
      </c>
      <c r="X1" t="s">
        <v>145</v>
      </c>
      <c r="Y1" t="s">
        <v>536</v>
      </c>
      <c r="Z1" t="s">
        <v>538</v>
      </c>
      <c r="AA1" t="s">
        <v>146</v>
      </c>
      <c r="AB1" t="s">
        <v>145</v>
      </c>
      <c r="AC1" t="s">
        <v>145</v>
      </c>
      <c r="AD1" t="s">
        <v>145</v>
      </c>
      <c r="AE1" t="s">
        <v>547</v>
      </c>
      <c r="AF1" t="s">
        <v>549</v>
      </c>
      <c r="AG1" t="s">
        <v>551</v>
      </c>
      <c r="AH1" t="s">
        <v>553</v>
      </c>
      <c r="AI1" t="s">
        <v>555</v>
      </c>
      <c r="AJ1" t="s">
        <v>557</v>
      </c>
      <c r="AK1" t="s">
        <v>146</v>
      </c>
      <c r="AL1" t="s">
        <v>561</v>
      </c>
      <c r="AM1" t="s">
        <v>145</v>
      </c>
      <c r="AN1" t="s">
        <v>564</v>
      </c>
      <c r="AO1" t="s">
        <v>145</v>
      </c>
      <c r="AP1" t="s">
        <v>567</v>
      </c>
      <c r="AQ1" t="s">
        <v>569</v>
      </c>
      <c r="AR1" t="s">
        <v>549</v>
      </c>
      <c r="AS1" t="s">
        <v>572</v>
      </c>
      <c r="AT1" t="s">
        <v>572</v>
      </c>
      <c r="AU1" t="s">
        <v>538</v>
      </c>
      <c r="AV1" t="s">
        <v>145</v>
      </c>
      <c r="AW1" t="s">
        <v>577</v>
      </c>
      <c r="AX1" t="s">
        <v>146</v>
      </c>
      <c r="AY1" t="s">
        <v>146</v>
      </c>
      <c r="AZ1" t="s">
        <v>582</v>
      </c>
    </row>
    <row r="2" spans="1:52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45349</v>
      </c>
      <c r="W2" s="28" t="s">
        <v>148</v>
      </c>
      <c r="X2" t="s">
        <v>534</v>
      </c>
      <c r="Y2" t="s">
        <v>369</v>
      </c>
      <c r="Z2" t="s">
        <v>148</v>
      </c>
      <c r="AA2" t="s">
        <v>540</v>
      </c>
      <c r="AB2" t="s">
        <v>542</v>
      </c>
      <c r="AC2" t="s">
        <v>544</v>
      </c>
      <c r="AD2" t="s">
        <v>542</v>
      </c>
      <c r="AE2" t="s">
        <v>358</v>
      </c>
      <c r="AF2" t="s">
        <v>148</v>
      </c>
      <c r="AG2" t="s">
        <v>369</v>
      </c>
      <c r="AH2" t="s">
        <v>148</v>
      </c>
      <c r="AI2" t="s">
        <v>146</v>
      </c>
      <c r="AJ2" t="s">
        <v>148</v>
      </c>
      <c r="AK2" t="s">
        <v>559</v>
      </c>
      <c r="AL2" t="s">
        <v>148</v>
      </c>
      <c r="AM2" t="s">
        <v>544</v>
      </c>
      <c r="AN2" t="s">
        <v>148</v>
      </c>
      <c r="AO2" t="s">
        <v>544</v>
      </c>
      <c r="AP2" t="s">
        <v>148</v>
      </c>
      <c r="AQ2" t="s">
        <v>149</v>
      </c>
      <c r="AR2" t="s">
        <v>148</v>
      </c>
      <c r="AS2" t="s">
        <v>148</v>
      </c>
      <c r="AT2" t="s">
        <v>148</v>
      </c>
      <c r="AU2" t="s">
        <v>148</v>
      </c>
      <c r="AV2" t="s">
        <v>544</v>
      </c>
      <c r="AW2" t="s">
        <v>148</v>
      </c>
      <c r="AX2" t="s">
        <v>544</v>
      </c>
      <c r="AY2" t="s">
        <v>580</v>
      </c>
      <c r="AZ2" t="s">
        <v>148</v>
      </c>
    </row>
    <row r="3" spans="1:52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0.39</v>
      </c>
      <c r="I3" s="53">
        <v>0</v>
      </c>
      <c r="J3" s="53">
        <v>1.66</v>
      </c>
      <c r="K3" s="53">
        <v>81.509999999999991</v>
      </c>
      <c r="L3" s="53">
        <v>7.72</v>
      </c>
      <c r="M3" s="72">
        <v>0</v>
      </c>
      <c r="N3" s="71">
        <v>197.6</v>
      </c>
      <c r="O3" s="53">
        <v>136.94</v>
      </c>
      <c r="P3" s="53">
        <v>0</v>
      </c>
      <c r="Q3" s="53">
        <v>0</v>
      </c>
      <c r="R3" s="53">
        <v>0</v>
      </c>
      <c r="S3" s="72">
        <v>0</v>
      </c>
      <c r="W3">
        <v>0</v>
      </c>
      <c r="X3">
        <v>25</v>
      </c>
      <c r="Y3">
        <v>7.72</v>
      </c>
      <c r="Z3">
        <v>0</v>
      </c>
      <c r="AA3">
        <v>20</v>
      </c>
      <c r="AB3">
        <v>0</v>
      </c>
      <c r="AC3">
        <v>0</v>
      </c>
      <c r="AD3">
        <v>0</v>
      </c>
      <c r="AE3">
        <v>0.39</v>
      </c>
      <c r="AF3">
        <v>0</v>
      </c>
      <c r="AG3">
        <v>0</v>
      </c>
      <c r="AH3">
        <v>0</v>
      </c>
      <c r="AI3">
        <v>0</v>
      </c>
      <c r="AJ3">
        <v>6.75</v>
      </c>
      <c r="AK3">
        <v>0</v>
      </c>
      <c r="AL3">
        <v>6.75</v>
      </c>
      <c r="AM3">
        <v>132.97999999999999</v>
      </c>
      <c r="AN3">
        <v>4.82</v>
      </c>
      <c r="AO3">
        <v>0</v>
      </c>
      <c r="AP3">
        <v>18.329999999999998</v>
      </c>
      <c r="AQ3">
        <v>1.66</v>
      </c>
      <c r="AR3">
        <v>11.58</v>
      </c>
      <c r="AS3">
        <v>0</v>
      </c>
      <c r="AT3">
        <v>0</v>
      </c>
      <c r="AU3">
        <v>8.1999999999999993</v>
      </c>
      <c r="AV3">
        <v>39.619999999999997</v>
      </c>
      <c r="AW3">
        <v>5.79</v>
      </c>
      <c r="AX3">
        <v>16.940000000000001</v>
      </c>
      <c r="AY3">
        <v>100</v>
      </c>
      <c r="AZ3">
        <v>19.29</v>
      </c>
    </row>
    <row r="4" spans="1:52">
      <c r="A4" t="s">
        <v>234</v>
      </c>
      <c r="B4" t="s">
        <v>226</v>
      </c>
      <c r="C4" t="s">
        <v>228</v>
      </c>
      <c r="G4" t="s">
        <v>46</v>
      </c>
      <c r="H4" s="73">
        <v>0.39</v>
      </c>
      <c r="I4" s="46">
        <v>0</v>
      </c>
      <c r="J4" s="46">
        <v>1.66</v>
      </c>
      <c r="K4" s="46">
        <v>81.509999999999991</v>
      </c>
      <c r="L4" s="46">
        <v>7.72</v>
      </c>
      <c r="M4" s="74">
        <v>0</v>
      </c>
      <c r="N4" s="73">
        <v>197.6</v>
      </c>
      <c r="O4" s="46">
        <v>136.94</v>
      </c>
      <c r="P4" s="46">
        <v>0</v>
      </c>
      <c r="Q4" s="46">
        <v>0</v>
      </c>
      <c r="R4" s="46">
        <v>0</v>
      </c>
      <c r="S4" s="74">
        <v>0</v>
      </c>
      <c r="W4">
        <v>0</v>
      </c>
      <c r="X4">
        <v>25</v>
      </c>
      <c r="Y4">
        <v>7.72</v>
      </c>
      <c r="Z4">
        <v>0</v>
      </c>
      <c r="AA4">
        <v>20</v>
      </c>
      <c r="AB4">
        <v>0</v>
      </c>
      <c r="AC4">
        <v>0</v>
      </c>
      <c r="AD4">
        <v>0</v>
      </c>
      <c r="AE4">
        <v>0.39</v>
      </c>
      <c r="AF4">
        <v>0</v>
      </c>
      <c r="AG4">
        <v>0</v>
      </c>
      <c r="AH4">
        <v>0</v>
      </c>
      <c r="AI4">
        <v>0</v>
      </c>
      <c r="AJ4">
        <v>6.75</v>
      </c>
      <c r="AK4">
        <v>0</v>
      </c>
      <c r="AL4">
        <v>6.75</v>
      </c>
      <c r="AM4">
        <v>132.97999999999999</v>
      </c>
      <c r="AN4">
        <v>4.82</v>
      </c>
      <c r="AO4">
        <v>0</v>
      </c>
      <c r="AP4">
        <v>18.329999999999998</v>
      </c>
      <c r="AQ4">
        <v>1.66</v>
      </c>
      <c r="AR4">
        <v>11.58</v>
      </c>
      <c r="AS4">
        <v>0</v>
      </c>
      <c r="AT4">
        <v>0</v>
      </c>
      <c r="AU4">
        <v>8.1999999999999993</v>
      </c>
      <c r="AV4">
        <v>39.619999999999997</v>
      </c>
      <c r="AW4">
        <v>5.79</v>
      </c>
      <c r="AX4">
        <v>16.940000000000001</v>
      </c>
      <c r="AY4">
        <v>100</v>
      </c>
      <c r="AZ4">
        <v>19.29</v>
      </c>
    </row>
    <row r="5" spans="1:52">
      <c r="A5" t="s">
        <v>235</v>
      </c>
      <c r="B5" t="s">
        <v>227</v>
      </c>
      <c r="C5" t="s">
        <v>229</v>
      </c>
      <c r="G5" t="s">
        <v>47</v>
      </c>
      <c r="H5" s="73">
        <v>0.39</v>
      </c>
      <c r="I5" s="46">
        <v>0</v>
      </c>
      <c r="J5" s="46">
        <v>1.66</v>
      </c>
      <c r="K5" s="46">
        <v>81.509999999999991</v>
      </c>
      <c r="L5" s="46">
        <v>7.72</v>
      </c>
      <c r="M5" s="74">
        <v>0</v>
      </c>
      <c r="N5" s="73">
        <v>197.6</v>
      </c>
      <c r="O5" s="46">
        <v>136.94</v>
      </c>
      <c r="P5" s="46">
        <v>0</v>
      </c>
      <c r="Q5" s="46">
        <v>0</v>
      </c>
      <c r="R5" s="46">
        <v>0</v>
      </c>
      <c r="S5" s="74">
        <v>0</v>
      </c>
      <c r="W5">
        <v>0</v>
      </c>
      <c r="X5">
        <v>25</v>
      </c>
      <c r="Y5">
        <v>7.72</v>
      </c>
      <c r="Z5">
        <v>0</v>
      </c>
      <c r="AA5">
        <v>20</v>
      </c>
      <c r="AB5">
        <v>0</v>
      </c>
      <c r="AC5">
        <v>0</v>
      </c>
      <c r="AD5">
        <v>0</v>
      </c>
      <c r="AE5">
        <v>0.39</v>
      </c>
      <c r="AF5">
        <v>0</v>
      </c>
      <c r="AG5">
        <v>0</v>
      </c>
      <c r="AH5">
        <v>0</v>
      </c>
      <c r="AI5">
        <v>0</v>
      </c>
      <c r="AJ5">
        <v>6.75</v>
      </c>
      <c r="AK5">
        <v>0</v>
      </c>
      <c r="AL5">
        <v>6.75</v>
      </c>
      <c r="AM5">
        <v>132.97999999999999</v>
      </c>
      <c r="AN5">
        <v>4.82</v>
      </c>
      <c r="AO5">
        <v>0</v>
      </c>
      <c r="AP5">
        <v>18.329999999999998</v>
      </c>
      <c r="AQ5">
        <v>1.66</v>
      </c>
      <c r="AR5">
        <v>11.58</v>
      </c>
      <c r="AS5">
        <v>0</v>
      </c>
      <c r="AT5">
        <v>0</v>
      </c>
      <c r="AU5">
        <v>8.1999999999999993</v>
      </c>
      <c r="AV5">
        <v>39.619999999999997</v>
      </c>
      <c r="AW5">
        <v>5.79</v>
      </c>
      <c r="AX5">
        <v>16.940000000000001</v>
      </c>
      <c r="AY5">
        <v>100</v>
      </c>
      <c r="AZ5">
        <v>19.29</v>
      </c>
    </row>
    <row r="6" spans="1:52">
      <c r="A6" t="s">
        <v>236</v>
      </c>
      <c r="B6" t="s">
        <v>258</v>
      </c>
      <c r="C6" t="s">
        <v>230</v>
      </c>
      <c r="G6" t="s">
        <v>48</v>
      </c>
      <c r="H6" s="73">
        <v>0.39</v>
      </c>
      <c r="I6" s="46">
        <v>0</v>
      </c>
      <c r="J6" s="46">
        <v>1.66</v>
      </c>
      <c r="K6" s="46">
        <v>81.509999999999991</v>
      </c>
      <c r="L6" s="46">
        <v>7.72</v>
      </c>
      <c r="M6" s="74">
        <v>0</v>
      </c>
      <c r="N6" s="73">
        <v>197.6</v>
      </c>
      <c r="O6" s="46">
        <v>136.94</v>
      </c>
      <c r="P6" s="46">
        <v>0</v>
      </c>
      <c r="Q6" s="46">
        <v>0</v>
      </c>
      <c r="R6" s="46">
        <v>0</v>
      </c>
      <c r="S6" s="74">
        <v>0</v>
      </c>
      <c r="W6">
        <v>0</v>
      </c>
      <c r="X6">
        <v>25</v>
      </c>
      <c r="Y6">
        <v>7.72</v>
      </c>
      <c r="Z6">
        <v>0</v>
      </c>
      <c r="AA6">
        <v>20</v>
      </c>
      <c r="AB6">
        <v>0</v>
      </c>
      <c r="AC6">
        <v>0</v>
      </c>
      <c r="AD6">
        <v>0</v>
      </c>
      <c r="AE6">
        <v>0.39</v>
      </c>
      <c r="AF6">
        <v>0</v>
      </c>
      <c r="AG6">
        <v>0</v>
      </c>
      <c r="AH6">
        <v>0</v>
      </c>
      <c r="AI6">
        <v>0</v>
      </c>
      <c r="AJ6">
        <v>6.75</v>
      </c>
      <c r="AK6">
        <v>0</v>
      </c>
      <c r="AL6">
        <v>6.75</v>
      </c>
      <c r="AM6">
        <v>132.97999999999999</v>
      </c>
      <c r="AN6">
        <v>4.82</v>
      </c>
      <c r="AO6">
        <v>0</v>
      </c>
      <c r="AP6">
        <v>18.329999999999998</v>
      </c>
      <c r="AQ6">
        <v>1.66</v>
      </c>
      <c r="AR6">
        <v>11.58</v>
      </c>
      <c r="AS6">
        <v>0</v>
      </c>
      <c r="AT6">
        <v>0</v>
      </c>
      <c r="AU6">
        <v>8.1999999999999993</v>
      </c>
      <c r="AV6">
        <v>39.619999999999997</v>
      </c>
      <c r="AW6">
        <v>5.79</v>
      </c>
      <c r="AX6">
        <v>16.940000000000001</v>
      </c>
      <c r="AY6">
        <v>100</v>
      </c>
      <c r="AZ6">
        <v>19.29</v>
      </c>
    </row>
    <row r="7" spans="1:52">
      <c r="A7" t="s">
        <v>237</v>
      </c>
      <c r="B7" t="s">
        <v>280</v>
      </c>
      <c r="C7" t="s">
        <v>259</v>
      </c>
      <c r="G7" t="s">
        <v>49</v>
      </c>
      <c r="H7" s="73">
        <v>0.39</v>
      </c>
      <c r="I7" s="46">
        <v>0</v>
      </c>
      <c r="J7" s="46">
        <v>1.75</v>
      </c>
      <c r="K7" s="46">
        <v>81.509999999999991</v>
      </c>
      <c r="L7" s="46">
        <v>7.72</v>
      </c>
      <c r="M7" s="74">
        <v>0</v>
      </c>
      <c r="N7" s="73">
        <v>197.6</v>
      </c>
      <c r="O7" s="46">
        <v>136.94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25</v>
      </c>
      <c r="Y7">
        <v>7.72</v>
      </c>
      <c r="Z7">
        <v>0</v>
      </c>
      <c r="AA7">
        <v>20</v>
      </c>
      <c r="AB7">
        <v>0</v>
      </c>
      <c r="AC7">
        <v>0</v>
      </c>
      <c r="AD7">
        <v>0</v>
      </c>
      <c r="AE7">
        <v>0.39</v>
      </c>
      <c r="AF7">
        <v>0</v>
      </c>
      <c r="AG7">
        <v>0</v>
      </c>
      <c r="AH7">
        <v>0</v>
      </c>
      <c r="AI7">
        <v>0</v>
      </c>
      <c r="AJ7">
        <v>6.75</v>
      </c>
      <c r="AK7">
        <v>0</v>
      </c>
      <c r="AL7">
        <v>6.75</v>
      </c>
      <c r="AM7">
        <v>132.97999999999999</v>
      </c>
      <c r="AN7">
        <v>4.82</v>
      </c>
      <c r="AO7">
        <v>0</v>
      </c>
      <c r="AP7">
        <v>18.329999999999998</v>
      </c>
      <c r="AQ7">
        <v>1.75</v>
      </c>
      <c r="AR7">
        <v>11.58</v>
      </c>
      <c r="AS7">
        <v>0</v>
      </c>
      <c r="AT7">
        <v>0</v>
      </c>
      <c r="AU7">
        <v>8.1999999999999993</v>
      </c>
      <c r="AV7">
        <v>39.619999999999997</v>
      </c>
      <c r="AW7">
        <v>5.79</v>
      </c>
      <c r="AX7">
        <v>16.940000000000001</v>
      </c>
      <c r="AY7">
        <v>100</v>
      </c>
      <c r="AZ7">
        <v>19.29</v>
      </c>
    </row>
    <row r="8" spans="1:52">
      <c r="A8" t="s">
        <v>238</v>
      </c>
      <c r="B8" t="s">
        <v>315</v>
      </c>
      <c r="C8" t="s">
        <v>231</v>
      </c>
      <c r="G8" t="s">
        <v>50</v>
      </c>
      <c r="H8" s="73">
        <v>0.39</v>
      </c>
      <c r="I8" s="46">
        <v>0</v>
      </c>
      <c r="J8" s="46">
        <v>1.75</v>
      </c>
      <c r="K8" s="46">
        <v>81.509999999999991</v>
      </c>
      <c r="L8" s="46">
        <v>7.72</v>
      </c>
      <c r="M8" s="74">
        <v>0</v>
      </c>
      <c r="N8" s="73">
        <v>197.6</v>
      </c>
      <c r="O8" s="46">
        <v>136.94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25</v>
      </c>
      <c r="Y8">
        <v>7.72</v>
      </c>
      <c r="Z8">
        <v>0</v>
      </c>
      <c r="AA8">
        <v>20</v>
      </c>
      <c r="AB8">
        <v>0</v>
      </c>
      <c r="AC8">
        <v>0</v>
      </c>
      <c r="AD8">
        <v>0</v>
      </c>
      <c r="AE8">
        <v>0.39</v>
      </c>
      <c r="AF8">
        <v>0</v>
      </c>
      <c r="AG8">
        <v>0</v>
      </c>
      <c r="AH8">
        <v>0</v>
      </c>
      <c r="AI8">
        <v>0</v>
      </c>
      <c r="AJ8">
        <v>6.75</v>
      </c>
      <c r="AK8">
        <v>0</v>
      </c>
      <c r="AL8">
        <v>6.75</v>
      </c>
      <c r="AM8">
        <v>132.97999999999999</v>
      </c>
      <c r="AN8">
        <v>4.82</v>
      </c>
      <c r="AO8">
        <v>0</v>
      </c>
      <c r="AP8">
        <v>18.329999999999998</v>
      </c>
      <c r="AQ8">
        <v>1.75</v>
      </c>
      <c r="AR8">
        <v>11.58</v>
      </c>
      <c r="AS8">
        <v>0</v>
      </c>
      <c r="AT8">
        <v>0</v>
      </c>
      <c r="AU8">
        <v>8.1999999999999993</v>
      </c>
      <c r="AV8">
        <v>39.619999999999997</v>
      </c>
      <c r="AW8">
        <v>5.79</v>
      </c>
      <c r="AX8">
        <v>16.940000000000001</v>
      </c>
      <c r="AY8">
        <v>100</v>
      </c>
      <c r="AZ8">
        <v>19.29</v>
      </c>
    </row>
    <row r="9" spans="1:52">
      <c r="A9" t="s">
        <v>239</v>
      </c>
      <c r="B9" t="s">
        <v>335</v>
      </c>
      <c r="C9" t="s">
        <v>232</v>
      </c>
      <c r="G9" t="s">
        <v>51</v>
      </c>
      <c r="H9" s="73">
        <v>0.39</v>
      </c>
      <c r="I9" s="46">
        <v>0</v>
      </c>
      <c r="J9" s="46">
        <v>1.75</v>
      </c>
      <c r="K9" s="46">
        <v>81.509999999999991</v>
      </c>
      <c r="L9" s="46">
        <v>7.72</v>
      </c>
      <c r="M9" s="74">
        <v>0</v>
      </c>
      <c r="N9" s="73">
        <v>197.6</v>
      </c>
      <c r="O9" s="46">
        <v>136.94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25</v>
      </c>
      <c r="Y9">
        <v>7.72</v>
      </c>
      <c r="Z9">
        <v>0</v>
      </c>
      <c r="AA9">
        <v>20</v>
      </c>
      <c r="AB9">
        <v>0</v>
      </c>
      <c r="AC9">
        <v>0</v>
      </c>
      <c r="AD9">
        <v>0</v>
      </c>
      <c r="AE9">
        <v>0.39</v>
      </c>
      <c r="AF9">
        <v>0</v>
      </c>
      <c r="AG9">
        <v>0</v>
      </c>
      <c r="AH9">
        <v>0</v>
      </c>
      <c r="AI9">
        <v>0</v>
      </c>
      <c r="AJ9">
        <v>6.75</v>
      </c>
      <c r="AK9">
        <v>0</v>
      </c>
      <c r="AL9">
        <v>6.75</v>
      </c>
      <c r="AM9">
        <v>132.97999999999999</v>
      </c>
      <c r="AN9">
        <v>4.82</v>
      </c>
      <c r="AO9">
        <v>0</v>
      </c>
      <c r="AP9">
        <v>18.329999999999998</v>
      </c>
      <c r="AQ9">
        <v>1.75</v>
      </c>
      <c r="AR9">
        <v>11.58</v>
      </c>
      <c r="AS9">
        <v>0</v>
      </c>
      <c r="AT9">
        <v>0</v>
      </c>
      <c r="AU9">
        <v>8.1999999999999993</v>
      </c>
      <c r="AV9">
        <v>39.619999999999997</v>
      </c>
      <c r="AW9">
        <v>5.79</v>
      </c>
      <c r="AX9">
        <v>16.940000000000001</v>
      </c>
      <c r="AY9">
        <v>100</v>
      </c>
      <c r="AZ9">
        <v>19.29</v>
      </c>
    </row>
    <row r="10" spans="1:52">
      <c r="A10" t="s">
        <v>260</v>
      </c>
      <c r="C10" t="s">
        <v>233</v>
      </c>
      <c r="G10" t="s">
        <v>52</v>
      </c>
      <c r="H10" s="73">
        <v>0.39</v>
      </c>
      <c r="I10" s="46">
        <v>0</v>
      </c>
      <c r="J10" s="46">
        <v>1.75</v>
      </c>
      <c r="K10" s="46">
        <v>81.509999999999991</v>
      </c>
      <c r="L10" s="46">
        <v>7.72</v>
      </c>
      <c r="M10" s="74">
        <v>0</v>
      </c>
      <c r="N10" s="73">
        <v>197.6</v>
      </c>
      <c r="O10" s="46">
        <v>136.94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25</v>
      </c>
      <c r="Y10">
        <v>7.72</v>
      </c>
      <c r="Z10">
        <v>0</v>
      </c>
      <c r="AA10">
        <v>20</v>
      </c>
      <c r="AB10">
        <v>0</v>
      </c>
      <c r="AC10">
        <v>0</v>
      </c>
      <c r="AD10">
        <v>0</v>
      </c>
      <c r="AE10">
        <v>0.39</v>
      </c>
      <c r="AF10">
        <v>0</v>
      </c>
      <c r="AG10">
        <v>0</v>
      </c>
      <c r="AH10">
        <v>0</v>
      </c>
      <c r="AI10">
        <v>0</v>
      </c>
      <c r="AJ10">
        <v>6.75</v>
      </c>
      <c r="AK10">
        <v>0</v>
      </c>
      <c r="AL10">
        <v>6.75</v>
      </c>
      <c r="AM10">
        <v>132.97999999999999</v>
      </c>
      <c r="AN10">
        <v>4.82</v>
      </c>
      <c r="AO10">
        <v>0</v>
      </c>
      <c r="AP10">
        <v>18.329999999999998</v>
      </c>
      <c r="AQ10">
        <v>1.75</v>
      </c>
      <c r="AR10">
        <v>11.58</v>
      </c>
      <c r="AS10">
        <v>0</v>
      </c>
      <c r="AT10">
        <v>0</v>
      </c>
      <c r="AU10">
        <v>8.1999999999999993</v>
      </c>
      <c r="AV10">
        <v>39.619999999999997</v>
      </c>
      <c r="AW10">
        <v>5.79</v>
      </c>
      <c r="AX10">
        <v>16.940000000000001</v>
      </c>
      <c r="AY10">
        <v>100</v>
      </c>
      <c r="AZ10">
        <v>19.29</v>
      </c>
    </row>
    <row r="11" spans="1:52">
      <c r="A11" t="s">
        <v>240</v>
      </c>
      <c r="C11" t="s">
        <v>316</v>
      </c>
      <c r="G11" t="s">
        <v>53</v>
      </c>
      <c r="H11" s="73">
        <v>0.39</v>
      </c>
      <c r="I11" s="46">
        <v>0</v>
      </c>
      <c r="J11" s="46">
        <v>1.66</v>
      </c>
      <c r="K11" s="46">
        <v>81.509999999999991</v>
      </c>
      <c r="L11" s="46">
        <v>7.72</v>
      </c>
      <c r="M11" s="74">
        <v>0</v>
      </c>
      <c r="N11" s="73">
        <v>197.6</v>
      </c>
      <c r="O11" s="46">
        <v>136.94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25</v>
      </c>
      <c r="Y11">
        <v>7.72</v>
      </c>
      <c r="Z11">
        <v>0</v>
      </c>
      <c r="AA11">
        <v>20</v>
      </c>
      <c r="AB11">
        <v>0</v>
      </c>
      <c r="AC11">
        <v>0</v>
      </c>
      <c r="AD11">
        <v>0</v>
      </c>
      <c r="AE11">
        <v>0.39</v>
      </c>
      <c r="AF11">
        <v>0</v>
      </c>
      <c r="AG11">
        <v>0</v>
      </c>
      <c r="AH11">
        <v>0</v>
      </c>
      <c r="AI11">
        <v>0</v>
      </c>
      <c r="AJ11">
        <v>6.75</v>
      </c>
      <c r="AK11">
        <v>0</v>
      </c>
      <c r="AL11">
        <v>6.75</v>
      </c>
      <c r="AM11">
        <v>132.97999999999999</v>
      </c>
      <c r="AN11">
        <v>4.82</v>
      </c>
      <c r="AO11">
        <v>0</v>
      </c>
      <c r="AP11">
        <v>18.329999999999998</v>
      </c>
      <c r="AQ11">
        <v>1.66</v>
      </c>
      <c r="AR11">
        <v>11.58</v>
      </c>
      <c r="AS11">
        <v>0</v>
      </c>
      <c r="AT11">
        <v>0</v>
      </c>
      <c r="AU11">
        <v>8.1999999999999993</v>
      </c>
      <c r="AV11">
        <v>39.619999999999997</v>
      </c>
      <c r="AW11">
        <v>5.79</v>
      </c>
      <c r="AX11">
        <v>16.940000000000001</v>
      </c>
      <c r="AY11">
        <v>100</v>
      </c>
      <c r="AZ11">
        <v>19.29</v>
      </c>
    </row>
    <row r="12" spans="1:52">
      <c r="A12" t="s">
        <v>241</v>
      </c>
      <c r="C12" t="s">
        <v>336</v>
      </c>
      <c r="G12" t="s">
        <v>54</v>
      </c>
      <c r="H12" s="73">
        <v>0.39</v>
      </c>
      <c r="I12" s="46">
        <v>0</v>
      </c>
      <c r="J12" s="46">
        <v>1.66</v>
      </c>
      <c r="K12" s="46">
        <v>81.509999999999991</v>
      </c>
      <c r="L12" s="46">
        <v>7.72</v>
      </c>
      <c r="M12" s="74">
        <v>0</v>
      </c>
      <c r="N12" s="73">
        <v>197.6</v>
      </c>
      <c r="O12" s="46">
        <v>136.94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25</v>
      </c>
      <c r="Y12">
        <v>7.72</v>
      </c>
      <c r="Z12">
        <v>0</v>
      </c>
      <c r="AA12">
        <v>20</v>
      </c>
      <c r="AB12">
        <v>0</v>
      </c>
      <c r="AC12">
        <v>0</v>
      </c>
      <c r="AD12">
        <v>0</v>
      </c>
      <c r="AE12">
        <v>0.39</v>
      </c>
      <c r="AF12">
        <v>0</v>
      </c>
      <c r="AG12">
        <v>0</v>
      </c>
      <c r="AH12">
        <v>0</v>
      </c>
      <c r="AI12">
        <v>0</v>
      </c>
      <c r="AJ12">
        <v>6.75</v>
      </c>
      <c r="AK12">
        <v>0</v>
      </c>
      <c r="AL12">
        <v>6.75</v>
      </c>
      <c r="AM12">
        <v>132.97999999999999</v>
      </c>
      <c r="AN12">
        <v>4.82</v>
      </c>
      <c r="AO12">
        <v>0</v>
      </c>
      <c r="AP12">
        <v>18.329999999999998</v>
      </c>
      <c r="AQ12">
        <v>1.66</v>
      </c>
      <c r="AR12">
        <v>11.58</v>
      </c>
      <c r="AS12">
        <v>0</v>
      </c>
      <c r="AT12">
        <v>0</v>
      </c>
      <c r="AU12">
        <v>8.1999999999999993</v>
      </c>
      <c r="AV12">
        <v>39.619999999999997</v>
      </c>
      <c r="AW12">
        <v>5.79</v>
      </c>
      <c r="AX12">
        <v>16.940000000000001</v>
      </c>
      <c r="AY12">
        <v>100</v>
      </c>
      <c r="AZ12">
        <v>19.29</v>
      </c>
    </row>
    <row r="13" spans="1:52">
      <c r="A13" t="s">
        <v>242</v>
      </c>
      <c r="G13" t="s">
        <v>55</v>
      </c>
      <c r="H13" s="73">
        <v>0.39</v>
      </c>
      <c r="I13" s="46">
        <v>0</v>
      </c>
      <c r="J13" s="46">
        <v>1.66</v>
      </c>
      <c r="K13" s="46">
        <v>81.509999999999991</v>
      </c>
      <c r="L13" s="46">
        <v>7.72</v>
      </c>
      <c r="M13" s="74">
        <v>0</v>
      </c>
      <c r="N13" s="73">
        <v>197.6</v>
      </c>
      <c r="O13" s="46">
        <v>136.94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25</v>
      </c>
      <c r="Y13">
        <v>7.72</v>
      </c>
      <c r="Z13">
        <v>0</v>
      </c>
      <c r="AA13">
        <v>20</v>
      </c>
      <c r="AB13">
        <v>0</v>
      </c>
      <c r="AC13">
        <v>0</v>
      </c>
      <c r="AD13">
        <v>0</v>
      </c>
      <c r="AE13">
        <v>0.39</v>
      </c>
      <c r="AF13">
        <v>0</v>
      </c>
      <c r="AG13">
        <v>0</v>
      </c>
      <c r="AH13">
        <v>0</v>
      </c>
      <c r="AI13">
        <v>0</v>
      </c>
      <c r="AJ13">
        <v>6.75</v>
      </c>
      <c r="AK13">
        <v>0</v>
      </c>
      <c r="AL13">
        <v>6.75</v>
      </c>
      <c r="AM13">
        <v>132.97999999999999</v>
      </c>
      <c r="AN13">
        <v>4.82</v>
      </c>
      <c r="AO13">
        <v>0</v>
      </c>
      <c r="AP13">
        <v>18.329999999999998</v>
      </c>
      <c r="AQ13">
        <v>1.66</v>
      </c>
      <c r="AR13">
        <v>11.58</v>
      </c>
      <c r="AS13">
        <v>0</v>
      </c>
      <c r="AT13">
        <v>0</v>
      </c>
      <c r="AU13">
        <v>8.1999999999999993</v>
      </c>
      <c r="AV13">
        <v>39.619999999999997</v>
      </c>
      <c r="AW13">
        <v>5.79</v>
      </c>
      <c r="AX13">
        <v>16.940000000000001</v>
      </c>
      <c r="AY13">
        <v>100</v>
      </c>
      <c r="AZ13">
        <v>19.29</v>
      </c>
    </row>
    <row r="14" spans="1:52">
      <c r="A14" t="s">
        <v>243</v>
      </c>
      <c r="G14" t="s">
        <v>56</v>
      </c>
      <c r="H14" s="73">
        <v>0.39</v>
      </c>
      <c r="I14" s="46">
        <v>0</v>
      </c>
      <c r="J14" s="46">
        <v>1.66</v>
      </c>
      <c r="K14" s="46">
        <v>81.509999999999991</v>
      </c>
      <c r="L14" s="46">
        <v>7.72</v>
      </c>
      <c r="M14" s="74">
        <v>0</v>
      </c>
      <c r="N14" s="73">
        <v>197.6</v>
      </c>
      <c r="O14" s="46">
        <v>136.94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25</v>
      </c>
      <c r="Y14">
        <v>7.72</v>
      </c>
      <c r="Z14">
        <v>0</v>
      </c>
      <c r="AA14">
        <v>20</v>
      </c>
      <c r="AB14">
        <v>0</v>
      </c>
      <c r="AC14">
        <v>0</v>
      </c>
      <c r="AD14">
        <v>0</v>
      </c>
      <c r="AE14">
        <v>0.39</v>
      </c>
      <c r="AF14">
        <v>0</v>
      </c>
      <c r="AG14">
        <v>0</v>
      </c>
      <c r="AH14">
        <v>0</v>
      </c>
      <c r="AI14">
        <v>0</v>
      </c>
      <c r="AJ14">
        <v>6.75</v>
      </c>
      <c r="AK14">
        <v>0</v>
      </c>
      <c r="AL14">
        <v>6.75</v>
      </c>
      <c r="AM14">
        <v>132.97999999999999</v>
      </c>
      <c r="AN14">
        <v>4.82</v>
      </c>
      <c r="AO14">
        <v>0</v>
      </c>
      <c r="AP14">
        <v>18.329999999999998</v>
      </c>
      <c r="AQ14">
        <v>1.66</v>
      </c>
      <c r="AR14">
        <v>11.58</v>
      </c>
      <c r="AS14">
        <v>0</v>
      </c>
      <c r="AT14">
        <v>0</v>
      </c>
      <c r="AU14">
        <v>8.1999999999999993</v>
      </c>
      <c r="AV14">
        <v>39.619999999999997</v>
      </c>
      <c r="AW14">
        <v>5.79</v>
      </c>
      <c r="AX14">
        <v>16.940000000000001</v>
      </c>
      <c r="AY14">
        <v>100</v>
      </c>
      <c r="AZ14">
        <v>19.29</v>
      </c>
    </row>
    <row r="15" spans="1:52">
      <c r="A15" t="s">
        <v>244</v>
      </c>
      <c r="G15" t="s">
        <v>57</v>
      </c>
      <c r="H15" s="73">
        <v>0.39</v>
      </c>
      <c r="I15" s="46">
        <v>0</v>
      </c>
      <c r="J15" s="46">
        <v>1.66</v>
      </c>
      <c r="K15" s="46">
        <v>81.509999999999991</v>
      </c>
      <c r="L15" s="46">
        <v>7.72</v>
      </c>
      <c r="M15" s="74">
        <v>0</v>
      </c>
      <c r="N15" s="73">
        <v>197.6</v>
      </c>
      <c r="O15" s="46">
        <v>136.94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25</v>
      </c>
      <c r="Y15">
        <v>7.72</v>
      </c>
      <c r="Z15">
        <v>0</v>
      </c>
      <c r="AA15">
        <v>20</v>
      </c>
      <c r="AB15">
        <v>0</v>
      </c>
      <c r="AC15">
        <v>0</v>
      </c>
      <c r="AD15">
        <v>0</v>
      </c>
      <c r="AE15">
        <v>0.39</v>
      </c>
      <c r="AF15">
        <v>0</v>
      </c>
      <c r="AG15">
        <v>0</v>
      </c>
      <c r="AH15">
        <v>0</v>
      </c>
      <c r="AI15">
        <v>0</v>
      </c>
      <c r="AJ15">
        <v>6.75</v>
      </c>
      <c r="AK15">
        <v>0</v>
      </c>
      <c r="AL15">
        <v>6.75</v>
      </c>
      <c r="AM15">
        <v>132.97999999999999</v>
      </c>
      <c r="AN15">
        <v>4.82</v>
      </c>
      <c r="AO15">
        <v>0</v>
      </c>
      <c r="AP15">
        <v>18.329999999999998</v>
      </c>
      <c r="AQ15">
        <v>1.66</v>
      </c>
      <c r="AR15">
        <v>11.58</v>
      </c>
      <c r="AS15">
        <v>0</v>
      </c>
      <c r="AT15">
        <v>0</v>
      </c>
      <c r="AU15">
        <v>8.1999999999999993</v>
      </c>
      <c r="AV15">
        <v>39.619999999999997</v>
      </c>
      <c r="AW15">
        <v>5.79</v>
      </c>
      <c r="AX15">
        <v>16.940000000000001</v>
      </c>
      <c r="AY15">
        <v>100</v>
      </c>
      <c r="AZ15">
        <v>19.29</v>
      </c>
    </row>
    <row r="16" spans="1:52">
      <c r="A16" t="s">
        <v>245</v>
      </c>
      <c r="G16" t="s">
        <v>58</v>
      </c>
      <c r="H16" s="73">
        <v>0.39</v>
      </c>
      <c r="I16" s="46">
        <v>0</v>
      </c>
      <c r="J16" s="46">
        <v>1.66</v>
      </c>
      <c r="K16" s="46">
        <v>81.509999999999991</v>
      </c>
      <c r="L16" s="46">
        <v>7.72</v>
      </c>
      <c r="M16" s="74">
        <v>0</v>
      </c>
      <c r="N16" s="73">
        <v>197.6</v>
      </c>
      <c r="O16" s="46">
        <v>136.94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25</v>
      </c>
      <c r="Y16">
        <v>7.72</v>
      </c>
      <c r="Z16">
        <v>0</v>
      </c>
      <c r="AA16">
        <v>20</v>
      </c>
      <c r="AB16">
        <v>0</v>
      </c>
      <c r="AC16">
        <v>0</v>
      </c>
      <c r="AD16">
        <v>0</v>
      </c>
      <c r="AE16">
        <v>0.39</v>
      </c>
      <c r="AF16">
        <v>0</v>
      </c>
      <c r="AG16">
        <v>0</v>
      </c>
      <c r="AH16">
        <v>0</v>
      </c>
      <c r="AI16">
        <v>0</v>
      </c>
      <c r="AJ16">
        <v>6.75</v>
      </c>
      <c r="AK16">
        <v>0</v>
      </c>
      <c r="AL16">
        <v>6.75</v>
      </c>
      <c r="AM16">
        <v>132.97999999999999</v>
      </c>
      <c r="AN16">
        <v>4.82</v>
      </c>
      <c r="AO16">
        <v>0</v>
      </c>
      <c r="AP16">
        <v>18.329999999999998</v>
      </c>
      <c r="AQ16">
        <v>1.66</v>
      </c>
      <c r="AR16">
        <v>11.58</v>
      </c>
      <c r="AS16">
        <v>0</v>
      </c>
      <c r="AT16">
        <v>0</v>
      </c>
      <c r="AU16">
        <v>8.1999999999999993</v>
      </c>
      <c r="AV16">
        <v>39.619999999999997</v>
      </c>
      <c r="AW16">
        <v>5.79</v>
      </c>
      <c r="AX16">
        <v>16.940000000000001</v>
      </c>
      <c r="AY16">
        <v>100</v>
      </c>
      <c r="AZ16">
        <v>19.29</v>
      </c>
    </row>
    <row r="17" spans="1:52">
      <c r="A17" t="s">
        <v>246</v>
      </c>
      <c r="G17" t="s">
        <v>59</v>
      </c>
      <c r="H17" s="73">
        <v>0.39</v>
      </c>
      <c r="I17" s="46">
        <v>0</v>
      </c>
      <c r="J17" s="46">
        <v>1.66</v>
      </c>
      <c r="K17" s="46">
        <v>81.509999999999991</v>
      </c>
      <c r="L17" s="46">
        <v>7.72</v>
      </c>
      <c r="M17" s="74">
        <v>0</v>
      </c>
      <c r="N17" s="73">
        <v>197.6</v>
      </c>
      <c r="O17" s="46">
        <v>136.94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25</v>
      </c>
      <c r="Y17">
        <v>7.72</v>
      </c>
      <c r="Z17">
        <v>0</v>
      </c>
      <c r="AA17">
        <v>20</v>
      </c>
      <c r="AB17">
        <v>0</v>
      </c>
      <c r="AC17">
        <v>0</v>
      </c>
      <c r="AD17">
        <v>0</v>
      </c>
      <c r="AE17">
        <v>0.39</v>
      </c>
      <c r="AF17">
        <v>0</v>
      </c>
      <c r="AG17">
        <v>0</v>
      </c>
      <c r="AH17">
        <v>0</v>
      </c>
      <c r="AI17">
        <v>0</v>
      </c>
      <c r="AJ17">
        <v>6.75</v>
      </c>
      <c r="AK17">
        <v>0</v>
      </c>
      <c r="AL17">
        <v>6.75</v>
      </c>
      <c r="AM17">
        <v>132.97999999999999</v>
      </c>
      <c r="AN17">
        <v>4.82</v>
      </c>
      <c r="AO17">
        <v>0</v>
      </c>
      <c r="AP17">
        <v>18.329999999999998</v>
      </c>
      <c r="AQ17">
        <v>1.66</v>
      </c>
      <c r="AR17">
        <v>11.58</v>
      </c>
      <c r="AS17">
        <v>0</v>
      </c>
      <c r="AT17">
        <v>0</v>
      </c>
      <c r="AU17">
        <v>8.1999999999999993</v>
      </c>
      <c r="AV17">
        <v>39.619999999999997</v>
      </c>
      <c r="AW17">
        <v>5.79</v>
      </c>
      <c r="AX17">
        <v>16.940000000000001</v>
      </c>
      <c r="AY17">
        <v>100</v>
      </c>
      <c r="AZ17">
        <v>19.29</v>
      </c>
    </row>
    <row r="18" spans="1:52">
      <c r="A18" t="s">
        <v>247</v>
      </c>
      <c r="G18" t="s">
        <v>60</v>
      </c>
      <c r="H18" s="73">
        <v>0.39</v>
      </c>
      <c r="I18" s="46">
        <v>0</v>
      </c>
      <c r="J18" s="46">
        <v>1.66</v>
      </c>
      <c r="K18" s="46">
        <v>81.509999999999991</v>
      </c>
      <c r="L18" s="46">
        <v>7.72</v>
      </c>
      <c r="M18" s="74">
        <v>0</v>
      </c>
      <c r="N18" s="73">
        <v>197.6</v>
      </c>
      <c r="O18" s="46">
        <v>136.94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25</v>
      </c>
      <c r="Y18">
        <v>7.72</v>
      </c>
      <c r="Z18">
        <v>0</v>
      </c>
      <c r="AA18">
        <v>20</v>
      </c>
      <c r="AB18">
        <v>0</v>
      </c>
      <c r="AC18">
        <v>0</v>
      </c>
      <c r="AD18">
        <v>0</v>
      </c>
      <c r="AE18">
        <v>0.39</v>
      </c>
      <c r="AF18">
        <v>0</v>
      </c>
      <c r="AG18">
        <v>0</v>
      </c>
      <c r="AH18">
        <v>0</v>
      </c>
      <c r="AI18">
        <v>0</v>
      </c>
      <c r="AJ18">
        <v>6.75</v>
      </c>
      <c r="AK18">
        <v>0</v>
      </c>
      <c r="AL18">
        <v>6.75</v>
      </c>
      <c r="AM18">
        <v>132.97999999999999</v>
      </c>
      <c r="AN18">
        <v>4.82</v>
      </c>
      <c r="AO18">
        <v>0</v>
      </c>
      <c r="AP18">
        <v>18.329999999999998</v>
      </c>
      <c r="AQ18">
        <v>1.66</v>
      </c>
      <c r="AR18">
        <v>11.58</v>
      </c>
      <c r="AS18">
        <v>0</v>
      </c>
      <c r="AT18">
        <v>0</v>
      </c>
      <c r="AU18">
        <v>8.1999999999999993</v>
      </c>
      <c r="AV18">
        <v>39.619999999999997</v>
      </c>
      <c r="AW18">
        <v>5.79</v>
      </c>
      <c r="AX18">
        <v>16.940000000000001</v>
      </c>
      <c r="AY18">
        <v>100</v>
      </c>
      <c r="AZ18">
        <v>19.29</v>
      </c>
    </row>
    <row r="19" spans="1:52">
      <c r="A19" t="s">
        <v>261</v>
      </c>
      <c r="G19" t="s">
        <v>61</v>
      </c>
      <c r="H19" s="73">
        <v>0.39</v>
      </c>
      <c r="I19" s="46">
        <v>0</v>
      </c>
      <c r="J19" s="46">
        <v>1.75</v>
      </c>
      <c r="K19" s="46">
        <v>81.509999999999991</v>
      </c>
      <c r="L19" s="46">
        <v>7.72</v>
      </c>
      <c r="M19" s="74">
        <v>0</v>
      </c>
      <c r="N19" s="73">
        <v>197.6</v>
      </c>
      <c r="O19" s="46">
        <v>136.94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25</v>
      </c>
      <c r="Y19">
        <v>7.72</v>
      </c>
      <c r="Z19">
        <v>0</v>
      </c>
      <c r="AA19">
        <v>20</v>
      </c>
      <c r="AB19">
        <v>0</v>
      </c>
      <c r="AC19">
        <v>0</v>
      </c>
      <c r="AD19">
        <v>0</v>
      </c>
      <c r="AE19">
        <v>0.39</v>
      </c>
      <c r="AF19">
        <v>0</v>
      </c>
      <c r="AG19">
        <v>0</v>
      </c>
      <c r="AH19">
        <v>0</v>
      </c>
      <c r="AI19">
        <v>0</v>
      </c>
      <c r="AJ19">
        <v>6.75</v>
      </c>
      <c r="AK19">
        <v>0</v>
      </c>
      <c r="AL19">
        <v>6.75</v>
      </c>
      <c r="AM19">
        <v>132.97999999999999</v>
      </c>
      <c r="AN19">
        <v>4.82</v>
      </c>
      <c r="AO19">
        <v>0</v>
      </c>
      <c r="AP19">
        <v>18.329999999999998</v>
      </c>
      <c r="AQ19">
        <v>1.75</v>
      </c>
      <c r="AR19">
        <v>11.58</v>
      </c>
      <c r="AS19">
        <v>0</v>
      </c>
      <c r="AT19">
        <v>0</v>
      </c>
      <c r="AU19">
        <v>8.1999999999999993</v>
      </c>
      <c r="AV19">
        <v>39.619999999999997</v>
      </c>
      <c r="AW19">
        <v>5.79</v>
      </c>
      <c r="AX19">
        <v>16.940000000000001</v>
      </c>
      <c r="AY19">
        <v>100</v>
      </c>
      <c r="AZ19">
        <v>19.29</v>
      </c>
    </row>
    <row r="20" spans="1:52">
      <c r="A20" t="s">
        <v>262</v>
      </c>
      <c r="G20" t="s">
        <v>62</v>
      </c>
      <c r="H20" s="73">
        <v>0.39</v>
      </c>
      <c r="I20" s="46">
        <v>0</v>
      </c>
      <c r="J20" s="46">
        <v>1.75</v>
      </c>
      <c r="K20" s="46">
        <v>81.509999999999991</v>
      </c>
      <c r="L20" s="46">
        <v>7.72</v>
      </c>
      <c r="M20" s="74">
        <v>0</v>
      </c>
      <c r="N20" s="73">
        <v>197.6</v>
      </c>
      <c r="O20" s="46">
        <v>136.94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25</v>
      </c>
      <c r="Y20">
        <v>7.72</v>
      </c>
      <c r="Z20">
        <v>0</v>
      </c>
      <c r="AA20">
        <v>20</v>
      </c>
      <c r="AB20">
        <v>0</v>
      </c>
      <c r="AC20">
        <v>0</v>
      </c>
      <c r="AD20">
        <v>0</v>
      </c>
      <c r="AE20">
        <v>0.39</v>
      </c>
      <c r="AF20">
        <v>0</v>
      </c>
      <c r="AG20">
        <v>0</v>
      </c>
      <c r="AH20">
        <v>0</v>
      </c>
      <c r="AI20">
        <v>0</v>
      </c>
      <c r="AJ20">
        <v>6.75</v>
      </c>
      <c r="AK20">
        <v>0</v>
      </c>
      <c r="AL20">
        <v>6.75</v>
      </c>
      <c r="AM20">
        <v>132.97999999999999</v>
      </c>
      <c r="AN20">
        <v>4.82</v>
      </c>
      <c r="AO20">
        <v>0</v>
      </c>
      <c r="AP20">
        <v>18.329999999999998</v>
      </c>
      <c r="AQ20">
        <v>1.75</v>
      </c>
      <c r="AR20">
        <v>11.58</v>
      </c>
      <c r="AS20">
        <v>0</v>
      </c>
      <c r="AT20">
        <v>0</v>
      </c>
      <c r="AU20">
        <v>8.1999999999999993</v>
      </c>
      <c r="AV20">
        <v>39.619999999999997</v>
      </c>
      <c r="AW20">
        <v>5.79</v>
      </c>
      <c r="AX20">
        <v>16.940000000000001</v>
      </c>
      <c r="AY20">
        <v>100</v>
      </c>
      <c r="AZ20">
        <v>19.29</v>
      </c>
    </row>
    <row r="21" spans="1:52">
      <c r="A21" t="s">
        <v>248</v>
      </c>
      <c r="G21" t="s">
        <v>63</v>
      </c>
      <c r="H21" s="73">
        <v>0.39</v>
      </c>
      <c r="I21" s="46">
        <v>0</v>
      </c>
      <c r="J21" s="46">
        <v>1.75</v>
      </c>
      <c r="K21" s="46">
        <v>81.509999999999991</v>
      </c>
      <c r="L21" s="46">
        <v>7.72</v>
      </c>
      <c r="M21" s="74">
        <v>0</v>
      </c>
      <c r="N21" s="73">
        <v>197.6</v>
      </c>
      <c r="O21" s="46">
        <v>136.94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25</v>
      </c>
      <c r="Y21">
        <v>7.72</v>
      </c>
      <c r="Z21">
        <v>0</v>
      </c>
      <c r="AA21">
        <v>20</v>
      </c>
      <c r="AB21">
        <v>0</v>
      </c>
      <c r="AC21">
        <v>0</v>
      </c>
      <c r="AD21">
        <v>0</v>
      </c>
      <c r="AE21">
        <v>0.39</v>
      </c>
      <c r="AF21">
        <v>0</v>
      </c>
      <c r="AG21">
        <v>0</v>
      </c>
      <c r="AH21">
        <v>0</v>
      </c>
      <c r="AI21">
        <v>0</v>
      </c>
      <c r="AJ21">
        <v>6.75</v>
      </c>
      <c r="AK21">
        <v>0</v>
      </c>
      <c r="AL21">
        <v>6.75</v>
      </c>
      <c r="AM21">
        <v>132.97999999999999</v>
      </c>
      <c r="AN21">
        <v>4.82</v>
      </c>
      <c r="AO21">
        <v>0</v>
      </c>
      <c r="AP21">
        <v>18.329999999999998</v>
      </c>
      <c r="AQ21">
        <v>1.75</v>
      </c>
      <c r="AR21">
        <v>11.58</v>
      </c>
      <c r="AS21">
        <v>0</v>
      </c>
      <c r="AT21">
        <v>0</v>
      </c>
      <c r="AU21">
        <v>8.1999999999999993</v>
      </c>
      <c r="AV21">
        <v>39.619999999999997</v>
      </c>
      <c r="AW21">
        <v>5.79</v>
      </c>
      <c r="AX21">
        <v>16.940000000000001</v>
      </c>
      <c r="AY21">
        <v>100</v>
      </c>
      <c r="AZ21">
        <v>19.29</v>
      </c>
    </row>
    <row r="22" spans="1:52">
      <c r="A22" t="s">
        <v>249</v>
      </c>
      <c r="G22" t="s">
        <v>64</v>
      </c>
      <c r="H22" s="73">
        <v>0.39</v>
      </c>
      <c r="I22" s="46">
        <v>0</v>
      </c>
      <c r="J22" s="46">
        <v>1.75</v>
      </c>
      <c r="K22" s="46">
        <v>81.509999999999991</v>
      </c>
      <c r="L22" s="46">
        <v>7.72</v>
      </c>
      <c r="M22" s="74">
        <v>0</v>
      </c>
      <c r="N22" s="73">
        <v>197.6</v>
      </c>
      <c r="O22" s="46">
        <v>136.94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25</v>
      </c>
      <c r="Y22">
        <v>7.72</v>
      </c>
      <c r="Z22">
        <v>0</v>
      </c>
      <c r="AA22">
        <v>20</v>
      </c>
      <c r="AB22">
        <v>0</v>
      </c>
      <c r="AC22">
        <v>0</v>
      </c>
      <c r="AD22">
        <v>0</v>
      </c>
      <c r="AE22">
        <v>0.39</v>
      </c>
      <c r="AF22">
        <v>0</v>
      </c>
      <c r="AG22">
        <v>0</v>
      </c>
      <c r="AH22">
        <v>0</v>
      </c>
      <c r="AI22">
        <v>0</v>
      </c>
      <c r="AJ22">
        <v>6.75</v>
      </c>
      <c r="AK22">
        <v>0</v>
      </c>
      <c r="AL22">
        <v>6.75</v>
      </c>
      <c r="AM22">
        <v>132.97999999999999</v>
      </c>
      <c r="AN22">
        <v>4.82</v>
      </c>
      <c r="AO22">
        <v>0</v>
      </c>
      <c r="AP22">
        <v>18.329999999999998</v>
      </c>
      <c r="AQ22">
        <v>1.75</v>
      </c>
      <c r="AR22">
        <v>11.58</v>
      </c>
      <c r="AS22">
        <v>0</v>
      </c>
      <c r="AT22">
        <v>0</v>
      </c>
      <c r="AU22">
        <v>8.1999999999999993</v>
      </c>
      <c r="AV22">
        <v>39.619999999999997</v>
      </c>
      <c r="AW22">
        <v>5.79</v>
      </c>
      <c r="AX22">
        <v>16.940000000000001</v>
      </c>
      <c r="AY22">
        <v>100</v>
      </c>
      <c r="AZ22">
        <v>19.29</v>
      </c>
    </row>
    <row r="23" spans="1:52">
      <c r="A23" t="s">
        <v>250</v>
      </c>
      <c r="G23" t="s">
        <v>65</v>
      </c>
      <c r="H23" s="73">
        <v>0.39</v>
      </c>
      <c r="I23" s="46">
        <v>0</v>
      </c>
      <c r="J23" s="46">
        <v>1.75</v>
      </c>
      <c r="K23" s="46">
        <v>81.509999999999991</v>
      </c>
      <c r="L23" s="46">
        <v>7.72</v>
      </c>
      <c r="M23" s="74">
        <v>0</v>
      </c>
      <c r="N23" s="73">
        <v>197.6</v>
      </c>
      <c r="O23" s="46">
        <v>136.94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25</v>
      </c>
      <c r="Y23">
        <v>7.72</v>
      </c>
      <c r="Z23">
        <v>0</v>
      </c>
      <c r="AA23">
        <v>20</v>
      </c>
      <c r="AB23">
        <v>0</v>
      </c>
      <c r="AC23">
        <v>0</v>
      </c>
      <c r="AD23">
        <v>0</v>
      </c>
      <c r="AE23">
        <v>0.39</v>
      </c>
      <c r="AF23">
        <v>0</v>
      </c>
      <c r="AG23">
        <v>0</v>
      </c>
      <c r="AH23">
        <v>0</v>
      </c>
      <c r="AI23">
        <v>0</v>
      </c>
      <c r="AJ23">
        <v>6.75</v>
      </c>
      <c r="AK23">
        <v>0</v>
      </c>
      <c r="AL23">
        <v>6.75</v>
      </c>
      <c r="AM23">
        <v>132.97999999999999</v>
      </c>
      <c r="AN23">
        <v>4.82</v>
      </c>
      <c r="AO23">
        <v>0</v>
      </c>
      <c r="AP23">
        <v>18.329999999999998</v>
      </c>
      <c r="AQ23">
        <v>1.75</v>
      </c>
      <c r="AR23">
        <v>11.58</v>
      </c>
      <c r="AS23">
        <v>0</v>
      </c>
      <c r="AT23">
        <v>0</v>
      </c>
      <c r="AU23">
        <v>8.1999999999999993</v>
      </c>
      <c r="AV23">
        <v>39.619999999999997</v>
      </c>
      <c r="AW23">
        <v>5.79</v>
      </c>
      <c r="AX23">
        <v>16.940000000000001</v>
      </c>
      <c r="AY23">
        <v>100</v>
      </c>
      <c r="AZ23">
        <v>19.29</v>
      </c>
    </row>
    <row r="24" spans="1:52">
      <c r="A24" t="s">
        <v>251</v>
      </c>
      <c r="G24" t="s">
        <v>66</v>
      </c>
      <c r="H24" s="73">
        <v>0.39</v>
      </c>
      <c r="I24" s="46">
        <v>0</v>
      </c>
      <c r="J24" s="46">
        <v>1.75</v>
      </c>
      <c r="K24" s="46">
        <v>81.509999999999991</v>
      </c>
      <c r="L24" s="46">
        <v>7.72</v>
      </c>
      <c r="M24" s="74">
        <v>0</v>
      </c>
      <c r="N24" s="73">
        <v>197.6</v>
      </c>
      <c r="O24" s="46">
        <v>136.94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25</v>
      </c>
      <c r="Y24">
        <v>7.72</v>
      </c>
      <c r="Z24">
        <v>0</v>
      </c>
      <c r="AA24">
        <v>20</v>
      </c>
      <c r="AB24">
        <v>0</v>
      </c>
      <c r="AC24">
        <v>0</v>
      </c>
      <c r="AD24">
        <v>0</v>
      </c>
      <c r="AE24">
        <v>0.39</v>
      </c>
      <c r="AF24">
        <v>0</v>
      </c>
      <c r="AG24">
        <v>0</v>
      </c>
      <c r="AH24">
        <v>0</v>
      </c>
      <c r="AI24">
        <v>0</v>
      </c>
      <c r="AJ24">
        <v>6.75</v>
      </c>
      <c r="AK24">
        <v>0</v>
      </c>
      <c r="AL24">
        <v>6.75</v>
      </c>
      <c r="AM24">
        <v>132.97999999999999</v>
      </c>
      <c r="AN24">
        <v>4.82</v>
      </c>
      <c r="AO24">
        <v>0</v>
      </c>
      <c r="AP24">
        <v>18.329999999999998</v>
      </c>
      <c r="AQ24">
        <v>1.75</v>
      </c>
      <c r="AR24">
        <v>11.58</v>
      </c>
      <c r="AS24">
        <v>0</v>
      </c>
      <c r="AT24">
        <v>0</v>
      </c>
      <c r="AU24">
        <v>8.1999999999999993</v>
      </c>
      <c r="AV24">
        <v>39.619999999999997</v>
      </c>
      <c r="AW24">
        <v>5.79</v>
      </c>
      <c r="AX24">
        <v>16.940000000000001</v>
      </c>
      <c r="AY24">
        <v>100</v>
      </c>
      <c r="AZ24">
        <v>19.29</v>
      </c>
    </row>
    <row r="25" spans="1:52">
      <c r="A25" t="s">
        <v>252</v>
      </c>
      <c r="G25" t="s">
        <v>67</v>
      </c>
      <c r="H25" s="73">
        <v>0.39</v>
      </c>
      <c r="I25" s="46">
        <v>0</v>
      </c>
      <c r="J25" s="46">
        <v>1.75</v>
      </c>
      <c r="K25" s="46">
        <v>81.509999999999991</v>
      </c>
      <c r="L25" s="46">
        <v>7.72</v>
      </c>
      <c r="M25" s="74">
        <v>0</v>
      </c>
      <c r="N25" s="73">
        <v>197.6</v>
      </c>
      <c r="O25" s="46">
        <v>136.94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25</v>
      </c>
      <c r="Y25">
        <v>7.72</v>
      </c>
      <c r="Z25">
        <v>0</v>
      </c>
      <c r="AA25">
        <v>20</v>
      </c>
      <c r="AB25">
        <v>0</v>
      </c>
      <c r="AC25">
        <v>0</v>
      </c>
      <c r="AD25">
        <v>0</v>
      </c>
      <c r="AE25">
        <v>0.39</v>
      </c>
      <c r="AF25">
        <v>0</v>
      </c>
      <c r="AG25">
        <v>0</v>
      </c>
      <c r="AH25">
        <v>0</v>
      </c>
      <c r="AI25">
        <v>0</v>
      </c>
      <c r="AJ25">
        <v>6.75</v>
      </c>
      <c r="AK25">
        <v>0</v>
      </c>
      <c r="AL25">
        <v>6.75</v>
      </c>
      <c r="AM25">
        <v>132.97999999999999</v>
      </c>
      <c r="AN25">
        <v>4.82</v>
      </c>
      <c r="AO25">
        <v>0</v>
      </c>
      <c r="AP25">
        <v>18.329999999999998</v>
      </c>
      <c r="AQ25">
        <v>1.75</v>
      </c>
      <c r="AR25">
        <v>11.58</v>
      </c>
      <c r="AS25">
        <v>0</v>
      </c>
      <c r="AT25">
        <v>0</v>
      </c>
      <c r="AU25">
        <v>8.1999999999999993</v>
      </c>
      <c r="AV25">
        <v>39.619999999999997</v>
      </c>
      <c r="AW25">
        <v>5.79</v>
      </c>
      <c r="AX25">
        <v>16.940000000000001</v>
      </c>
      <c r="AY25">
        <v>100</v>
      </c>
      <c r="AZ25">
        <v>19.29</v>
      </c>
    </row>
    <row r="26" spans="1:52">
      <c r="A26" t="s">
        <v>253</v>
      </c>
      <c r="G26" t="s">
        <v>68</v>
      </c>
      <c r="H26" s="73">
        <v>0.39</v>
      </c>
      <c r="I26" s="46">
        <v>0</v>
      </c>
      <c r="J26" s="46">
        <v>1.75</v>
      </c>
      <c r="K26" s="46">
        <v>81.509999999999991</v>
      </c>
      <c r="L26" s="46">
        <v>7.72</v>
      </c>
      <c r="M26" s="74">
        <v>0</v>
      </c>
      <c r="N26" s="73">
        <v>197.6</v>
      </c>
      <c r="O26" s="46">
        <v>136.94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25</v>
      </c>
      <c r="Y26">
        <v>7.72</v>
      </c>
      <c r="Z26">
        <v>0</v>
      </c>
      <c r="AA26">
        <v>20</v>
      </c>
      <c r="AB26">
        <v>0</v>
      </c>
      <c r="AC26">
        <v>0</v>
      </c>
      <c r="AD26">
        <v>0</v>
      </c>
      <c r="AE26">
        <v>0.39</v>
      </c>
      <c r="AF26">
        <v>0</v>
      </c>
      <c r="AG26">
        <v>0</v>
      </c>
      <c r="AH26">
        <v>0</v>
      </c>
      <c r="AI26">
        <v>0</v>
      </c>
      <c r="AJ26">
        <v>6.75</v>
      </c>
      <c r="AK26">
        <v>0</v>
      </c>
      <c r="AL26">
        <v>6.75</v>
      </c>
      <c r="AM26">
        <v>132.97999999999999</v>
      </c>
      <c r="AN26">
        <v>4.82</v>
      </c>
      <c r="AO26">
        <v>0</v>
      </c>
      <c r="AP26">
        <v>18.329999999999998</v>
      </c>
      <c r="AQ26">
        <v>1.75</v>
      </c>
      <c r="AR26">
        <v>11.58</v>
      </c>
      <c r="AS26">
        <v>0</v>
      </c>
      <c r="AT26">
        <v>0</v>
      </c>
      <c r="AU26">
        <v>8.1999999999999993</v>
      </c>
      <c r="AV26">
        <v>39.619999999999997</v>
      </c>
      <c r="AW26">
        <v>5.79</v>
      </c>
      <c r="AX26">
        <v>16.940000000000001</v>
      </c>
      <c r="AY26">
        <v>100</v>
      </c>
      <c r="AZ26">
        <v>19.29</v>
      </c>
    </row>
    <row r="27" spans="1:52">
      <c r="A27" t="s">
        <v>254</v>
      </c>
      <c r="G27" t="s">
        <v>69</v>
      </c>
      <c r="H27" s="73">
        <v>0.43</v>
      </c>
      <c r="I27" s="46">
        <v>0</v>
      </c>
      <c r="J27" s="46">
        <v>1.66</v>
      </c>
      <c r="K27" s="46">
        <v>110.44999999999999</v>
      </c>
      <c r="L27" s="46">
        <v>7.72</v>
      </c>
      <c r="M27" s="74">
        <v>0</v>
      </c>
      <c r="N27" s="73">
        <v>198.57</v>
      </c>
      <c r="O27" s="46">
        <v>220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25</v>
      </c>
      <c r="Y27">
        <v>7.72</v>
      </c>
      <c r="Z27">
        <v>0</v>
      </c>
      <c r="AA27">
        <v>20</v>
      </c>
      <c r="AB27">
        <v>0</v>
      </c>
      <c r="AC27">
        <v>132.97999999999999</v>
      </c>
      <c r="AD27">
        <v>0</v>
      </c>
      <c r="AE27">
        <v>0.43</v>
      </c>
      <c r="AF27">
        <v>0</v>
      </c>
      <c r="AG27">
        <v>0</v>
      </c>
      <c r="AH27">
        <v>0</v>
      </c>
      <c r="AI27">
        <v>0</v>
      </c>
      <c r="AJ27">
        <v>6.75</v>
      </c>
      <c r="AK27">
        <v>100</v>
      </c>
      <c r="AL27">
        <v>6.75</v>
      </c>
      <c r="AM27">
        <v>0</v>
      </c>
      <c r="AN27">
        <v>4.82</v>
      </c>
      <c r="AO27">
        <v>40.590000000000003</v>
      </c>
      <c r="AP27">
        <v>18.329999999999998</v>
      </c>
      <c r="AQ27">
        <v>1.66</v>
      </c>
      <c r="AR27">
        <v>11.58</v>
      </c>
      <c r="AS27">
        <v>0</v>
      </c>
      <c r="AT27">
        <v>0</v>
      </c>
      <c r="AU27">
        <v>8.1999999999999993</v>
      </c>
      <c r="AV27">
        <v>0</v>
      </c>
      <c r="AW27">
        <v>5.79</v>
      </c>
      <c r="AX27">
        <v>0</v>
      </c>
      <c r="AY27">
        <v>100</v>
      </c>
      <c r="AZ27">
        <v>48.23</v>
      </c>
    </row>
    <row r="28" spans="1:52">
      <c r="A28" t="s">
        <v>255</v>
      </c>
      <c r="G28" t="s">
        <v>70</v>
      </c>
      <c r="H28" s="73">
        <v>0.43</v>
      </c>
      <c r="I28" s="46">
        <v>0</v>
      </c>
      <c r="J28" s="46">
        <v>1.66</v>
      </c>
      <c r="K28" s="46">
        <v>110.44999999999999</v>
      </c>
      <c r="L28" s="46">
        <v>7.72</v>
      </c>
      <c r="M28" s="74">
        <v>0</v>
      </c>
      <c r="N28" s="73">
        <v>198.57</v>
      </c>
      <c r="O28" s="46">
        <v>220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25</v>
      </c>
      <c r="Y28">
        <v>7.72</v>
      </c>
      <c r="Z28">
        <v>0</v>
      </c>
      <c r="AA28">
        <v>20</v>
      </c>
      <c r="AB28">
        <v>0</v>
      </c>
      <c r="AC28">
        <v>132.97999999999999</v>
      </c>
      <c r="AD28">
        <v>0</v>
      </c>
      <c r="AE28">
        <v>0.43</v>
      </c>
      <c r="AF28">
        <v>0</v>
      </c>
      <c r="AG28">
        <v>0</v>
      </c>
      <c r="AH28">
        <v>0</v>
      </c>
      <c r="AI28">
        <v>0</v>
      </c>
      <c r="AJ28">
        <v>6.75</v>
      </c>
      <c r="AK28">
        <v>100</v>
      </c>
      <c r="AL28">
        <v>6.75</v>
      </c>
      <c r="AM28">
        <v>0</v>
      </c>
      <c r="AN28">
        <v>4.82</v>
      </c>
      <c r="AO28">
        <v>40.590000000000003</v>
      </c>
      <c r="AP28">
        <v>18.329999999999998</v>
      </c>
      <c r="AQ28">
        <v>1.66</v>
      </c>
      <c r="AR28">
        <v>11.58</v>
      </c>
      <c r="AS28">
        <v>0</v>
      </c>
      <c r="AT28">
        <v>0</v>
      </c>
      <c r="AU28">
        <v>8.1999999999999993</v>
      </c>
      <c r="AV28">
        <v>0</v>
      </c>
      <c r="AW28">
        <v>5.79</v>
      </c>
      <c r="AX28">
        <v>0</v>
      </c>
      <c r="AY28">
        <v>100</v>
      </c>
      <c r="AZ28">
        <v>48.23</v>
      </c>
    </row>
    <row r="29" spans="1:52">
      <c r="A29" t="s">
        <v>263</v>
      </c>
      <c r="G29" t="s">
        <v>71</v>
      </c>
      <c r="H29" s="73">
        <v>0.43</v>
      </c>
      <c r="I29" s="46">
        <v>0</v>
      </c>
      <c r="J29" s="46">
        <v>1.66</v>
      </c>
      <c r="K29" s="46">
        <v>110.44999999999999</v>
      </c>
      <c r="L29" s="46">
        <v>7.72</v>
      </c>
      <c r="M29" s="74">
        <v>0</v>
      </c>
      <c r="N29" s="73">
        <v>198.57</v>
      </c>
      <c r="O29" s="46">
        <v>220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25</v>
      </c>
      <c r="Y29">
        <v>7.72</v>
      </c>
      <c r="Z29">
        <v>0</v>
      </c>
      <c r="AA29">
        <v>20</v>
      </c>
      <c r="AB29">
        <v>0</v>
      </c>
      <c r="AC29">
        <v>132.97999999999999</v>
      </c>
      <c r="AD29">
        <v>0</v>
      </c>
      <c r="AE29">
        <v>0.43</v>
      </c>
      <c r="AF29">
        <v>0</v>
      </c>
      <c r="AG29">
        <v>0</v>
      </c>
      <c r="AH29">
        <v>0</v>
      </c>
      <c r="AI29">
        <v>0</v>
      </c>
      <c r="AJ29">
        <v>6.75</v>
      </c>
      <c r="AK29">
        <v>100</v>
      </c>
      <c r="AL29">
        <v>6.75</v>
      </c>
      <c r="AM29">
        <v>0</v>
      </c>
      <c r="AN29">
        <v>4.82</v>
      </c>
      <c r="AO29">
        <v>40.590000000000003</v>
      </c>
      <c r="AP29">
        <v>18.329999999999998</v>
      </c>
      <c r="AQ29">
        <v>1.66</v>
      </c>
      <c r="AR29">
        <v>11.58</v>
      </c>
      <c r="AS29">
        <v>0</v>
      </c>
      <c r="AT29">
        <v>0</v>
      </c>
      <c r="AU29">
        <v>8.1999999999999993</v>
      </c>
      <c r="AV29">
        <v>0</v>
      </c>
      <c r="AW29">
        <v>5.79</v>
      </c>
      <c r="AX29">
        <v>0</v>
      </c>
      <c r="AY29">
        <v>100</v>
      </c>
      <c r="AZ29">
        <v>48.23</v>
      </c>
    </row>
    <row r="30" spans="1:52">
      <c r="A30" t="s">
        <v>264</v>
      </c>
      <c r="G30" t="s">
        <v>72</v>
      </c>
      <c r="H30" s="73">
        <v>0.43</v>
      </c>
      <c r="I30" s="46">
        <v>0</v>
      </c>
      <c r="J30" s="46">
        <v>1.66</v>
      </c>
      <c r="K30" s="46">
        <v>110.44999999999999</v>
      </c>
      <c r="L30" s="46">
        <v>7.72</v>
      </c>
      <c r="M30" s="74">
        <v>0</v>
      </c>
      <c r="N30" s="73">
        <v>198.57</v>
      </c>
      <c r="O30" s="46">
        <v>220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25</v>
      </c>
      <c r="Y30">
        <v>7.72</v>
      </c>
      <c r="Z30">
        <v>0</v>
      </c>
      <c r="AA30">
        <v>20</v>
      </c>
      <c r="AB30">
        <v>0</v>
      </c>
      <c r="AC30">
        <v>132.97999999999999</v>
      </c>
      <c r="AD30">
        <v>0</v>
      </c>
      <c r="AE30">
        <v>0.43</v>
      </c>
      <c r="AF30">
        <v>0</v>
      </c>
      <c r="AG30">
        <v>0</v>
      </c>
      <c r="AH30">
        <v>0</v>
      </c>
      <c r="AI30">
        <v>0</v>
      </c>
      <c r="AJ30">
        <v>6.75</v>
      </c>
      <c r="AK30">
        <v>100</v>
      </c>
      <c r="AL30">
        <v>6.75</v>
      </c>
      <c r="AM30">
        <v>0</v>
      </c>
      <c r="AN30">
        <v>4.82</v>
      </c>
      <c r="AO30">
        <v>40.590000000000003</v>
      </c>
      <c r="AP30">
        <v>18.329999999999998</v>
      </c>
      <c r="AQ30">
        <v>1.66</v>
      </c>
      <c r="AR30">
        <v>11.58</v>
      </c>
      <c r="AS30">
        <v>0</v>
      </c>
      <c r="AT30">
        <v>0</v>
      </c>
      <c r="AU30">
        <v>8.1999999999999993</v>
      </c>
      <c r="AV30">
        <v>0</v>
      </c>
      <c r="AW30">
        <v>5.79</v>
      </c>
      <c r="AX30">
        <v>0</v>
      </c>
      <c r="AY30">
        <v>100</v>
      </c>
      <c r="AZ30">
        <v>48.23</v>
      </c>
    </row>
    <row r="31" spans="1:52">
      <c r="A31" t="s">
        <v>274</v>
      </c>
      <c r="G31" t="s">
        <v>73</v>
      </c>
      <c r="H31" s="73">
        <v>0.48</v>
      </c>
      <c r="I31" s="46">
        <v>0</v>
      </c>
      <c r="J31" s="46">
        <v>1.66</v>
      </c>
      <c r="K31" s="46">
        <v>110.44999999999999</v>
      </c>
      <c r="L31" s="46">
        <v>7.84</v>
      </c>
      <c r="M31" s="74">
        <v>0</v>
      </c>
      <c r="N31" s="73">
        <v>198.57</v>
      </c>
      <c r="O31" s="46">
        <v>220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25</v>
      </c>
      <c r="Y31">
        <v>7.72</v>
      </c>
      <c r="Z31">
        <v>0</v>
      </c>
      <c r="AA31">
        <v>20</v>
      </c>
      <c r="AB31">
        <v>0</v>
      </c>
      <c r="AC31">
        <v>132.97999999999999</v>
      </c>
      <c r="AD31">
        <v>0</v>
      </c>
      <c r="AE31">
        <v>0.48</v>
      </c>
      <c r="AF31">
        <v>0</v>
      </c>
      <c r="AG31">
        <v>0.12</v>
      </c>
      <c r="AH31">
        <v>0</v>
      </c>
      <c r="AI31">
        <v>0</v>
      </c>
      <c r="AJ31">
        <v>6.75</v>
      </c>
      <c r="AK31">
        <v>100</v>
      </c>
      <c r="AL31">
        <v>6.75</v>
      </c>
      <c r="AM31">
        <v>0</v>
      </c>
      <c r="AN31">
        <v>4.82</v>
      </c>
      <c r="AO31">
        <v>40.590000000000003</v>
      </c>
      <c r="AP31">
        <v>18.329999999999998</v>
      </c>
      <c r="AQ31">
        <v>1.66</v>
      </c>
      <c r="AR31">
        <v>11.58</v>
      </c>
      <c r="AS31">
        <v>0</v>
      </c>
      <c r="AT31">
        <v>0</v>
      </c>
      <c r="AU31">
        <v>8.1999999999999993</v>
      </c>
      <c r="AV31">
        <v>0</v>
      </c>
      <c r="AW31">
        <v>5.79</v>
      </c>
      <c r="AX31">
        <v>0</v>
      </c>
      <c r="AY31">
        <v>100</v>
      </c>
      <c r="AZ31">
        <v>48.23</v>
      </c>
    </row>
    <row r="32" spans="1:52">
      <c r="A32" t="s">
        <v>275</v>
      </c>
      <c r="G32" t="s">
        <v>74</v>
      </c>
      <c r="H32" s="73">
        <v>0.48</v>
      </c>
      <c r="I32" s="46">
        <v>0</v>
      </c>
      <c r="J32" s="46">
        <v>1.66</v>
      </c>
      <c r="K32" s="46">
        <v>110.44999999999999</v>
      </c>
      <c r="L32" s="46">
        <v>8.14</v>
      </c>
      <c r="M32" s="74">
        <v>0</v>
      </c>
      <c r="N32" s="73">
        <v>198.57</v>
      </c>
      <c r="O32" s="46">
        <v>220</v>
      </c>
      <c r="P32" s="46">
        <v>0</v>
      </c>
      <c r="Q32" s="46">
        <v>0</v>
      </c>
      <c r="R32" s="46">
        <v>0</v>
      </c>
      <c r="S32" s="74">
        <v>0</v>
      </c>
      <c r="W32">
        <v>0</v>
      </c>
      <c r="X32">
        <v>25</v>
      </c>
      <c r="Y32">
        <v>7.72</v>
      </c>
      <c r="Z32">
        <v>0</v>
      </c>
      <c r="AA32">
        <v>20</v>
      </c>
      <c r="AB32">
        <v>0</v>
      </c>
      <c r="AC32">
        <v>132.97999999999999</v>
      </c>
      <c r="AD32">
        <v>0</v>
      </c>
      <c r="AE32">
        <v>0.48</v>
      </c>
      <c r="AF32">
        <v>0</v>
      </c>
      <c r="AG32">
        <v>0.42</v>
      </c>
      <c r="AH32">
        <v>0</v>
      </c>
      <c r="AI32">
        <v>0</v>
      </c>
      <c r="AJ32">
        <v>6.75</v>
      </c>
      <c r="AK32">
        <v>100</v>
      </c>
      <c r="AL32">
        <v>6.75</v>
      </c>
      <c r="AM32">
        <v>0</v>
      </c>
      <c r="AN32">
        <v>4.82</v>
      </c>
      <c r="AO32">
        <v>40.590000000000003</v>
      </c>
      <c r="AP32">
        <v>18.329999999999998</v>
      </c>
      <c r="AQ32">
        <v>1.66</v>
      </c>
      <c r="AR32">
        <v>11.58</v>
      </c>
      <c r="AS32">
        <v>0</v>
      </c>
      <c r="AT32">
        <v>0</v>
      </c>
      <c r="AU32">
        <v>8.1999999999999993</v>
      </c>
      <c r="AV32">
        <v>0</v>
      </c>
      <c r="AW32">
        <v>5.79</v>
      </c>
      <c r="AX32">
        <v>0</v>
      </c>
      <c r="AY32">
        <v>100</v>
      </c>
      <c r="AZ32">
        <v>48.23</v>
      </c>
    </row>
    <row r="33" spans="1:52">
      <c r="A33" t="s">
        <v>276</v>
      </c>
      <c r="G33" t="s">
        <v>75</v>
      </c>
      <c r="H33" s="73">
        <v>0.48</v>
      </c>
      <c r="I33" s="46">
        <v>0</v>
      </c>
      <c r="J33" s="46">
        <v>1.66</v>
      </c>
      <c r="K33" s="46">
        <v>110.44999999999999</v>
      </c>
      <c r="L33" s="46">
        <v>8.49</v>
      </c>
      <c r="M33" s="74">
        <v>0</v>
      </c>
      <c r="N33" s="73">
        <v>198.57</v>
      </c>
      <c r="O33" s="46">
        <v>220</v>
      </c>
      <c r="P33" s="46">
        <v>0</v>
      </c>
      <c r="Q33" s="46">
        <v>0</v>
      </c>
      <c r="R33" s="46">
        <v>0</v>
      </c>
      <c r="S33" s="74">
        <v>0</v>
      </c>
      <c r="W33">
        <v>0</v>
      </c>
      <c r="X33">
        <v>25</v>
      </c>
      <c r="Y33">
        <v>7.72</v>
      </c>
      <c r="Z33">
        <v>0</v>
      </c>
      <c r="AA33">
        <v>20</v>
      </c>
      <c r="AB33">
        <v>0</v>
      </c>
      <c r="AC33">
        <v>132.97999999999999</v>
      </c>
      <c r="AD33">
        <v>0</v>
      </c>
      <c r="AE33">
        <v>0.48</v>
      </c>
      <c r="AF33">
        <v>0</v>
      </c>
      <c r="AG33">
        <v>0.77</v>
      </c>
      <c r="AH33">
        <v>0</v>
      </c>
      <c r="AI33">
        <v>0</v>
      </c>
      <c r="AJ33">
        <v>6.75</v>
      </c>
      <c r="AK33">
        <v>100</v>
      </c>
      <c r="AL33">
        <v>6.75</v>
      </c>
      <c r="AM33">
        <v>0</v>
      </c>
      <c r="AN33">
        <v>4.82</v>
      </c>
      <c r="AO33">
        <v>40.590000000000003</v>
      </c>
      <c r="AP33">
        <v>18.329999999999998</v>
      </c>
      <c r="AQ33">
        <v>1.66</v>
      </c>
      <c r="AR33">
        <v>11.58</v>
      </c>
      <c r="AS33">
        <v>0</v>
      </c>
      <c r="AT33">
        <v>0</v>
      </c>
      <c r="AU33">
        <v>8.1999999999999993</v>
      </c>
      <c r="AV33">
        <v>0</v>
      </c>
      <c r="AW33">
        <v>5.79</v>
      </c>
      <c r="AX33">
        <v>0</v>
      </c>
      <c r="AY33">
        <v>100</v>
      </c>
      <c r="AZ33">
        <v>48.23</v>
      </c>
    </row>
    <row r="34" spans="1:52">
      <c r="A34" t="s">
        <v>277</v>
      </c>
      <c r="G34" t="s">
        <v>76</v>
      </c>
      <c r="H34" s="73">
        <v>0.48</v>
      </c>
      <c r="I34" s="46">
        <v>0</v>
      </c>
      <c r="J34" s="46">
        <v>1.66</v>
      </c>
      <c r="K34" s="46">
        <v>110.44999999999999</v>
      </c>
      <c r="L34" s="46">
        <v>8.85</v>
      </c>
      <c r="M34" s="74">
        <v>0</v>
      </c>
      <c r="N34" s="73">
        <v>198.57</v>
      </c>
      <c r="O34" s="46">
        <v>220</v>
      </c>
      <c r="P34" s="46">
        <v>0</v>
      </c>
      <c r="Q34" s="46">
        <v>0</v>
      </c>
      <c r="R34" s="46">
        <v>0</v>
      </c>
      <c r="S34" s="74">
        <v>0</v>
      </c>
      <c r="W34">
        <v>0</v>
      </c>
      <c r="X34">
        <v>25</v>
      </c>
      <c r="Y34">
        <v>7.72</v>
      </c>
      <c r="Z34">
        <v>0</v>
      </c>
      <c r="AA34">
        <v>20</v>
      </c>
      <c r="AB34">
        <v>0</v>
      </c>
      <c r="AC34">
        <v>132.97999999999999</v>
      </c>
      <c r="AD34">
        <v>0</v>
      </c>
      <c r="AE34">
        <v>0.48</v>
      </c>
      <c r="AF34">
        <v>0</v>
      </c>
      <c r="AG34">
        <v>1.1299999999999999</v>
      </c>
      <c r="AH34">
        <v>0</v>
      </c>
      <c r="AI34">
        <v>0</v>
      </c>
      <c r="AJ34">
        <v>6.75</v>
      </c>
      <c r="AK34">
        <v>100</v>
      </c>
      <c r="AL34">
        <v>6.75</v>
      </c>
      <c r="AM34">
        <v>0</v>
      </c>
      <c r="AN34">
        <v>4.82</v>
      </c>
      <c r="AO34">
        <v>40.590000000000003</v>
      </c>
      <c r="AP34">
        <v>18.329999999999998</v>
      </c>
      <c r="AQ34">
        <v>1.66</v>
      </c>
      <c r="AR34">
        <v>11.58</v>
      </c>
      <c r="AS34">
        <v>0</v>
      </c>
      <c r="AT34">
        <v>0</v>
      </c>
      <c r="AU34">
        <v>8.1999999999999993</v>
      </c>
      <c r="AV34">
        <v>0</v>
      </c>
      <c r="AW34">
        <v>5.79</v>
      </c>
      <c r="AX34">
        <v>0</v>
      </c>
      <c r="AY34">
        <v>100</v>
      </c>
      <c r="AZ34">
        <v>48.23</v>
      </c>
    </row>
    <row r="35" spans="1:52">
      <c r="A35" t="s">
        <v>279</v>
      </c>
      <c r="G35" t="s">
        <v>77</v>
      </c>
      <c r="H35" s="73">
        <v>0.87</v>
      </c>
      <c r="I35" s="46">
        <v>0</v>
      </c>
      <c r="J35" s="46">
        <v>1.75</v>
      </c>
      <c r="K35" s="46">
        <v>110.44999999999999</v>
      </c>
      <c r="L35" s="46">
        <v>9.32</v>
      </c>
      <c r="M35" s="74">
        <v>0</v>
      </c>
      <c r="N35" s="73">
        <v>198.57</v>
      </c>
      <c r="O35" s="46">
        <v>170</v>
      </c>
      <c r="P35" s="46">
        <v>0</v>
      </c>
      <c r="Q35" s="46">
        <v>0</v>
      </c>
      <c r="R35" s="46">
        <v>0</v>
      </c>
      <c r="S35" s="74">
        <v>0</v>
      </c>
      <c r="W35">
        <v>0</v>
      </c>
      <c r="X35">
        <v>25</v>
      </c>
      <c r="Y35">
        <v>7.72</v>
      </c>
      <c r="Z35">
        <v>0</v>
      </c>
      <c r="AA35">
        <v>20</v>
      </c>
      <c r="AB35">
        <v>0</v>
      </c>
      <c r="AC35">
        <v>132.97999999999999</v>
      </c>
      <c r="AD35">
        <v>0</v>
      </c>
      <c r="AE35">
        <v>0.87</v>
      </c>
      <c r="AF35">
        <v>0</v>
      </c>
      <c r="AG35">
        <v>1.6</v>
      </c>
      <c r="AH35">
        <v>0</v>
      </c>
      <c r="AI35">
        <v>0</v>
      </c>
      <c r="AJ35">
        <v>6.75</v>
      </c>
      <c r="AK35">
        <v>50</v>
      </c>
      <c r="AL35">
        <v>6.75</v>
      </c>
      <c r="AM35">
        <v>0</v>
      </c>
      <c r="AN35">
        <v>4.82</v>
      </c>
      <c r="AO35">
        <v>40.590000000000003</v>
      </c>
      <c r="AP35">
        <v>18.329999999999998</v>
      </c>
      <c r="AQ35">
        <v>1.75</v>
      </c>
      <c r="AR35">
        <v>11.58</v>
      </c>
      <c r="AS35">
        <v>0</v>
      </c>
      <c r="AT35">
        <v>0</v>
      </c>
      <c r="AU35">
        <v>8.1999999999999993</v>
      </c>
      <c r="AV35">
        <v>0</v>
      </c>
      <c r="AW35">
        <v>5.79</v>
      </c>
      <c r="AX35">
        <v>0</v>
      </c>
      <c r="AY35">
        <v>100</v>
      </c>
      <c r="AZ35">
        <v>48.23</v>
      </c>
    </row>
    <row r="36" spans="1:52">
      <c r="A36" t="s">
        <v>309</v>
      </c>
      <c r="G36" t="s">
        <v>78</v>
      </c>
      <c r="H36" s="73">
        <v>0.87</v>
      </c>
      <c r="I36" s="46">
        <v>0</v>
      </c>
      <c r="J36" s="46">
        <v>1.75</v>
      </c>
      <c r="K36" s="46">
        <v>110.44999999999999</v>
      </c>
      <c r="L36" s="46">
        <v>9.85</v>
      </c>
      <c r="M36" s="74">
        <v>0</v>
      </c>
      <c r="N36" s="73">
        <v>198.57</v>
      </c>
      <c r="O36" s="46">
        <v>170</v>
      </c>
      <c r="P36" s="46">
        <v>0</v>
      </c>
      <c r="Q36" s="46">
        <v>0</v>
      </c>
      <c r="R36" s="46">
        <v>0</v>
      </c>
      <c r="S36" s="74">
        <v>0</v>
      </c>
      <c r="W36">
        <v>0</v>
      </c>
      <c r="X36">
        <v>25</v>
      </c>
      <c r="Y36">
        <v>7.72</v>
      </c>
      <c r="Z36">
        <v>0</v>
      </c>
      <c r="AA36">
        <v>20</v>
      </c>
      <c r="AB36">
        <v>0</v>
      </c>
      <c r="AC36">
        <v>132.97999999999999</v>
      </c>
      <c r="AD36">
        <v>0</v>
      </c>
      <c r="AE36">
        <v>0.87</v>
      </c>
      <c r="AF36">
        <v>0</v>
      </c>
      <c r="AG36">
        <v>2.13</v>
      </c>
      <c r="AH36">
        <v>0</v>
      </c>
      <c r="AI36">
        <v>0</v>
      </c>
      <c r="AJ36">
        <v>6.75</v>
      </c>
      <c r="AK36">
        <v>50</v>
      </c>
      <c r="AL36">
        <v>6.75</v>
      </c>
      <c r="AM36">
        <v>0</v>
      </c>
      <c r="AN36">
        <v>4.82</v>
      </c>
      <c r="AO36">
        <v>40.590000000000003</v>
      </c>
      <c r="AP36">
        <v>18.329999999999998</v>
      </c>
      <c r="AQ36">
        <v>1.75</v>
      </c>
      <c r="AR36">
        <v>11.58</v>
      </c>
      <c r="AS36">
        <v>0</v>
      </c>
      <c r="AT36">
        <v>0</v>
      </c>
      <c r="AU36">
        <v>8.1999999999999993</v>
      </c>
      <c r="AV36">
        <v>0</v>
      </c>
      <c r="AW36">
        <v>5.79</v>
      </c>
      <c r="AX36">
        <v>0</v>
      </c>
      <c r="AY36">
        <v>100</v>
      </c>
      <c r="AZ36">
        <v>48.23</v>
      </c>
    </row>
    <row r="37" spans="1:52">
      <c r="A37" t="s">
        <v>310</v>
      </c>
      <c r="G37" t="s">
        <v>79</v>
      </c>
      <c r="H37" s="73">
        <v>0.87</v>
      </c>
      <c r="I37" s="46">
        <v>0</v>
      </c>
      <c r="J37" s="46">
        <v>1.75</v>
      </c>
      <c r="K37" s="46">
        <v>110.44999999999999</v>
      </c>
      <c r="L37" s="46">
        <v>10.42</v>
      </c>
      <c r="M37" s="74">
        <v>0</v>
      </c>
      <c r="N37" s="73">
        <v>198.57</v>
      </c>
      <c r="O37" s="46">
        <v>170</v>
      </c>
      <c r="P37" s="46">
        <v>0</v>
      </c>
      <c r="Q37" s="46">
        <v>0</v>
      </c>
      <c r="R37" s="46">
        <v>0</v>
      </c>
      <c r="S37" s="74">
        <v>0</v>
      </c>
      <c r="W37">
        <v>0</v>
      </c>
      <c r="X37">
        <v>25</v>
      </c>
      <c r="Y37">
        <v>7.72</v>
      </c>
      <c r="Z37">
        <v>0</v>
      </c>
      <c r="AA37">
        <v>20</v>
      </c>
      <c r="AB37">
        <v>0</v>
      </c>
      <c r="AC37">
        <v>132.97999999999999</v>
      </c>
      <c r="AD37">
        <v>0</v>
      </c>
      <c r="AE37">
        <v>0.87</v>
      </c>
      <c r="AF37">
        <v>0</v>
      </c>
      <c r="AG37">
        <v>2.7</v>
      </c>
      <c r="AH37">
        <v>0</v>
      </c>
      <c r="AI37">
        <v>0</v>
      </c>
      <c r="AJ37">
        <v>6.75</v>
      </c>
      <c r="AK37">
        <v>50</v>
      </c>
      <c r="AL37">
        <v>6.75</v>
      </c>
      <c r="AM37">
        <v>0</v>
      </c>
      <c r="AN37">
        <v>4.82</v>
      </c>
      <c r="AO37">
        <v>40.590000000000003</v>
      </c>
      <c r="AP37">
        <v>18.329999999999998</v>
      </c>
      <c r="AQ37">
        <v>1.75</v>
      </c>
      <c r="AR37">
        <v>11.58</v>
      </c>
      <c r="AS37">
        <v>0</v>
      </c>
      <c r="AT37">
        <v>0</v>
      </c>
      <c r="AU37">
        <v>8.1999999999999993</v>
      </c>
      <c r="AV37">
        <v>0</v>
      </c>
      <c r="AW37">
        <v>5.79</v>
      </c>
      <c r="AX37">
        <v>0</v>
      </c>
      <c r="AY37">
        <v>100</v>
      </c>
      <c r="AZ37">
        <v>48.23</v>
      </c>
    </row>
    <row r="38" spans="1:52">
      <c r="A38" t="s">
        <v>311</v>
      </c>
      <c r="G38" t="s">
        <v>80</v>
      </c>
      <c r="H38" s="73">
        <v>0.87</v>
      </c>
      <c r="I38" s="46">
        <v>0</v>
      </c>
      <c r="J38" s="46">
        <v>1.75</v>
      </c>
      <c r="K38" s="46">
        <v>110.44999999999999</v>
      </c>
      <c r="L38" s="46">
        <v>11.04</v>
      </c>
      <c r="M38" s="74">
        <v>0</v>
      </c>
      <c r="N38" s="73">
        <v>198.57</v>
      </c>
      <c r="O38" s="46">
        <v>170</v>
      </c>
      <c r="P38" s="46">
        <v>0</v>
      </c>
      <c r="Q38" s="46">
        <v>0</v>
      </c>
      <c r="R38" s="46">
        <v>0</v>
      </c>
      <c r="S38" s="74">
        <v>0</v>
      </c>
      <c r="W38">
        <v>0</v>
      </c>
      <c r="X38">
        <v>25</v>
      </c>
      <c r="Y38">
        <v>7.72</v>
      </c>
      <c r="Z38">
        <v>0</v>
      </c>
      <c r="AA38">
        <v>20</v>
      </c>
      <c r="AB38">
        <v>0</v>
      </c>
      <c r="AC38">
        <v>132.97999999999999</v>
      </c>
      <c r="AD38">
        <v>0</v>
      </c>
      <c r="AE38">
        <v>0.87</v>
      </c>
      <c r="AF38">
        <v>0</v>
      </c>
      <c r="AG38">
        <v>3.32</v>
      </c>
      <c r="AH38">
        <v>0</v>
      </c>
      <c r="AI38">
        <v>0</v>
      </c>
      <c r="AJ38">
        <v>6.75</v>
      </c>
      <c r="AK38">
        <v>50</v>
      </c>
      <c r="AL38">
        <v>6.75</v>
      </c>
      <c r="AM38">
        <v>0</v>
      </c>
      <c r="AN38">
        <v>4.82</v>
      </c>
      <c r="AO38">
        <v>40.590000000000003</v>
      </c>
      <c r="AP38">
        <v>18.329999999999998</v>
      </c>
      <c r="AQ38">
        <v>1.75</v>
      </c>
      <c r="AR38">
        <v>11.58</v>
      </c>
      <c r="AS38">
        <v>0</v>
      </c>
      <c r="AT38">
        <v>0</v>
      </c>
      <c r="AU38">
        <v>8.1999999999999993</v>
      </c>
      <c r="AV38">
        <v>0</v>
      </c>
      <c r="AW38">
        <v>5.79</v>
      </c>
      <c r="AX38">
        <v>0</v>
      </c>
      <c r="AY38">
        <v>100</v>
      </c>
      <c r="AZ38">
        <v>48.23</v>
      </c>
    </row>
    <row r="39" spans="1:52">
      <c r="A39" t="s">
        <v>312</v>
      </c>
      <c r="G39" t="s">
        <v>81</v>
      </c>
      <c r="H39" s="73">
        <v>0.87</v>
      </c>
      <c r="I39" s="46">
        <v>0</v>
      </c>
      <c r="J39" s="46">
        <v>1.75</v>
      </c>
      <c r="K39" s="46">
        <v>139.4</v>
      </c>
      <c r="L39" s="46">
        <v>11.66</v>
      </c>
      <c r="M39" s="74">
        <v>0</v>
      </c>
      <c r="N39" s="73">
        <v>198.57</v>
      </c>
      <c r="O39" s="46">
        <v>170</v>
      </c>
      <c r="P39" s="46">
        <v>0</v>
      </c>
      <c r="Q39" s="46">
        <v>0</v>
      </c>
      <c r="R39" s="46">
        <v>0</v>
      </c>
      <c r="S39" s="74">
        <v>0</v>
      </c>
      <c r="W39">
        <v>4.4400000000000004</v>
      </c>
      <c r="X39">
        <v>25</v>
      </c>
      <c r="Y39">
        <v>7.72</v>
      </c>
      <c r="Z39">
        <v>4.1500000000000004</v>
      </c>
      <c r="AA39">
        <v>20</v>
      </c>
      <c r="AB39">
        <v>0</v>
      </c>
      <c r="AC39">
        <v>132.97999999999999</v>
      </c>
      <c r="AD39">
        <v>0</v>
      </c>
      <c r="AE39">
        <v>0.87</v>
      </c>
      <c r="AF39">
        <v>3.38</v>
      </c>
      <c r="AG39">
        <v>3.94</v>
      </c>
      <c r="AH39">
        <v>16.98</v>
      </c>
      <c r="AI39">
        <v>0</v>
      </c>
      <c r="AJ39">
        <v>6.75</v>
      </c>
      <c r="AK39">
        <v>50</v>
      </c>
      <c r="AL39">
        <v>6.75</v>
      </c>
      <c r="AM39">
        <v>0</v>
      </c>
      <c r="AN39">
        <v>4.82</v>
      </c>
      <c r="AO39">
        <v>40.590000000000003</v>
      </c>
      <c r="AP39">
        <v>18.329999999999998</v>
      </c>
      <c r="AQ39">
        <v>1.75</v>
      </c>
      <c r="AR39">
        <v>11.58</v>
      </c>
      <c r="AS39">
        <v>0</v>
      </c>
      <c r="AT39">
        <v>0</v>
      </c>
      <c r="AU39">
        <v>8.1999999999999993</v>
      </c>
      <c r="AV39">
        <v>0</v>
      </c>
      <c r="AW39">
        <v>5.79</v>
      </c>
      <c r="AX39">
        <v>0</v>
      </c>
      <c r="AY39">
        <v>100</v>
      </c>
      <c r="AZ39">
        <v>48.23</v>
      </c>
    </row>
    <row r="40" spans="1:52">
      <c r="A40" t="s">
        <v>329</v>
      </c>
      <c r="G40" t="s">
        <v>82</v>
      </c>
      <c r="H40" s="73">
        <v>0.87</v>
      </c>
      <c r="I40" s="46">
        <v>0</v>
      </c>
      <c r="J40" s="46">
        <v>1.75</v>
      </c>
      <c r="K40" s="46">
        <v>139.4</v>
      </c>
      <c r="L40" s="46">
        <v>12.239999999999998</v>
      </c>
      <c r="M40" s="74">
        <v>0</v>
      </c>
      <c r="N40" s="73">
        <v>198.57</v>
      </c>
      <c r="O40" s="46">
        <v>170</v>
      </c>
      <c r="P40" s="46">
        <v>0</v>
      </c>
      <c r="Q40" s="46">
        <v>0</v>
      </c>
      <c r="R40" s="46">
        <v>0</v>
      </c>
      <c r="S40" s="74">
        <v>0</v>
      </c>
      <c r="W40">
        <v>4.4400000000000004</v>
      </c>
      <c r="X40">
        <v>25</v>
      </c>
      <c r="Y40">
        <v>7.72</v>
      </c>
      <c r="Z40">
        <v>4.1500000000000004</v>
      </c>
      <c r="AA40">
        <v>20</v>
      </c>
      <c r="AB40">
        <v>0</v>
      </c>
      <c r="AC40">
        <v>132.97999999999999</v>
      </c>
      <c r="AD40">
        <v>0</v>
      </c>
      <c r="AE40">
        <v>0.87</v>
      </c>
      <c r="AF40">
        <v>3.38</v>
      </c>
      <c r="AG40">
        <v>4.5199999999999996</v>
      </c>
      <c r="AH40">
        <v>16.98</v>
      </c>
      <c r="AI40">
        <v>0</v>
      </c>
      <c r="AJ40">
        <v>6.75</v>
      </c>
      <c r="AK40">
        <v>50</v>
      </c>
      <c r="AL40">
        <v>6.75</v>
      </c>
      <c r="AM40">
        <v>0</v>
      </c>
      <c r="AN40">
        <v>4.82</v>
      </c>
      <c r="AO40">
        <v>40.590000000000003</v>
      </c>
      <c r="AP40">
        <v>18.329999999999998</v>
      </c>
      <c r="AQ40">
        <v>1.75</v>
      </c>
      <c r="AR40">
        <v>11.58</v>
      </c>
      <c r="AS40">
        <v>0</v>
      </c>
      <c r="AT40">
        <v>0</v>
      </c>
      <c r="AU40">
        <v>8.1999999999999993</v>
      </c>
      <c r="AV40">
        <v>0</v>
      </c>
      <c r="AW40">
        <v>5.79</v>
      </c>
      <c r="AX40">
        <v>0</v>
      </c>
      <c r="AY40">
        <v>100</v>
      </c>
      <c r="AZ40">
        <v>48.23</v>
      </c>
    </row>
    <row r="41" spans="1:52">
      <c r="A41" t="s">
        <v>330</v>
      </c>
      <c r="G41" t="s">
        <v>83</v>
      </c>
      <c r="H41" s="73">
        <v>0.87</v>
      </c>
      <c r="I41" s="46">
        <v>0</v>
      </c>
      <c r="J41" s="46">
        <v>1.75</v>
      </c>
      <c r="K41" s="46">
        <v>139.4</v>
      </c>
      <c r="L41" s="46">
        <v>12.78</v>
      </c>
      <c r="M41" s="74">
        <v>0</v>
      </c>
      <c r="N41" s="73">
        <v>198.57</v>
      </c>
      <c r="O41" s="46">
        <v>170</v>
      </c>
      <c r="P41" s="46">
        <v>0</v>
      </c>
      <c r="Q41" s="46">
        <v>0</v>
      </c>
      <c r="R41" s="46">
        <v>0</v>
      </c>
      <c r="S41" s="74">
        <v>0</v>
      </c>
      <c r="W41">
        <v>4.4400000000000004</v>
      </c>
      <c r="X41">
        <v>25</v>
      </c>
      <c r="Y41">
        <v>7.72</v>
      </c>
      <c r="Z41">
        <v>4.1500000000000004</v>
      </c>
      <c r="AA41">
        <v>20</v>
      </c>
      <c r="AB41">
        <v>0</v>
      </c>
      <c r="AC41">
        <v>132.97999999999999</v>
      </c>
      <c r="AD41">
        <v>0</v>
      </c>
      <c r="AE41">
        <v>0.87</v>
      </c>
      <c r="AF41">
        <v>3.38</v>
      </c>
      <c r="AG41">
        <v>5.0599999999999996</v>
      </c>
      <c r="AH41">
        <v>16.98</v>
      </c>
      <c r="AI41">
        <v>0</v>
      </c>
      <c r="AJ41">
        <v>6.75</v>
      </c>
      <c r="AK41">
        <v>50</v>
      </c>
      <c r="AL41">
        <v>6.75</v>
      </c>
      <c r="AM41">
        <v>0</v>
      </c>
      <c r="AN41">
        <v>4.82</v>
      </c>
      <c r="AO41">
        <v>40.590000000000003</v>
      </c>
      <c r="AP41">
        <v>18.329999999999998</v>
      </c>
      <c r="AQ41">
        <v>1.75</v>
      </c>
      <c r="AR41">
        <v>11.58</v>
      </c>
      <c r="AS41">
        <v>0</v>
      </c>
      <c r="AT41">
        <v>0</v>
      </c>
      <c r="AU41">
        <v>8.1999999999999993</v>
      </c>
      <c r="AV41">
        <v>0</v>
      </c>
      <c r="AW41">
        <v>5.79</v>
      </c>
      <c r="AX41">
        <v>0</v>
      </c>
      <c r="AY41">
        <v>100</v>
      </c>
      <c r="AZ41">
        <v>48.23</v>
      </c>
    </row>
    <row r="42" spans="1:52">
      <c r="A42" t="s">
        <v>331</v>
      </c>
      <c r="G42" t="s">
        <v>84</v>
      </c>
      <c r="H42" s="73">
        <v>0.87</v>
      </c>
      <c r="I42" s="46">
        <v>0</v>
      </c>
      <c r="J42" s="46">
        <v>1.75</v>
      </c>
      <c r="K42" s="46">
        <v>139.4</v>
      </c>
      <c r="L42" s="46">
        <v>13.29</v>
      </c>
      <c r="M42" s="74">
        <v>0</v>
      </c>
      <c r="N42" s="73">
        <v>198.57</v>
      </c>
      <c r="O42" s="46">
        <v>170</v>
      </c>
      <c r="P42" s="46">
        <v>0</v>
      </c>
      <c r="Q42" s="46">
        <v>0</v>
      </c>
      <c r="R42" s="46">
        <v>0</v>
      </c>
      <c r="S42" s="74">
        <v>0</v>
      </c>
      <c r="W42">
        <v>4.4400000000000004</v>
      </c>
      <c r="X42">
        <v>25</v>
      </c>
      <c r="Y42">
        <v>7.72</v>
      </c>
      <c r="Z42">
        <v>4.1500000000000004</v>
      </c>
      <c r="AA42">
        <v>20</v>
      </c>
      <c r="AB42">
        <v>0</v>
      </c>
      <c r="AC42">
        <v>132.97999999999999</v>
      </c>
      <c r="AD42">
        <v>0</v>
      </c>
      <c r="AE42">
        <v>0.87</v>
      </c>
      <c r="AF42">
        <v>3.38</v>
      </c>
      <c r="AG42">
        <v>5.57</v>
      </c>
      <c r="AH42">
        <v>16.98</v>
      </c>
      <c r="AI42">
        <v>0</v>
      </c>
      <c r="AJ42">
        <v>6.75</v>
      </c>
      <c r="AK42">
        <v>50</v>
      </c>
      <c r="AL42">
        <v>6.75</v>
      </c>
      <c r="AM42">
        <v>0</v>
      </c>
      <c r="AN42">
        <v>4.82</v>
      </c>
      <c r="AO42">
        <v>40.590000000000003</v>
      </c>
      <c r="AP42">
        <v>18.329999999999998</v>
      </c>
      <c r="AQ42">
        <v>1.75</v>
      </c>
      <c r="AR42">
        <v>11.58</v>
      </c>
      <c r="AS42">
        <v>0</v>
      </c>
      <c r="AT42">
        <v>0</v>
      </c>
      <c r="AU42">
        <v>8.1999999999999993</v>
      </c>
      <c r="AV42">
        <v>0</v>
      </c>
      <c r="AW42">
        <v>5.79</v>
      </c>
      <c r="AX42">
        <v>0</v>
      </c>
      <c r="AY42">
        <v>100</v>
      </c>
      <c r="AZ42">
        <v>48.23</v>
      </c>
    </row>
    <row r="43" spans="1:52">
      <c r="A43" t="s">
        <v>337</v>
      </c>
      <c r="G43" t="s">
        <v>85</v>
      </c>
      <c r="H43" s="73">
        <v>0.87</v>
      </c>
      <c r="I43" s="46">
        <v>0</v>
      </c>
      <c r="J43" s="46">
        <v>1.66</v>
      </c>
      <c r="K43" s="46">
        <v>139.4</v>
      </c>
      <c r="L43" s="46">
        <v>13.76</v>
      </c>
      <c r="M43" s="74">
        <v>0</v>
      </c>
      <c r="N43" s="73">
        <v>198.57</v>
      </c>
      <c r="O43" s="46">
        <v>170</v>
      </c>
      <c r="P43" s="46">
        <v>0</v>
      </c>
      <c r="Q43" s="46">
        <v>0</v>
      </c>
      <c r="R43" s="46">
        <v>0</v>
      </c>
      <c r="S43" s="74">
        <v>0</v>
      </c>
      <c r="W43">
        <v>4.1500000000000004</v>
      </c>
      <c r="X43">
        <v>25</v>
      </c>
      <c r="Y43">
        <v>7.72</v>
      </c>
      <c r="Z43">
        <v>4.1500000000000004</v>
      </c>
      <c r="AA43">
        <v>20</v>
      </c>
      <c r="AB43">
        <v>0</v>
      </c>
      <c r="AC43">
        <v>132.97999999999999</v>
      </c>
      <c r="AD43">
        <v>0</v>
      </c>
      <c r="AE43">
        <v>0.87</v>
      </c>
      <c r="AF43">
        <v>3.38</v>
      </c>
      <c r="AG43">
        <v>6.04</v>
      </c>
      <c r="AH43">
        <v>17.27</v>
      </c>
      <c r="AI43">
        <v>0</v>
      </c>
      <c r="AJ43">
        <v>6.75</v>
      </c>
      <c r="AK43">
        <v>50</v>
      </c>
      <c r="AL43">
        <v>6.75</v>
      </c>
      <c r="AM43">
        <v>0</v>
      </c>
      <c r="AN43">
        <v>4.82</v>
      </c>
      <c r="AO43">
        <v>40.590000000000003</v>
      </c>
      <c r="AP43">
        <v>18.329999999999998</v>
      </c>
      <c r="AQ43">
        <v>1.66</v>
      </c>
      <c r="AR43">
        <v>11.58</v>
      </c>
      <c r="AS43">
        <v>0</v>
      </c>
      <c r="AT43">
        <v>0</v>
      </c>
      <c r="AU43">
        <v>8.1999999999999993</v>
      </c>
      <c r="AV43">
        <v>0</v>
      </c>
      <c r="AW43">
        <v>5.79</v>
      </c>
      <c r="AX43">
        <v>0</v>
      </c>
      <c r="AY43">
        <v>100</v>
      </c>
      <c r="AZ43">
        <v>48.23</v>
      </c>
    </row>
    <row r="44" spans="1:52">
      <c r="A44" t="s">
        <v>339</v>
      </c>
      <c r="G44" t="s">
        <v>86</v>
      </c>
      <c r="H44" s="73">
        <v>0.87</v>
      </c>
      <c r="I44" s="46">
        <v>0</v>
      </c>
      <c r="J44" s="46">
        <v>1.66</v>
      </c>
      <c r="K44" s="46">
        <v>139.4</v>
      </c>
      <c r="L44" s="46">
        <v>14.16</v>
      </c>
      <c r="M44" s="74">
        <v>0</v>
      </c>
      <c r="N44" s="73">
        <v>198.57</v>
      </c>
      <c r="O44" s="46">
        <v>170</v>
      </c>
      <c r="P44" s="46">
        <v>0</v>
      </c>
      <c r="Q44" s="46">
        <v>0</v>
      </c>
      <c r="R44" s="46">
        <v>0</v>
      </c>
      <c r="S44" s="74">
        <v>0</v>
      </c>
      <c r="W44">
        <v>4.1500000000000004</v>
      </c>
      <c r="X44">
        <v>25</v>
      </c>
      <c r="Y44">
        <v>7.72</v>
      </c>
      <c r="Z44">
        <v>4.1500000000000004</v>
      </c>
      <c r="AA44">
        <v>20</v>
      </c>
      <c r="AB44">
        <v>0</v>
      </c>
      <c r="AC44">
        <v>132.97999999999999</v>
      </c>
      <c r="AD44">
        <v>0</v>
      </c>
      <c r="AE44">
        <v>0.87</v>
      </c>
      <c r="AF44">
        <v>3.38</v>
      </c>
      <c r="AG44">
        <v>6.44</v>
      </c>
      <c r="AH44">
        <v>17.27</v>
      </c>
      <c r="AI44">
        <v>0</v>
      </c>
      <c r="AJ44">
        <v>6.75</v>
      </c>
      <c r="AK44">
        <v>50</v>
      </c>
      <c r="AL44">
        <v>6.75</v>
      </c>
      <c r="AM44">
        <v>0</v>
      </c>
      <c r="AN44">
        <v>4.82</v>
      </c>
      <c r="AO44">
        <v>40.590000000000003</v>
      </c>
      <c r="AP44">
        <v>18.329999999999998</v>
      </c>
      <c r="AQ44">
        <v>1.66</v>
      </c>
      <c r="AR44">
        <v>11.58</v>
      </c>
      <c r="AS44">
        <v>0</v>
      </c>
      <c r="AT44">
        <v>0</v>
      </c>
      <c r="AU44">
        <v>8.1999999999999993</v>
      </c>
      <c r="AV44">
        <v>0</v>
      </c>
      <c r="AW44">
        <v>5.79</v>
      </c>
      <c r="AX44">
        <v>0</v>
      </c>
      <c r="AY44">
        <v>100</v>
      </c>
      <c r="AZ44">
        <v>48.23</v>
      </c>
    </row>
    <row r="45" spans="1:52">
      <c r="A45" t="s">
        <v>358</v>
      </c>
      <c r="G45" t="s">
        <v>87</v>
      </c>
      <c r="H45" s="73">
        <v>0.87</v>
      </c>
      <c r="I45" s="46">
        <v>0</v>
      </c>
      <c r="J45" s="46">
        <v>1.66</v>
      </c>
      <c r="K45" s="46">
        <v>139.4</v>
      </c>
      <c r="L45" s="46">
        <v>14.559999999999999</v>
      </c>
      <c r="M45" s="74">
        <v>0</v>
      </c>
      <c r="N45" s="73">
        <v>198.57</v>
      </c>
      <c r="O45" s="46">
        <v>170</v>
      </c>
      <c r="P45" s="46">
        <v>0</v>
      </c>
      <c r="Q45" s="46">
        <v>0</v>
      </c>
      <c r="R45" s="46">
        <v>0</v>
      </c>
      <c r="S45" s="74">
        <v>0</v>
      </c>
      <c r="W45">
        <v>4.1500000000000004</v>
      </c>
      <c r="X45">
        <v>25</v>
      </c>
      <c r="Y45">
        <v>7.72</v>
      </c>
      <c r="Z45">
        <v>4.1500000000000004</v>
      </c>
      <c r="AA45">
        <v>20</v>
      </c>
      <c r="AB45">
        <v>0</v>
      </c>
      <c r="AC45">
        <v>132.97999999999999</v>
      </c>
      <c r="AD45">
        <v>0</v>
      </c>
      <c r="AE45">
        <v>0.87</v>
      </c>
      <c r="AF45">
        <v>3.38</v>
      </c>
      <c r="AG45">
        <v>6.84</v>
      </c>
      <c r="AH45">
        <v>17.27</v>
      </c>
      <c r="AI45">
        <v>0</v>
      </c>
      <c r="AJ45">
        <v>6.75</v>
      </c>
      <c r="AK45">
        <v>50</v>
      </c>
      <c r="AL45">
        <v>6.75</v>
      </c>
      <c r="AM45">
        <v>0</v>
      </c>
      <c r="AN45">
        <v>4.82</v>
      </c>
      <c r="AO45">
        <v>40.590000000000003</v>
      </c>
      <c r="AP45">
        <v>18.329999999999998</v>
      </c>
      <c r="AQ45">
        <v>1.66</v>
      </c>
      <c r="AR45">
        <v>11.58</v>
      </c>
      <c r="AS45">
        <v>0</v>
      </c>
      <c r="AT45">
        <v>0</v>
      </c>
      <c r="AU45">
        <v>8.1999999999999993</v>
      </c>
      <c r="AV45">
        <v>0</v>
      </c>
      <c r="AW45">
        <v>5.79</v>
      </c>
      <c r="AX45">
        <v>0</v>
      </c>
      <c r="AY45">
        <v>100</v>
      </c>
      <c r="AZ45">
        <v>48.23</v>
      </c>
    </row>
    <row r="46" spans="1:52">
      <c r="A46" t="s">
        <v>359</v>
      </c>
      <c r="G46" t="s">
        <v>88</v>
      </c>
      <c r="H46" s="73">
        <v>0.87</v>
      </c>
      <c r="I46" s="46">
        <v>0</v>
      </c>
      <c r="J46" s="46">
        <v>1.66</v>
      </c>
      <c r="K46" s="46">
        <v>139.4</v>
      </c>
      <c r="L46" s="46">
        <v>14.89</v>
      </c>
      <c r="M46" s="74">
        <v>0</v>
      </c>
      <c r="N46" s="73">
        <v>198.57</v>
      </c>
      <c r="O46" s="46">
        <v>170</v>
      </c>
      <c r="P46" s="46">
        <v>0</v>
      </c>
      <c r="Q46" s="46">
        <v>0</v>
      </c>
      <c r="R46" s="46">
        <v>0</v>
      </c>
      <c r="S46" s="74">
        <v>0</v>
      </c>
      <c r="W46">
        <v>4.1500000000000004</v>
      </c>
      <c r="X46">
        <v>25</v>
      </c>
      <c r="Y46">
        <v>7.72</v>
      </c>
      <c r="Z46">
        <v>4.1500000000000004</v>
      </c>
      <c r="AA46">
        <v>20</v>
      </c>
      <c r="AB46">
        <v>0</v>
      </c>
      <c r="AC46">
        <v>132.97999999999999</v>
      </c>
      <c r="AD46">
        <v>0</v>
      </c>
      <c r="AE46">
        <v>0.87</v>
      </c>
      <c r="AF46">
        <v>3.38</v>
      </c>
      <c r="AG46">
        <v>7.17</v>
      </c>
      <c r="AH46">
        <v>17.27</v>
      </c>
      <c r="AI46">
        <v>0</v>
      </c>
      <c r="AJ46">
        <v>6.75</v>
      </c>
      <c r="AK46">
        <v>50</v>
      </c>
      <c r="AL46">
        <v>6.75</v>
      </c>
      <c r="AM46">
        <v>0</v>
      </c>
      <c r="AN46">
        <v>4.82</v>
      </c>
      <c r="AO46">
        <v>40.590000000000003</v>
      </c>
      <c r="AP46">
        <v>18.329999999999998</v>
      </c>
      <c r="AQ46">
        <v>1.66</v>
      </c>
      <c r="AR46">
        <v>11.58</v>
      </c>
      <c r="AS46">
        <v>0</v>
      </c>
      <c r="AT46">
        <v>0</v>
      </c>
      <c r="AU46">
        <v>8.1999999999999993</v>
      </c>
      <c r="AV46">
        <v>0</v>
      </c>
      <c r="AW46">
        <v>5.79</v>
      </c>
      <c r="AX46">
        <v>0</v>
      </c>
      <c r="AY46">
        <v>100</v>
      </c>
      <c r="AZ46">
        <v>48.23</v>
      </c>
    </row>
    <row r="47" spans="1:52">
      <c r="A47" t="s">
        <v>360</v>
      </c>
      <c r="G47" t="s">
        <v>89</v>
      </c>
      <c r="H47" s="73">
        <v>0.87</v>
      </c>
      <c r="I47" s="46">
        <v>0</v>
      </c>
      <c r="J47" s="46">
        <v>1.66</v>
      </c>
      <c r="K47" s="46">
        <v>134.57</v>
      </c>
      <c r="L47" s="46">
        <v>15.129999999999999</v>
      </c>
      <c r="M47" s="74">
        <v>0</v>
      </c>
      <c r="N47" s="73">
        <v>198.57</v>
      </c>
      <c r="O47" s="46">
        <v>220</v>
      </c>
      <c r="P47" s="46">
        <v>0</v>
      </c>
      <c r="Q47" s="46">
        <v>0</v>
      </c>
      <c r="R47" s="46">
        <v>0</v>
      </c>
      <c r="S47" s="74">
        <v>0</v>
      </c>
      <c r="W47">
        <v>4.05</v>
      </c>
      <c r="X47">
        <v>25</v>
      </c>
      <c r="Y47">
        <v>7.72</v>
      </c>
      <c r="Z47">
        <v>4.1500000000000004</v>
      </c>
      <c r="AA47">
        <v>20</v>
      </c>
      <c r="AB47">
        <v>0</v>
      </c>
      <c r="AC47">
        <v>132.97999999999999</v>
      </c>
      <c r="AD47">
        <v>0</v>
      </c>
      <c r="AE47">
        <v>0.87</v>
      </c>
      <c r="AF47">
        <v>3.38</v>
      </c>
      <c r="AG47">
        <v>7.41</v>
      </c>
      <c r="AH47">
        <v>12.54</v>
      </c>
      <c r="AI47">
        <v>0</v>
      </c>
      <c r="AJ47">
        <v>6.75</v>
      </c>
      <c r="AK47">
        <v>100</v>
      </c>
      <c r="AL47">
        <v>6.75</v>
      </c>
      <c r="AM47">
        <v>0</v>
      </c>
      <c r="AN47">
        <v>4.82</v>
      </c>
      <c r="AO47">
        <v>40.590000000000003</v>
      </c>
      <c r="AP47">
        <v>18.329999999999998</v>
      </c>
      <c r="AQ47">
        <v>1.66</v>
      </c>
      <c r="AR47">
        <v>11.58</v>
      </c>
      <c r="AS47">
        <v>0</v>
      </c>
      <c r="AT47">
        <v>0</v>
      </c>
      <c r="AU47">
        <v>8.1999999999999993</v>
      </c>
      <c r="AV47">
        <v>0</v>
      </c>
      <c r="AW47">
        <v>5.79</v>
      </c>
      <c r="AX47">
        <v>0</v>
      </c>
      <c r="AY47">
        <v>100</v>
      </c>
      <c r="AZ47">
        <v>48.23</v>
      </c>
    </row>
    <row r="48" spans="1:52">
      <c r="A48" t="s">
        <v>364</v>
      </c>
      <c r="G48" t="s">
        <v>90</v>
      </c>
      <c r="H48" s="73">
        <v>0.87</v>
      </c>
      <c r="I48" s="46">
        <v>0</v>
      </c>
      <c r="J48" s="46">
        <v>1.66</v>
      </c>
      <c r="K48" s="46">
        <v>134.57</v>
      </c>
      <c r="L48" s="46">
        <v>15.36</v>
      </c>
      <c r="M48" s="74">
        <v>0</v>
      </c>
      <c r="N48" s="73">
        <v>198.57</v>
      </c>
      <c r="O48" s="46">
        <v>220</v>
      </c>
      <c r="P48" s="46">
        <v>0</v>
      </c>
      <c r="Q48" s="46">
        <v>0</v>
      </c>
      <c r="R48" s="46">
        <v>0</v>
      </c>
      <c r="S48" s="74">
        <v>0</v>
      </c>
      <c r="W48">
        <v>4.05</v>
      </c>
      <c r="X48">
        <v>25</v>
      </c>
      <c r="Y48">
        <v>7.72</v>
      </c>
      <c r="Z48">
        <v>4.1500000000000004</v>
      </c>
      <c r="AA48">
        <v>20</v>
      </c>
      <c r="AB48">
        <v>0</v>
      </c>
      <c r="AC48">
        <v>132.97999999999999</v>
      </c>
      <c r="AD48">
        <v>0</v>
      </c>
      <c r="AE48">
        <v>0.87</v>
      </c>
      <c r="AF48">
        <v>3.38</v>
      </c>
      <c r="AG48">
        <v>7.64</v>
      </c>
      <c r="AH48">
        <v>12.54</v>
      </c>
      <c r="AI48">
        <v>0</v>
      </c>
      <c r="AJ48">
        <v>6.75</v>
      </c>
      <c r="AK48">
        <v>100</v>
      </c>
      <c r="AL48">
        <v>6.75</v>
      </c>
      <c r="AM48">
        <v>0</v>
      </c>
      <c r="AN48">
        <v>4.82</v>
      </c>
      <c r="AO48">
        <v>40.590000000000003</v>
      </c>
      <c r="AP48">
        <v>18.329999999999998</v>
      </c>
      <c r="AQ48">
        <v>1.66</v>
      </c>
      <c r="AR48">
        <v>11.58</v>
      </c>
      <c r="AS48">
        <v>0</v>
      </c>
      <c r="AT48">
        <v>0</v>
      </c>
      <c r="AU48">
        <v>8.1999999999999993</v>
      </c>
      <c r="AV48">
        <v>0</v>
      </c>
      <c r="AW48">
        <v>5.79</v>
      </c>
      <c r="AX48">
        <v>0</v>
      </c>
      <c r="AY48">
        <v>100</v>
      </c>
      <c r="AZ48">
        <v>48.23</v>
      </c>
    </row>
    <row r="49" spans="1:52">
      <c r="A49" t="s">
        <v>365</v>
      </c>
      <c r="G49" t="s">
        <v>91</v>
      </c>
      <c r="H49" s="73">
        <v>0.87</v>
      </c>
      <c r="I49" s="46">
        <v>0</v>
      </c>
      <c r="J49" s="46">
        <v>1.66</v>
      </c>
      <c r="K49" s="46">
        <v>134.57</v>
      </c>
      <c r="L49" s="46">
        <v>15.559999999999999</v>
      </c>
      <c r="M49" s="74">
        <v>0</v>
      </c>
      <c r="N49" s="73">
        <v>198.57</v>
      </c>
      <c r="O49" s="46">
        <v>220</v>
      </c>
      <c r="P49" s="46">
        <v>0</v>
      </c>
      <c r="Q49" s="46">
        <v>0</v>
      </c>
      <c r="R49" s="46">
        <v>0</v>
      </c>
      <c r="S49" s="74">
        <v>0</v>
      </c>
      <c r="W49">
        <v>4.05</v>
      </c>
      <c r="X49">
        <v>25</v>
      </c>
      <c r="Y49">
        <v>7.72</v>
      </c>
      <c r="Z49">
        <v>4.1500000000000004</v>
      </c>
      <c r="AA49">
        <v>20</v>
      </c>
      <c r="AB49">
        <v>0</v>
      </c>
      <c r="AC49">
        <v>132.97999999999999</v>
      </c>
      <c r="AD49">
        <v>0</v>
      </c>
      <c r="AE49">
        <v>0.87</v>
      </c>
      <c r="AF49">
        <v>3.38</v>
      </c>
      <c r="AG49">
        <v>7.84</v>
      </c>
      <c r="AH49">
        <v>12.54</v>
      </c>
      <c r="AI49">
        <v>0</v>
      </c>
      <c r="AJ49">
        <v>6.75</v>
      </c>
      <c r="AK49">
        <v>100</v>
      </c>
      <c r="AL49">
        <v>6.75</v>
      </c>
      <c r="AM49">
        <v>0</v>
      </c>
      <c r="AN49">
        <v>4.82</v>
      </c>
      <c r="AO49">
        <v>40.590000000000003</v>
      </c>
      <c r="AP49">
        <v>18.329999999999998</v>
      </c>
      <c r="AQ49">
        <v>1.66</v>
      </c>
      <c r="AR49">
        <v>11.58</v>
      </c>
      <c r="AS49">
        <v>0</v>
      </c>
      <c r="AT49">
        <v>0</v>
      </c>
      <c r="AU49">
        <v>8.1999999999999993</v>
      </c>
      <c r="AV49">
        <v>0</v>
      </c>
      <c r="AW49">
        <v>5.79</v>
      </c>
      <c r="AX49">
        <v>0</v>
      </c>
      <c r="AY49">
        <v>100</v>
      </c>
      <c r="AZ49">
        <v>48.23</v>
      </c>
    </row>
    <row r="50" spans="1:52">
      <c r="A50" t="s">
        <v>366</v>
      </c>
      <c r="G50" t="s">
        <v>92</v>
      </c>
      <c r="H50" s="73">
        <v>0.87</v>
      </c>
      <c r="I50" s="46">
        <v>0</v>
      </c>
      <c r="J50" s="46">
        <v>1.66</v>
      </c>
      <c r="K50" s="46">
        <v>134.57</v>
      </c>
      <c r="L50" s="46">
        <v>15.7</v>
      </c>
      <c r="M50" s="74">
        <v>0</v>
      </c>
      <c r="N50" s="73">
        <v>198.57</v>
      </c>
      <c r="O50" s="46">
        <v>220</v>
      </c>
      <c r="P50" s="46">
        <v>0</v>
      </c>
      <c r="Q50" s="46">
        <v>0</v>
      </c>
      <c r="R50" s="46">
        <v>0</v>
      </c>
      <c r="S50" s="74">
        <v>0</v>
      </c>
      <c r="W50">
        <v>4.05</v>
      </c>
      <c r="X50">
        <v>25</v>
      </c>
      <c r="Y50">
        <v>7.72</v>
      </c>
      <c r="Z50">
        <v>4.1500000000000004</v>
      </c>
      <c r="AA50">
        <v>20</v>
      </c>
      <c r="AB50">
        <v>0</v>
      </c>
      <c r="AC50">
        <v>132.97999999999999</v>
      </c>
      <c r="AD50">
        <v>0</v>
      </c>
      <c r="AE50">
        <v>0.87</v>
      </c>
      <c r="AF50">
        <v>3.38</v>
      </c>
      <c r="AG50">
        <v>7.98</v>
      </c>
      <c r="AH50">
        <v>12.54</v>
      </c>
      <c r="AI50">
        <v>0</v>
      </c>
      <c r="AJ50">
        <v>6.75</v>
      </c>
      <c r="AK50">
        <v>100</v>
      </c>
      <c r="AL50">
        <v>6.75</v>
      </c>
      <c r="AM50">
        <v>0</v>
      </c>
      <c r="AN50">
        <v>4.82</v>
      </c>
      <c r="AO50">
        <v>40.590000000000003</v>
      </c>
      <c r="AP50">
        <v>18.329999999999998</v>
      </c>
      <c r="AQ50">
        <v>1.66</v>
      </c>
      <c r="AR50">
        <v>11.58</v>
      </c>
      <c r="AS50">
        <v>0</v>
      </c>
      <c r="AT50">
        <v>0</v>
      </c>
      <c r="AU50">
        <v>8.1999999999999993</v>
      </c>
      <c r="AV50">
        <v>0</v>
      </c>
      <c r="AW50">
        <v>5.79</v>
      </c>
      <c r="AX50">
        <v>0</v>
      </c>
      <c r="AY50">
        <v>100</v>
      </c>
      <c r="AZ50">
        <v>48.23</v>
      </c>
    </row>
    <row r="51" spans="1:52">
      <c r="A51" t="s">
        <v>367</v>
      </c>
      <c r="G51" t="s">
        <v>93</v>
      </c>
      <c r="H51" s="73">
        <v>0.87</v>
      </c>
      <c r="I51" s="46">
        <v>0</v>
      </c>
      <c r="J51" s="46">
        <v>1.75</v>
      </c>
      <c r="K51" s="46">
        <v>134.57</v>
      </c>
      <c r="L51" s="46">
        <v>15.809999999999999</v>
      </c>
      <c r="M51" s="74">
        <v>0</v>
      </c>
      <c r="N51" s="73">
        <v>198.57</v>
      </c>
      <c r="O51" s="46">
        <v>220</v>
      </c>
      <c r="P51" s="46">
        <v>0</v>
      </c>
      <c r="Q51" s="46">
        <v>0</v>
      </c>
      <c r="R51" s="46">
        <v>0</v>
      </c>
      <c r="S51" s="74">
        <v>0</v>
      </c>
      <c r="W51">
        <v>4.05</v>
      </c>
      <c r="X51">
        <v>25</v>
      </c>
      <c r="Y51">
        <v>7.72</v>
      </c>
      <c r="Z51">
        <v>4.1500000000000004</v>
      </c>
      <c r="AA51">
        <v>20</v>
      </c>
      <c r="AB51">
        <v>0</v>
      </c>
      <c r="AC51">
        <v>132.97999999999999</v>
      </c>
      <c r="AD51">
        <v>0</v>
      </c>
      <c r="AE51">
        <v>0.87</v>
      </c>
      <c r="AF51">
        <v>3.38</v>
      </c>
      <c r="AG51">
        <v>8.09</v>
      </c>
      <c r="AH51">
        <v>12.54</v>
      </c>
      <c r="AI51">
        <v>0</v>
      </c>
      <c r="AJ51">
        <v>6.75</v>
      </c>
      <c r="AK51">
        <v>100</v>
      </c>
      <c r="AL51">
        <v>6.75</v>
      </c>
      <c r="AM51">
        <v>0</v>
      </c>
      <c r="AN51">
        <v>4.82</v>
      </c>
      <c r="AO51">
        <v>40.590000000000003</v>
      </c>
      <c r="AP51">
        <v>18.329999999999998</v>
      </c>
      <c r="AQ51">
        <v>1.75</v>
      </c>
      <c r="AR51">
        <v>11.58</v>
      </c>
      <c r="AS51">
        <v>0</v>
      </c>
      <c r="AT51">
        <v>0</v>
      </c>
      <c r="AU51">
        <v>8.1999999999999993</v>
      </c>
      <c r="AV51">
        <v>0</v>
      </c>
      <c r="AW51">
        <v>5.79</v>
      </c>
      <c r="AX51">
        <v>0</v>
      </c>
      <c r="AY51">
        <v>100</v>
      </c>
      <c r="AZ51">
        <v>48.23</v>
      </c>
    </row>
    <row r="52" spans="1:52">
      <c r="A52" t="s">
        <v>368</v>
      </c>
      <c r="G52" t="s">
        <v>94</v>
      </c>
      <c r="H52" s="73">
        <v>0.87</v>
      </c>
      <c r="I52" s="46">
        <v>0</v>
      </c>
      <c r="J52" s="46">
        <v>1.75</v>
      </c>
      <c r="K52" s="46">
        <v>134.57</v>
      </c>
      <c r="L52" s="46">
        <v>15.77</v>
      </c>
      <c r="M52" s="74">
        <v>0</v>
      </c>
      <c r="N52" s="73">
        <v>198.57</v>
      </c>
      <c r="O52" s="46">
        <v>220</v>
      </c>
      <c r="P52" s="46">
        <v>0</v>
      </c>
      <c r="Q52" s="46">
        <v>0</v>
      </c>
      <c r="R52" s="46">
        <v>0</v>
      </c>
      <c r="S52" s="74">
        <v>0</v>
      </c>
      <c r="W52">
        <v>4.05</v>
      </c>
      <c r="X52">
        <v>25</v>
      </c>
      <c r="Y52">
        <v>7.72</v>
      </c>
      <c r="Z52">
        <v>4.1500000000000004</v>
      </c>
      <c r="AA52">
        <v>20</v>
      </c>
      <c r="AB52">
        <v>0</v>
      </c>
      <c r="AC52">
        <v>132.97999999999999</v>
      </c>
      <c r="AD52">
        <v>0</v>
      </c>
      <c r="AE52">
        <v>0.87</v>
      </c>
      <c r="AF52">
        <v>3.38</v>
      </c>
      <c r="AG52">
        <v>8.0500000000000007</v>
      </c>
      <c r="AH52">
        <v>12.54</v>
      </c>
      <c r="AI52">
        <v>0</v>
      </c>
      <c r="AJ52">
        <v>6.75</v>
      </c>
      <c r="AK52">
        <v>100</v>
      </c>
      <c r="AL52">
        <v>6.75</v>
      </c>
      <c r="AM52">
        <v>0</v>
      </c>
      <c r="AN52">
        <v>4.82</v>
      </c>
      <c r="AO52">
        <v>40.590000000000003</v>
      </c>
      <c r="AP52">
        <v>18.329999999999998</v>
      </c>
      <c r="AQ52">
        <v>1.75</v>
      </c>
      <c r="AR52">
        <v>11.58</v>
      </c>
      <c r="AS52">
        <v>0</v>
      </c>
      <c r="AT52">
        <v>0</v>
      </c>
      <c r="AU52">
        <v>8.1999999999999993</v>
      </c>
      <c r="AV52">
        <v>0</v>
      </c>
      <c r="AW52">
        <v>5.79</v>
      </c>
      <c r="AX52">
        <v>0</v>
      </c>
      <c r="AY52">
        <v>100</v>
      </c>
      <c r="AZ52">
        <v>48.23</v>
      </c>
    </row>
    <row r="53" spans="1:52">
      <c r="A53" t="s">
        <v>400</v>
      </c>
      <c r="G53" t="s">
        <v>95</v>
      </c>
      <c r="H53" s="73">
        <v>0.87</v>
      </c>
      <c r="I53" s="46">
        <v>0</v>
      </c>
      <c r="J53" s="46">
        <v>1.75</v>
      </c>
      <c r="K53" s="46">
        <v>134.57</v>
      </c>
      <c r="L53" s="46">
        <v>15.759999999999998</v>
      </c>
      <c r="M53" s="74">
        <v>0</v>
      </c>
      <c r="N53" s="73">
        <v>198.57</v>
      </c>
      <c r="O53" s="46">
        <v>220</v>
      </c>
      <c r="P53" s="46">
        <v>0</v>
      </c>
      <c r="Q53" s="46">
        <v>0</v>
      </c>
      <c r="R53" s="46">
        <v>0</v>
      </c>
      <c r="S53" s="74">
        <v>0</v>
      </c>
      <c r="W53">
        <v>4.05</v>
      </c>
      <c r="X53">
        <v>25</v>
      </c>
      <c r="Y53">
        <v>7.72</v>
      </c>
      <c r="Z53">
        <v>4.1500000000000004</v>
      </c>
      <c r="AA53">
        <v>20</v>
      </c>
      <c r="AB53">
        <v>0</v>
      </c>
      <c r="AC53">
        <v>132.97999999999999</v>
      </c>
      <c r="AD53">
        <v>0</v>
      </c>
      <c r="AE53">
        <v>0.87</v>
      </c>
      <c r="AF53">
        <v>3.38</v>
      </c>
      <c r="AG53">
        <v>8.0399999999999991</v>
      </c>
      <c r="AH53">
        <v>12.54</v>
      </c>
      <c r="AI53">
        <v>0</v>
      </c>
      <c r="AJ53">
        <v>6.75</v>
      </c>
      <c r="AK53">
        <v>100</v>
      </c>
      <c r="AL53">
        <v>6.75</v>
      </c>
      <c r="AM53">
        <v>0</v>
      </c>
      <c r="AN53">
        <v>4.82</v>
      </c>
      <c r="AO53">
        <v>40.590000000000003</v>
      </c>
      <c r="AP53">
        <v>18.329999999999998</v>
      </c>
      <c r="AQ53">
        <v>1.75</v>
      </c>
      <c r="AR53">
        <v>11.58</v>
      </c>
      <c r="AS53">
        <v>0</v>
      </c>
      <c r="AT53">
        <v>0</v>
      </c>
      <c r="AU53">
        <v>8.1999999999999993</v>
      </c>
      <c r="AV53">
        <v>0</v>
      </c>
      <c r="AW53">
        <v>5.79</v>
      </c>
      <c r="AX53">
        <v>0</v>
      </c>
      <c r="AY53">
        <v>100</v>
      </c>
      <c r="AZ53">
        <v>48.23</v>
      </c>
    </row>
    <row r="54" spans="1:52">
      <c r="A54" t="s">
        <v>399</v>
      </c>
      <c r="G54" t="s">
        <v>96</v>
      </c>
      <c r="H54" s="73">
        <v>0.87</v>
      </c>
      <c r="I54" s="46">
        <v>0</v>
      </c>
      <c r="J54" s="46">
        <v>1.75</v>
      </c>
      <c r="K54" s="46">
        <v>134.57</v>
      </c>
      <c r="L54" s="46">
        <v>15.86</v>
      </c>
      <c r="M54" s="74">
        <v>0</v>
      </c>
      <c r="N54" s="73">
        <v>198.57</v>
      </c>
      <c r="O54" s="46">
        <v>220</v>
      </c>
      <c r="P54" s="46">
        <v>0</v>
      </c>
      <c r="Q54" s="46">
        <v>0</v>
      </c>
      <c r="R54" s="46">
        <v>0</v>
      </c>
      <c r="S54" s="74">
        <v>0</v>
      </c>
      <c r="W54">
        <v>4.05</v>
      </c>
      <c r="X54">
        <v>25</v>
      </c>
      <c r="Y54">
        <v>7.72</v>
      </c>
      <c r="Z54">
        <v>4.1500000000000004</v>
      </c>
      <c r="AA54">
        <v>20</v>
      </c>
      <c r="AB54">
        <v>0</v>
      </c>
      <c r="AC54">
        <v>132.97999999999999</v>
      </c>
      <c r="AD54">
        <v>0</v>
      </c>
      <c r="AE54">
        <v>0.87</v>
      </c>
      <c r="AF54">
        <v>3.38</v>
      </c>
      <c r="AG54">
        <v>8.14</v>
      </c>
      <c r="AH54">
        <v>12.54</v>
      </c>
      <c r="AI54">
        <v>0</v>
      </c>
      <c r="AJ54">
        <v>6.75</v>
      </c>
      <c r="AK54">
        <v>100</v>
      </c>
      <c r="AL54">
        <v>6.75</v>
      </c>
      <c r="AM54">
        <v>0</v>
      </c>
      <c r="AN54">
        <v>4.82</v>
      </c>
      <c r="AO54">
        <v>40.590000000000003</v>
      </c>
      <c r="AP54">
        <v>18.329999999999998</v>
      </c>
      <c r="AQ54">
        <v>1.75</v>
      </c>
      <c r="AR54">
        <v>11.58</v>
      </c>
      <c r="AS54">
        <v>0</v>
      </c>
      <c r="AT54">
        <v>0</v>
      </c>
      <c r="AU54">
        <v>8.1999999999999993</v>
      </c>
      <c r="AV54">
        <v>0</v>
      </c>
      <c r="AW54">
        <v>5.79</v>
      </c>
      <c r="AX54">
        <v>0</v>
      </c>
      <c r="AY54">
        <v>100</v>
      </c>
      <c r="AZ54">
        <v>48.23</v>
      </c>
    </row>
    <row r="55" spans="1:52">
      <c r="A55" t="s">
        <v>401</v>
      </c>
      <c r="G55" t="s">
        <v>97</v>
      </c>
      <c r="H55" s="73">
        <v>0.87</v>
      </c>
      <c r="I55" s="46">
        <v>0</v>
      </c>
      <c r="J55" s="46">
        <v>1.75</v>
      </c>
      <c r="K55" s="46">
        <v>134.57</v>
      </c>
      <c r="L55" s="46">
        <v>15.759999999999998</v>
      </c>
      <c r="M55" s="74">
        <v>0</v>
      </c>
      <c r="N55" s="73">
        <v>198.57</v>
      </c>
      <c r="O55" s="46">
        <v>220</v>
      </c>
      <c r="P55" s="46">
        <v>0</v>
      </c>
      <c r="Q55" s="46">
        <v>0</v>
      </c>
      <c r="R55" s="46">
        <v>0</v>
      </c>
      <c r="S55" s="74">
        <v>0</v>
      </c>
      <c r="W55">
        <v>3.76</v>
      </c>
      <c r="X55">
        <v>25</v>
      </c>
      <c r="Y55">
        <v>7.72</v>
      </c>
      <c r="Z55">
        <v>4.1500000000000004</v>
      </c>
      <c r="AA55">
        <v>20</v>
      </c>
      <c r="AB55">
        <v>0</v>
      </c>
      <c r="AC55">
        <v>132.97999999999999</v>
      </c>
      <c r="AD55">
        <v>0</v>
      </c>
      <c r="AE55">
        <v>0.87</v>
      </c>
      <c r="AF55">
        <v>3.38</v>
      </c>
      <c r="AG55">
        <v>8.0399999999999991</v>
      </c>
      <c r="AH55">
        <v>12.83</v>
      </c>
      <c r="AI55">
        <v>0</v>
      </c>
      <c r="AJ55">
        <v>6.75</v>
      </c>
      <c r="AK55">
        <v>100</v>
      </c>
      <c r="AL55">
        <v>6.75</v>
      </c>
      <c r="AM55">
        <v>0</v>
      </c>
      <c r="AN55">
        <v>4.82</v>
      </c>
      <c r="AO55">
        <v>40.590000000000003</v>
      </c>
      <c r="AP55">
        <v>18.329999999999998</v>
      </c>
      <c r="AQ55">
        <v>1.75</v>
      </c>
      <c r="AR55">
        <v>11.58</v>
      </c>
      <c r="AS55">
        <v>0</v>
      </c>
      <c r="AT55">
        <v>0</v>
      </c>
      <c r="AU55">
        <v>8.1999999999999993</v>
      </c>
      <c r="AV55">
        <v>0</v>
      </c>
      <c r="AW55">
        <v>5.79</v>
      </c>
      <c r="AX55">
        <v>0</v>
      </c>
      <c r="AY55">
        <v>100</v>
      </c>
      <c r="AZ55">
        <v>48.23</v>
      </c>
    </row>
    <row r="56" spans="1:52">
      <c r="A56" t="s">
        <v>401</v>
      </c>
      <c r="G56" t="s">
        <v>98</v>
      </c>
      <c r="H56" s="73">
        <v>0.87</v>
      </c>
      <c r="I56" s="46">
        <v>0</v>
      </c>
      <c r="J56" s="46">
        <v>1.75</v>
      </c>
      <c r="K56" s="46">
        <v>134.57</v>
      </c>
      <c r="L56" s="46">
        <v>15.53</v>
      </c>
      <c r="M56" s="74">
        <v>0</v>
      </c>
      <c r="N56" s="73">
        <v>198.57</v>
      </c>
      <c r="O56" s="46">
        <v>220</v>
      </c>
      <c r="P56" s="46">
        <v>0</v>
      </c>
      <c r="Q56" s="46">
        <v>0</v>
      </c>
      <c r="R56" s="46">
        <v>0</v>
      </c>
      <c r="S56" s="74">
        <v>0</v>
      </c>
      <c r="W56">
        <v>3.76</v>
      </c>
      <c r="X56">
        <v>25</v>
      </c>
      <c r="Y56">
        <v>7.72</v>
      </c>
      <c r="Z56">
        <v>4.1500000000000004</v>
      </c>
      <c r="AA56">
        <v>20</v>
      </c>
      <c r="AB56">
        <v>0</v>
      </c>
      <c r="AC56">
        <v>132.97999999999999</v>
      </c>
      <c r="AD56">
        <v>0</v>
      </c>
      <c r="AE56">
        <v>0.87</v>
      </c>
      <c r="AF56">
        <v>3.38</v>
      </c>
      <c r="AG56">
        <v>7.81</v>
      </c>
      <c r="AH56">
        <v>12.83</v>
      </c>
      <c r="AI56">
        <v>0</v>
      </c>
      <c r="AJ56">
        <v>6.75</v>
      </c>
      <c r="AK56">
        <v>100</v>
      </c>
      <c r="AL56">
        <v>6.75</v>
      </c>
      <c r="AM56">
        <v>0</v>
      </c>
      <c r="AN56">
        <v>4.82</v>
      </c>
      <c r="AO56">
        <v>40.590000000000003</v>
      </c>
      <c r="AP56">
        <v>18.329999999999998</v>
      </c>
      <c r="AQ56">
        <v>1.75</v>
      </c>
      <c r="AR56">
        <v>11.58</v>
      </c>
      <c r="AS56">
        <v>0</v>
      </c>
      <c r="AT56">
        <v>0</v>
      </c>
      <c r="AU56">
        <v>8.1999999999999993</v>
      </c>
      <c r="AV56">
        <v>0</v>
      </c>
      <c r="AW56">
        <v>5.79</v>
      </c>
      <c r="AX56">
        <v>0</v>
      </c>
      <c r="AY56">
        <v>100</v>
      </c>
      <c r="AZ56">
        <v>48.23</v>
      </c>
    </row>
    <row r="57" spans="1:52">
      <c r="G57" t="s">
        <v>99</v>
      </c>
      <c r="H57" s="73">
        <v>0.87</v>
      </c>
      <c r="I57" s="46">
        <v>0</v>
      </c>
      <c r="J57" s="46">
        <v>1.75</v>
      </c>
      <c r="K57" s="46">
        <v>134.57</v>
      </c>
      <c r="L57" s="46">
        <v>15.67</v>
      </c>
      <c r="M57" s="74">
        <v>0</v>
      </c>
      <c r="N57" s="73">
        <v>198.57</v>
      </c>
      <c r="O57" s="46">
        <v>220</v>
      </c>
      <c r="P57" s="46">
        <v>0</v>
      </c>
      <c r="Q57" s="46">
        <v>0</v>
      </c>
      <c r="R57" s="46">
        <v>0</v>
      </c>
      <c r="S57" s="74">
        <v>0</v>
      </c>
      <c r="W57">
        <v>3.76</v>
      </c>
      <c r="X57">
        <v>25</v>
      </c>
      <c r="Y57">
        <v>7.72</v>
      </c>
      <c r="Z57">
        <v>4.1500000000000004</v>
      </c>
      <c r="AA57">
        <v>20</v>
      </c>
      <c r="AB57">
        <v>0</v>
      </c>
      <c r="AC57">
        <v>132.97999999999999</v>
      </c>
      <c r="AD57">
        <v>0</v>
      </c>
      <c r="AE57">
        <v>0.87</v>
      </c>
      <c r="AF57">
        <v>3.38</v>
      </c>
      <c r="AG57">
        <v>7.95</v>
      </c>
      <c r="AH57">
        <v>12.83</v>
      </c>
      <c r="AI57">
        <v>0</v>
      </c>
      <c r="AJ57">
        <v>6.75</v>
      </c>
      <c r="AK57">
        <v>100</v>
      </c>
      <c r="AL57">
        <v>6.75</v>
      </c>
      <c r="AM57">
        <v>0</v>
      </c>
      <c r="AN57">
        <v>4.82</v>
      </c>
      <c r="AO57">
        <v>40.590000000000003</v>
      </c>
      <c r="AP57">
        <v>18.329999999999998</v>
      </c>
      <c r="AQ57">
        <v>1.75</v>
      </c>
      <c r="AR57">
        <v>11.58</v>
      </c>
      <c r="AS57">
        <v>0</v>
      </c>
      <c r="AT57">
        <v>0</v>
      </c>
      <c r="AU57">
        <v>8.1999999999999993</v>
      </c>
      <c r="AV57">
        <v>0</v>
      </c>
      <c r="AW57">
        <v>5.79</v>
      </c>
      <c r="AX57">
        <v>0</v>
      </c>
      <c r="AY57">
        <v>100</v>
      </c>
      <c r="AZ57">
        <v>48.23</v>
      </c>
    </row>
    <row r="58" spans="1:52">
      <c r="G58" t="s">
        <v>100</v>
      </c>
      <c r="H58" s="73">
        <v>0.87</v>
      </c>
      <c r="I58" s="46">
        <v>0</v>
      </c>
      <c r="J58" s="46">
        <v>1.75</v>
      </c>
      <c r="K58" s="46">
        <v>134.57</v>
      </c>
      <c r="L58" s="46">
        <v>13.17</v>
      </c>
      <c r="M58" s="74">
        <v>0</v>
      </c>
      <c r="N58" s="73">
        <v>198.57</v>
      </c>
      <c r="O58" s="46">
        <v>220</v>
      </c>
      <c r="P58" s="46">
        <v>0</v>
      </c>
      <c r="Q58" s="46">
        <v>0</v>
      </c>
      <c r="R58" s="46">
        <v>0</v>
      </c>
      <c r="S58" s="74">
        <v>0</v>
      </c>
      <c r="W58">
        <v>3.76</v>
      </c>
      <c r="X58">
        <v>25</v>
      </c>
      <c r="Y58">
        <v>7.72</v>
      </c>
      <c r="Z58">
        <v>4.1500000000000004</v>
      </c>
      <c r="AA58">
        <v>20</v>
      </c>
      <c r="AB58">
        <v>0</v>
      </c>
      <c r="AC58">
        <v>132.97999999999999</v>
      </c>
      <c r="AD58">
        <v>0</v>
      </c>
      <c r="AE58">
        <v>0.87</v>
      </c>
      <c r="AF58">
        <v>3.38</v>
      </c>
      <c r="AG58">
        <v>5.45</v>
      </c>
      <c r="AH58">
        <v>12.83</v>
      </c>
      <c r="AI58">
        <v>0</v>
      </c>
      <c r="AJ58">
        <v>6.75</v>
      </c>
      <c r="AK58">
        <v>100</v>
      </c>
      <c r="AL58">
        <v>6.75</v>
      </c>
      <c r="AM58">
        <v>0</v>
      </c>
      <c r="AN58">
        <v>4.82</v>
      </c>
      <c r="AO58">
        <v>40.590000000000003</v>
      </c>
      <c r="AP58">
        <v>18.329999999999998</v>
      </c>
      <c r="AQ58">
        <v>1.75</v>
      </c>
      <c r="AR58">
        <v>11.58</v>
      </c>
      <c r="AS58">
        <v>0</v>
      </c>
      <c r="AT58">
        <v>0</v>
      </c>
      <c r="AU58">
        <v>8.1999999999999993</v>
      </c>
      <c r="AV58">
        <v>0</v>
      </c>
      <c r="AW58">
        <v>5.79</v>
      </c>
      <c r="AX58">
        <v>0</v>
      </c>
      <c r="AY58">
        <v>100</v>
      </c>
      <c r="AZ58">
        <v>48.23</v>
      </c>
    </row>
    <row r="59" spans="1:52">
      <c r="G59" t="s">
        <v>101</v>
      </c>
      <c r="H59" s="73">
        <v>0.87</v>
      </c>
      <c r="I59" s="46">
        <v>0</v>
      </c>
      <c r="J59" s="46">
        <v>1.66</v>
      </c>
      <c r="K59" s="46">
        <v>134.58000000000001</v>
      </c>
      <c r="L59" s="46">
        <v>14.78</v>
      </c>
      <c r="M59" s="74">
        <v>0</v>
      </c>
      <c r="N59" s="73">
        <v>198.57</v>
      </c>
      <c r="O59" s="46">
        <v>220</v>
      </c>
      <c r="P59" s="46">
        <v>0</v>
      </c>
      <c r="Q59" s="46">
        <v>0</v>
      </c>
      <c r="R59" s="46">
        <v>0</v>
      </c>
      <c r="S59" s="74">
        <v>0</v>
      </c>
      <c r="W59">
        <v>3.67</v>
      </c>
      <c r="X59">
        <v>25</v>
      </c>
      <c r="Y59">
        <v>7.72</v>
      </c>
      <c r="Z59">
        <v>4.1500000000000004</v>
      </c>
      <c r="AA59">
        <v>20</v>
      </c>
      <c r="AB59">
        <v>0</v>
      </c>
      <c r="AC59">
        <v>132.97999999999999</v>
      </c>
      <c r="AD59">
        <v>0</v>
      </c>
      <c r="AE59">
        <v>0.87</v>
      </c>
      <c r="AF59">
        <v>3.38</v>
      </c>
      <c r="AG59">
        <v>7.06</v>
      </c>
      <c r="AH59">
        <v>12.93</v>
      </c>
      <c r="AI59">
        <v>0</v>
      </c>
      <c r="AJ59">
        <v>6.75</v>
      </c>
      <c r="AK59">
        <v>100</v>
      </c>
      <c r="AL59">
        <v>6.75</v>
      </c>
      <c r="AM59">
        <v>0</v>
      </c>
      <c r="AN59">
        <v>4.82</v>
      </c>
      <c r="AO59">
        <v>40.590000000000003</v>
      </c>
      <c r="AP59">
        <v>18.329999999999998</v>
      </c>
      <c r="AQ59">
        <v>1.66</v>
      </c>
      <c r="AR59">
        <v>11.58</v>
      </c>
      <c r="AS59">
        <v>0</v>
      </c>
      <c r="AT59">
        <v>0</v>
      </c>
      <c r="AU59">
        <v>8.1999999999999993</v>
      </c>
      <c r="AV59">
        <v>0</v>
      </c>
      <c r="AW59">
        <v>5.79</v>
      </c>
      <c r="AX59">
        <v>0</v>
      </c>
      <c r="AY59">
        <v>100</v>
      </c>
      <c r="AZ59">
        <v>48.23</v>
      </c>
    </row>
    <row r="60" spans="1:52">
      <c r="G60" t="s">
        <v>102</v>
      </c>
      <c r="H60" s="73">
        <v>0.87</v>
      </c>
      <c r="I60" s="46">
        <v>0</v>
      </c>
      <c r="J60" s="46">
        <v>1.66</v>
      </c>
      <c r="K60" s="46">
        <v>134.58000000000001</v>
      </c>
      <c r="L60" s="46">
        <v>12.05</v>
      </c>
      <c r="M60" s="74">
        <v>0</v>
      </c>
      <c r="N60" s="73">
        <v>198.57</v>
      </c>
      <c r="O60" s="46">
        <v>220</v>
      </c>
      <c r="P60" s="46">
        <v>0</v>
      </c>
      <c r="Q60" s="46">
        <v>0</v>
      </c>
      <c r="R60" s="46">
        <v>0</v>
      </c>
      <c r="S60" s="74">
        <v>0</v>
      </c>
      <c r="W60">
        <v>3.67</v>
      </c>
      <c r="X60">
        <v>25</v>
      </c>
      <c r="Y60">
        <v>7.72</v>
      </c>
      <c r="Z60">
        <v>4.1500000000000004</v>
      </c>
      <c r="AA60">
        <v>20</v>
      </c>
      <c r="AB60">
        <v>0</v>
      </c>
      <c r="AC60">
        <v>132.97999999999999</v>
      </c>
      <c r="AD60">
        <v>0</v>
      </c>
      <c r="AE60">
        <v>0.87</v>
      </c>
      <c r="AF60">
        <v>3.38</v>
      </c>
      <c r="AG60">
        <v>4.33</v>
      </c>
      <c r="AH60">
        <v>12.93</v>
      </c>
      <c r="AI60">
        <v>0</v>
      </c>
      <c r="AJ60">
        <v>6.75</v>
      </c>
      <c r="AK60">
        <v>100</v>
      </c>
      <c r="AL60">
        <v>6.75</v>
      </c>
      <c r="AM60">
        <v>0</v>
      </c>
      <c r="AN60">
        <v>4.82</v>
      </c>
      <c r="AO60">
        <v>40.590000000000003</v>
      </c>
      <c r="AP60">
        <v>18.329999999999998</v>
      </c>
      <c r="AQ60">
        <v>1.66</v>
      </c>
      <c r="AR60">
        <v>11.58</v>
      </c>
      <c r="AS60">
        <v>0</v>
      </c>
      <c r="AT60">
        <v>0</v>
      </c>
      <c r="AU60">
        <v>8.1999999999999993</v>
      </c>
      <c r="AV60">
        <v>0</v>
      </c>
      <c r="AW60">
        <v>5.79</v>
      </c>
      <c r="AX60">
        <v>0</v>
      </c>
      <c r="AY60">
        <v>100</v>
      </c>
      <c r="AZ60">
        <v>48.23</v>
      </c>
    </row>
    <row r="61" spans="1:52">
      <c r="G61" t="s">
        <v>103</v>
      </c>
      <c r="H61" s="73">
        <v>0.87</v>
      </c>
      <c r="I61" s="46">
        <v>0</v>
      </c>
      <c r="J61" s="46">
        <v>1.66</v>
      </c>
      <c r="K61" s="46">
        <v>134.58000000000001</v>
      </c>
      <c r="L61" s="46">
        <v>14.32</v>
      </c>
      <c r="M61" s="74">
        <v>0</v>
      </c>
      <c r="N61" s="73">
        <v>198.57</v>
      </c>
      <c r="O61" s="46">
        <v>220</v>
      </c>
      <c r="P61" s="46">
        <v>0</v>
      </c>
      <c r="Q61" s="46">
        <v>0</v>
      </c>
      <c r="R61" s="46">
        <v>0</v>
      </c>
      <c r="S61" s="74">
        <v>0</v>
      </c>
      <c r="W61">
        <v>3.67</v>
      </c>
      <c r="X61">
        <v>25</v>
      </c>
      <c r="Y61">
        <v>7.72</v>
      </c>
      <c r="Z61">
        <v>4.1500000000000004</v>
      </c>
      <c r="AA61">
        <v>20</v>
      </c>
      <c r="AB61">
        <v>0</v>
      </c>
      <c r="AC61">
        <v>132.97999999999999</v>
      </c>
      <c r="AD61">
        <v>0</v>
      </c>
      <c r="AE61">
        <v>0.87</v>
      </c>
      <c r="AF61">
        <v>3.38</v>
      </c>
      <c r="AG61">
        <v>6.6</v>
      </c>
      <c r="AH61">
        <v>12.93</v>
      </c>
      <c r="AI61">
        <v>0</v>
      </c>
      <c r="AJ61">
        <v>6.75</v>
      </c>
      <c r="AK61">
        <v>100</v>
      </c>
      <c r="AL61">
        <v>6.75</v>
      </c>
      <c r="AM61">
        <v>0</v>
      </c>
      <c r="AN61">
        <v>4.82</v>
      </c>
      <c r="AO61">
        <v>40.590000000000003</v>
      </c>
      <c r="AP61">
        <v>18.329999999999998</v>
      </c>
      <c r="AQ61">
        <v>1.66</v>
      </c>
      <c r="AR61">
        <v>11.58</v>
      </c>
      <c r="AS61">
        <v>0</v>
      </c>
      <c r="AT61">
        <v>0</v>
      </c>
      <c r="AU61">
        <v>8.1999999999999993</v>
      </c>
      <c r="AV61">
        <v>0</v>
      </c>
      <c r="AW61">
        <v>5.79</v>
      </c>
      <c r="AX61">
        <v>0</v>
      </c>
      <c r="AY61">
        <v>100</v>
      </c>
      <c r="AZ61">
        <v>48.23</v>
      </c>
    </row>
    <row r="62" spans="1:52">
      <c r="G62" t="s">
        <v>104</v>
      </c>
      <c r="H62" s="73">
        <v>0.87</v>
      </c>
      <c r="I62" s="46">
        <v>0</v>
      </c>
      <c r="J62" s="46">
        <v>1.66</v>
      </c>
      <c r="K62" s="46">
        <v>134.58000000000001</v>
      </c>
      <c r="L62" s="46">
        <v>11.55</v>
      </c>
      <c r="M62" s="74">
        <v>0</v>
      </c>
      <c r="N62" s="73">
        <v>198.57</v>
      </c>
      <c r="O62" s="46">
        <v>220</v>
      </c>
      <c r="P62" s="46">
        <v>0</v>
      </c>
      <c r="Q62" s="46">
        <v>0</v>
      </c>
      <c r="R62" s="46">
        <v>0</v>
      </c>
      <c r="S62" s="74">
        <v>0</v>
      </c>
      <c r="W62">
        <v>3.67</v>
      </c>
      <c r="X62">
        <v>25</v>
      </c>
      <c r="Y62">
        <v>7.72</v>
      </c>
      <c r="Z62">
        <v>4.1500000000000004</v>
      </c>
      <c r="AA62">
        <v>20</v>
      </c>
      <c r="AB62">
        <v>0</v>
      </c>
      <c r="AC62">
        <v>132.97999999999999</v>
      </c>
      <c r="AD62">
        <v>0</v>
      </c>
      <c r="AE62">
        <v>0.87</v>
      </c>
      <c r="AF62">
        <v>3.38</v>
      </c>
      <c r="AG62">
        <v>3.83</v>
      </c>
      <c r="AH62">
        <v>12.93</v>
      </c>
      <c r="AI62">
        <v>0</v>
      </c>
      <c r="AJ62">
        <v>6.75</v>
      </c>
      <c r="AK62">
        <v>100</v>
      </c>
      <c r="AL62">
        <v>6.75</v>
      </c>
      <c r="AM62">
        <v>0</v>
      </c>
      <c r="AN62">
        <v>4.82</v>
      </c>
      <c r="AO62">
        <v>40.590000000000003</v>
      </c>
      <c r="AP62">
        <v>18.329999999999998</v>
      </c>
      <c r="AQ62">
        <v>1.66</v>
      </c>
      <c r="AR62">
        <v>11.58</v>
      </c>
      <c r="AS62">
        <v>0</v>
      </c>
      <c r="AT62">
        <v>0</v>
      </c>
      <c r="AU62">
        <v>8.1999999999999993</v>
      </c>
      <c r="AV62">
        <v>0</v>
      </c>
      <c r="AW62">
        <v>5.79</v>
      </c>
      <c r="AX62">
        <v>0</v>
      </c>
      <c r="AY62">
        <v>100</v>
      </c>
      <c r="AZ62">
        <v>48.23</v>
      </c>
    </row>
    <row r="63" spans="1:52">
      <c r="G63" t="s">
        <v>105</v>
      </c>
      <c r="H63" s="73">
        <v>0.68</v>
      </c>
      <c r="I63" s="46">
        <v>0</v>
      </c>
      <c r="J63" s="46">
        <v>1.66</v>
      </c>
      <c r="K63" s="46">
        <v>124.93</v>
      </c>
      <c r="L63" s="46">
        <v>14.25</v>
      </c>
      <c r="M63" s="74">
        <v>0</v>
      </c>
      <c r="N63" s="73">
        <v>198.57</v>
      </c>
      <c r="O63" s="46">
        <v>220</v>
      </c>
      <c r="P63" s="46">
        <v>0</v>
      </c>
      <c r="Q63" s="46">
        <v>0</v>
      </c>
      <c r="R63" s="46">
        <v>0</v>
      </c>
      <c r="S63" s="74">
        <v>0</v>
      </c>
      <c r="W63">
        <v>3.67</v>
      </c>
      <c r="X63">
        <v>25</v>
      </c>
      <c r="Y63">
        <v>7.72</v>
      </c>
      <c r="Z63">
        <v>4.1500000000000004</v>
      </c>
      <c r="AA63">
        <v>20</v>
      </c>
      <c r="AB63">
        <v>0</v>
      </c>
      <c r="AC63">
        <v>132.97999999999999</v>
      </c>
      <c r="AD63">
        <v>0</v>
      </c>
      <c r="AE63">
        <v>0.68</v>
      </c>
      <c r="AF63">
        <v>3.38</v>
      </c>
      <c r="AG63">
        <v>6.53</v>
      </c>
      <c r="AH63">
        <v>3.28</v>
      </c>
      <c r="AI63">
        <v>0</v>
      </c>
      <c r="AJ63">
        <v>6.75</v>
      </c>
      <c r="AK63">
        <v>100</v>
      </c>
      <c r="AL63">
        <v>6.75</v>
      </c>
      <c r="AM63">
        <v>0</v>
      </c>
      <c r="AN63">
        <v>4.82</v>
      </c>
      <c r="AO63">
        <v>40.590000000000003</v>
      </c>
      <c r="AP63">
        <v>18.329999999999998</v>
      </c>
      <c r="AQ63">
        <v>1.66</v>
      </c>
      <c r="AR63">
        <v>11.58</v>
      </c>
      <c r="AS63">
        <v>0</v>
      </c>
      <c r="AT63">
        <v>0</v>
      </c>
      <c r="AU63">
        <v>8.1999999999999993</v>
      </c>
      <c r="AV63">
        <v>0</v>
      </c>
      <c r="AW63">
        <v>5.79</v>
      </c>
      <c r="AX63">
        <v>0</v>
      </c>
      <c r="AY63">
        <v>100</v>
      </c>
      <c r="AZ63">
        <v>48.23</v>
      </c>
    </row>
    <row r="64" spans="1:52">
      <c r="G64" t="s">
        <v>106</v>
      </c>
      <c r="H64" s="73">
        <v>0.68</v>
      </c>
      <c r="I64" s="46">
        <v>0</v>
      </c>
      <c r="J64" s="46">
        <v>1.66</v>
      </c>
      <c r="K64" s="46">
        <v>124.93</v>
      </c>
      <c r="L64" s="46">
        <v>13.489999999999998</v>
      </c>
      <c r="M64" s="74">
        <v>0</v>
      </c>
      <c r="N64" s="73">
        <v>198.57</v>
      </c>
      <c r="O64" s="46">
        <v>220</v>
      </c>
      <c r="P64" s="46">
        <v>0</v>
      </c>
      <c r="Q64" s="46">
        <v>0</v>
      </c>
      <c r="R64" s="46">
        <v>0</v>
      </c>
      <c r="S64" s="74">
        <v>0</v>
      </c>
      <c r="W64">
        <v>3.67</v>
      </c>
      <c r="X64">
        <v>25</v>
      </c>
      <c r="Y64">
        <v>7.72</v>
      </c>
      <c r="Z64">
        <v>4.1500000000000004</v>
      </c>
      <c r="AA64">
        <v>20</v>
      </c>
      <c r="AB64">
        <v>0</v>
      </c>
      <c r="AC64">
        <v>132.97999999999999</v>
      </c>
      <c r="AD64">
        <v>0</v>
      </c>
      <c r="AE64">
        <v>0.68</v>
      </c>
      <c r="AF64">
        <v>3.38</v>
      </c>
      <c r="AG64">
        <v>5.77</v>
      </c>
      <c r="AH64">
        <v>3.28</v>
      </c>
      <c r="AI64">
        <v>0</v>
      </c>
      <c r="AJ64">
        <v>6.75</v>
      </c>
      <c r="AK64">
        <v>100</v>
      </c>
      <c r="AL64">
        <v>6.75</v>
      </c>
      <c r="AM64">
        <v>0</v>
      </c>
      <c r="AN64">
        <v>4.82</v>
      </c>
      <c r="AO64">
        <v>40.590000000000003</v>
      </c>
      <c r="AP64">
        <v>18.329999999999998</v>
      </c>
      <c r="AQ64">
        <v>1.66</v>
      </c>
      <c r="AR64">
        <v>11.58</v>
      </c>
      <c r="AS64">
        <v>0</v>
      </c>
      <c r="AT64">
        <v>0</v>
      </c>
      <c r="AU64">
        <v>8.1999999999999993</v>
      </c>
      <c r="AV64">
        <v>0</v>
      </c>
      <c r="AW64">
        <v>5.79</v>
      </c>
      <c r="AX64">
        <v>0</v>
      </c>
      <c r="AY64">
        <v>100</v>
      </c>
      <c r="AZ64">
        <v>48.23</v>
      </c>
    </row>
    <row r="65" spans="7:52">
      <c r="G65" t="s">
        <v>107</v>
      </c>
      <c r="H65" s="73">
        <v>0.68</v>
      </c>
      <c r="I65" s="46">
        <v>0</v>
      </c>
      <c r="J65" s="46">
        <v>1.66</v>
      </c>
      <c r="K65" s="46">
        <v>124.93</v>
      </c>
      <c r="L65" s="46">
        <v>12.53</v>
      </c>
      <c r="M65" s="74">
        <v>0</v>
      </c>
      <c r="N65" s="73">
        <v>198.57</v>
      </c>
      <c r="O65" s="46">
        <v>220</v>
      </c>
      <c r="P65" s="46">
        <v>0</v>
      </c>
      <c r="Q65" s="46">
        <v>0</v>
      </c>
      <c r="R65" s="46">
        <v>0</v>
      </c>
      <c r="S65" s="74">
        <v>0</v>
      </c>
      <c r="W65">
        <v>3.67</v>
      </c>
      <c r="X65">
        <v>25</v>
      </c>
      <c r="Y65">
        <v>7.72</v>
      </c>
      <c r="Z65">
        <v>4.1500000000000004</v>
      </c>
      <c r="AA65">
        <v>20</v>
      </c>
      <c r="AB65">
        <v>0</v>
      </c>
      <c r="AC65">
        <v>132.97999999999999</v>
      </c>
      <c r="AD65">
        <v>0</v>
      </c>
      <c r="AE65">
        <v>0.68</v>
      </c>
      <c r="AF65">
        <v>3.38</v>
      </c>
      <c r="AG65">
        <v>4.8099999999999996</v>
      </c>
      <c r="AH65">
        <v>3.28</v>
      </c>
      <c r="AI65">
        <v>0</v>
      </c>
      <c r="AJ65">
        <v>6.75</v>
      </c>
      <c r="AK65">
        <v>100</v>
      </c>
      <c r="AL65">
        <v>6.75</v>
      </c>
      <c r="AM65">
        <v>0</v>
      </c>
      <c r="AN65">
        <v>4.82</v>
      </c>
      <c r="AO65">
        <v>40.590000000000003</v>
      </c>
      <c r="AP65">
        <v>18.329999999999998</v>
      </c>
      <c r="AQ65">
        <v>1.66</v>
      </c>
      <c r="AR65">
        <v>11.58</v>
      </c>
      <c r="AS65">
        <v>0</v>
      </c>
      <c r="AT65">
        <v>0</v>
      </c>
      <c r="AU65">
        <v>8.1999999999999993</v>
      </c>
      <c r="AV65">
        <v>0</v>
      </c>
      <c r="AW65">
        <v>5.79</v>
      </c>
      <c r="AX65">
        <v>0</v>
      </c>
      <c r="AY65">
        <v>100</v>
      </c>
      <c r="AZ65">
        <v>48.23</v>
      </c>
    </row>
    <row r="66" spans="7:52">
      <c r="G66" t="s">
        <v>108</v>
      </c>
      <c r="H66" s="73">
        <v>0.68</v>
      </c>
      <c r="I66" s="46">
        <v>0</v>
      </c>
      <c r="J66" s="46">
        <v>1.66</v>
      </c>
      <c r="K66" s="46">
        <v>124.93</v>
      </c>
      <c r="L66" s="46">
        <v>11.129999999999999</v>
      </c>
      <c r="M66" s="74">
        <v>0</v>
      </c>
      <c r="N66" s="73">
        <v>198.57</v>
      </c>
      <c r="O66" s="46">
        <v>220</v>
      </c>
      <c r="P66" s="46">
        <v>0</v>
      </c>
      <c r="Q66" s="46">
        <v>0</v>
      </c>
      <c r="R66" s="46">
        <v>0</v>
      </c>
      <c r="S66" s="74">
        <v>0</v>
      </c>
      <c r="W66">
        <v>3.67</v>
      </c>
      <c r="X66">
        <v>25</v>
      </c>
      <c r="Y66">
        <v>7.72</v>
      </c>
      <c r="Z66">
        <v>4.1500000000000004</v>
      </c>
      <c r="AA66">
        <v>20</v>
      </c>
      <c r="AB66">
        <v>0</v>
      </c>
      <c r="AC66">
        <v>132.97999999999999</v>
      </c>
      <c r="AD66">
        <v>0</v>
      </c>
      <c r="AE66">
        <v>0.68</v>
      </c>
      <c r="AF66">
        <v>3.38</v>
      </c>
      <c r="AG66">
        <v>3.41</v>
      </c>
      <c r="AH66">
        <v>3.28</v>
      </c>
      <c r="AI66">
        <v>0</v>
      </c>
      <c r="AJ66">
        <v>6.75</v>
      </c>
      <c r="AK66">
        <v>100</v>
      </c>
      <c r="AL66">
        <v>6.75</v>
      </c>
      <c r="AM66">
        <v>0</v>
      </c>
      <c r="AN66">
        <v>4.82</v>
      </c>
      <c r="AO66">
        <v>40.590000000000003</v>
      </c>
      <c r="AP66">
        <v>18.329999999999998</v>
      </c>
      <c r="AQ66">
        <v>1.66</v>
      </c>
      <c r="AR66">
        <v>11.58</v>
      </c>
      <c r="AS66">
        <v>0</v>
      </c>
      <c r="AT66">
        <v>0</v>
      </c>
      <c r="AU66">
        <v>8.1999999999999993</v>
      </c>
      <c r="AV66">
        <v>0</v>
      </c>
      <c r="AW66">
        <v>5.79</v>
      </c>
      <c r="AX66">
        <v>0</v>
      </c>
      <c r="AY66">
        <v>100</v>
      </c>
      <c r="AZ66">
        <v>48.23</v>
      </c>
    </row>
    <row r="67" spans="7:52">
      <c r="G67" t="s">
        <v>109</v>
      </c>
      <c r="H67" s="73">
        <v>0.53</v>
      </c>
      <c r="I67" s="46">
        <v>0</v>
      </c>
      <c r="J67" s="46">
        <v>1.66</v>
      </c>
      <c r="K67" s="46">
        <v>124.93</v>
      </c>
      <c r="L67" s="46">
        <v>11.219999999999999</v>
      </c>
      <c r="M67" s="74">
        <v>0</v>
      </c>
      <c r="N67" s="73">
        <v>198.57</v>
      </c>
      <c r="O67" s="46">
        <v>220</v>
      </c>
      <c r="P67" s="46">
        <v>0</v>
      </c>
      <c r="Q67" s="46">
        <v>0</v>
      </c>
      <c r="R67" s="46">
        <v>0</v>
      </c>
      <c r="S67" s="74">
        <v>0</v>
      </c>
      <c r="W67">
        <v>0</v>
      </c>
      <c r="X67">
        <v>25</v>
      </c>
      <c r="Y67">
        <v>7.72</v>
      </c>
      <c r="Z67">
        <v>4.1500000000000004</v>
      </c>
      <c r="AA67">
        <v>20</v>
      </c>
      <c r="AB67">
        <v>0</v>
      </c>
      <c r="AC67">
        <v>132.97999999999999</v>
      </c>
      <c r="AD67">
        <v>0</v>
      </c>
      <c r="AE67">
        <v>0.53</v>
      </c>
      <c r="AF67">
        <v>3.38</v>
      </c>
      <c r="AG67">
        <v>3.5</v>
      </c>
      <c r="AH67">
        <v>6.95</v>
      </c>
      <c r="AI67">
        <v>0</v>
      </c>
      <c r="AJ67">
        <v>6.75</v>
      </c>
      <c r="AK67">
        <v>100</v>
      </c>
      <c r="AL67">
        <v>6.75</v>
      </c>
      <c r="AM67">
        <v>0</v>
      </c>
      <c r="AN67">
        <v>4.82</v>
      </c>
      <c r="AO67">
        <v>40.590000000000003</v>
      </c>
      <c r="AP67">
        <v>18.329999999999998</v>
      </c>
      <c r="AQ67">
        <v>1.66</v>
      </c>
      <c r="AR67">
        <v>11.58</v>
      </c>
      <c r="AS67">
        <v>0</v>
      </c>
      <c r="AT67">
        <v>0</v>
      </c>
      <c r="AU67">
        <v>8.1999999999999993</v>
      </c>
      <c r="AV67">
        <v>0</v>
      </c>
      <c r="AW67">
        <v>5.79</v>
      </c>
      <c r="AX67">
        <v>0</v>
      </c>
      <c r="AY67">
        <v>100</v>
      </c>
      <c r="AZ67">
        <v>48.23</v>
      </c>
    </row>
    <row r="68" spans="7:52">
      <c r="G68" t="s">
        <v>110</v>
      </c>
      <c r="H68" s="73">
        <v>0.53</v>
      </c>
      <c r="I68" s="46">
        <v>0</v>
      </c>
      <c r="J68" s="46">
        <v>1.66</v>
      </c>
      <c r="K68" s="46">
        <v>124.93</v>
      </c>
      <c r="L68" s="46">
        <v>10.02</v>
      </c>
      <c r="M68" s="74">
        <v>0</v>
      </c>
      <c r="N68" s="73">
        <v>198.57</v>
      </c>
      <c r="O68" s="46">
        <v>220</v>
      </c>
      <c r="P68" s="46">
        <v>0</v>
      </c>
      <c r="Q68" s="46">
        <v>0</v>
      </c>
      <c r="R68" s="46">
        <v>0</v>
      </c>
      <c r="S68" s="74">
        <v>0</v>
      </c>
      <c r="W68">
        <v>0</v>
      </c>
      <c r="X68">
        <v>25</v>
      </c>
      <c r="Y68">
        <v>7.72</v>
      </c>
      <c r="Z68">
        <v>4.1500000000000004</v>
      </c>
      <c r="AA68">
        <v>20</v>
      </c>
      <c r="AB68">
        <v>0</v>
      </c>
      <c r="AC68">
        <v>132.97999999999999</v>
      </c>
      <c r="AD68">
        <v>0</v>
      </c>
      <c r="AE68">
        <v>0.53</v>
      </c>
      <c r="AF68">
        <v>3.38</v>
      </c>
      <c r="AG68">
        <v>2.2999999999999998</v>
      </c>
      <c r="AH68">
        <v>6.95</v>
      </c>
      <c r="AI68">
        <v>0</v>
      </c>
      <c r="AJ68">
        <v>6.75</v>
      </c>
      <c r="AK68">
        <v>100</v>
      </c>
      <c r="AL68">
        <v>6.75</v>
      </c>
      <c r="AM68">
        <v>0</v>
      </c>
      <c r="AN68">
        <v>4.82</v>
      </c>
      <c r="AO68">
        <v>40.590000000000003</v>
      </c>
      <c r="AP68">
        <v>18.329999999999998</v>
      </c>
      <c r="AQ68">
        <v>1.66</v>
      </c>
      <c r="AR68">
        <v>11.58</v>
      </c>
      <c r="AS68">
        <v>0</v>
      </c>
      <c r="AT68">
        <v>0</v>
      </c>
      <c r="AU68">
        <v>8.1999999999999993</v>
      </c>
      <c r="AV68">
        <v>0</v>
      </c>
      <c r="AW68">
        <v>5.79</v>
      </c>
      <c r="AX68">
        <v>0</v>
      </c>
      <c r="AY68">
        <v>100</v>
      </c>
      <c r="AZ68">
        <v>48.23</v>
      </c>
    </row>
    <row r="69" spans="7:52">
      <c r="G69" t="s">
        <v>111</v>
      </c>
      <c r="H69" s="73">
        <v>0.53</v>
      </c>
      <c r="I69" s="46">
        <v>0</v>
      </c>
      <c r="J69" s="46">
        <v>1.66</v>
      </c>
      <c r="K69" s="46">
        <v>124.93</v>
      </c>
      <c r="L69" s="46">
        <v>10.379999999999999</v>
      </c>
      <c r="M69" s="74">
        <v>0</v>
      </c>
      <c r="N69" s="73">
        <v>198.57</v>
      </c>
      <c r="O69" s="46">
        <v>220</v>
      </c>
      <c r="P69" s="46">
        <v>0</v>
      </c>
      <c r="Q69" s="46">
        <v>0</v>
      </c>
      <c r="R69" s="46">
        <v>0</v>
      </c>
      <c r="S69" s="74">
        <v>0</v>
      </c>
      <c r="W69">
        <v>0</v>
      </c>
      <c r="X69">
        <v>25</v>
      </c>
      <c r="Y69">
        <v>7.72</v>
      </c>
      <c r="Z69">
        <v>4.1500000000000004</v>
      </c>
      <c r="AA69">
        <v>20</v>
      </c>
      <c r="AB69">
        <v>0</v>
      </c>
      <c r="AC69">
        <v>132.97999999999999</v>
      </c>
      <c r="AD69">
        <v>0</v>
      </c>
      <c r="AE69">
        <v>0.53</v>
      </c>
      <c r="AF69">
        <v>3.38</v>
      </c>
      <c r="AG69">
        <v>2.66</v>
      </c>
      <c r="AH69">
        <v>6.95</v>
      </c>
      <c r="AI69">
        <v>0</v>
      </c>
      <c r="AJ69">
        <v>6.75</v>
      </c>
      <c r="AK69">
        <v>100</v>
      </c>
      <c r="AL69">
        <v>6.75</v>
      </c>
      <c r="AM69">
        <v>0</v>
      </c>
      <c r="AN69">
        <v>4.82</v>
      </c>
      <c r="AO69">
        <v>40.590000000000003</v>
      </c>
      <c r="AP69">
        <v>18.329999999999998</v>
      </c>
      <c r="AQ69">
        <v>1.66</v>
      </c>
      <c r="AR69">
        <v>11.58</v>
      </c>
      <c r="AS69">
        <v>0</v>
      </c>
      <c r="AT69">
        <v>0</v>
      </c>
      <c r="AU69">
        <v>8.1999999999999993</v>
      </c>
      <c r="AV69">
        <v>0</v>
      </c>
      <c r="AW69">
        <v>5.79</v>
      </c>
      <c r="AX69">
        <v>0</v>
      </c>
      <c r="AY69">
        <v>100</v>
      </c>
      <c r="AZ69">
        <v>48.23</v>
      </c>
    </row>
    <row r="70" spans="7:52">
      <c r="G70" t="s">
        <v>112</v>
      </c>
      <c r="H70" s="73">
        <v>0.53</v>
      </c>
      <c r="I70" s="46">
        <v>0</v>
      </c>
      <c r="J70" s="46">
        <v>1.66</v>
      </c>
      <c r="K70" s="46">
        <v>124.93</v>
      </c>
      <c r="L70" s="46">
        <v>9.84</v>
      </c>
      <c r="M70" s="74">
        <v>0</v>
      </c>
      <c r="N70" s="73">
        <v>198.57</v>
      </c>
      <c r="O70" s="46">
        <v>220</v>
      </c>
      <c r="P70" s="46">
        <v>0</v>
      </c>
      <c r="Q70" s="46">
        <v>0</v>
      </c>
      <c r="R70" s="46">
        <v>0</v>
      </c>
      <c r="S70" s="74">
        <v>0</v>
      </c>
      <c r="W70">
        <v>0</v>
      </c>
      <c r="X70">
        <v>25</v>
      </c>
      <c r="Y70">
        <v>7.72</v>
      </c>
      <c r="Z70">
        <v>4.1500000000000004</v>
      </c>
      <c r="AA70">
        <v>20</v>
      </c>
      <c r="AB70">
        <v>0</v>
      </c>
      <c r="AC70">
        <v>132.97999999999999</v>
      </c>
      <c r="AD70">
        <v>0</v>
      </c>
      <c r="AE70">
        <v>0.53</v>
      </c>
      <c r="AF70">
        <v>3.38</v>
      </c>
      <c r="AG70">
        <v>2.12</v>
      </c>
      <c r="AH70">
        <v>6.95</v>
      </c>
      <c r="AI70">
        <v>0</v>
      </c>
      <c r="AJ70">
        <v>6.75</v>
      </c>
      <c r="AK70">
        <v>100</v>
      </c>
      <c r="AL70">
        <v>6.75</v>
      </c>
      <c r="AM70">
        <v>0</v>
      </c>
      <c r="AN70">
        <v>4.82</v>
      </c>
      <c r="AO70">
        <v>40.590000000000003</v>
      </c>
      <c r="AP70">
        <v>18.329999999999998</v>
      </c>
      <c r="AQ70">
        <v>1.66</v>
      </c>
      <c r="AR70">
        <v>11.58</v>
      </c>
      <c r="AS70">
        <v>0</v>
      </c>
      <c r="AT70">
        <v>0</v>
      </c>
      <c r="AU70">
        <v>8.1999999999999993</v>
      </c>
      <c r="AV70">
        <v>0</v>
      </c>
      <c r="AW70">
        <v>5.79</v>
      </c>
      <c r="AX70">
        <v>0</v>
      </c>
      <c r="AY70">
        <v>100</v>
      </c>
      <c r="AZ70">
        <v>48.23</v>
      </c>
    </row>
    <row r="71" spans="7:52">
      <c r="G71" t="s">
        <v>113</v>
      </c>
      <c r="H71" s="73">
        <v>0.53</v>
      </c>
      <c r="I71" s="46">
        <v>0</v>
      </c>
      <c r="J71" s="46">
        <v>1.75</v>
      </c>
      <c r="K71" s="46">
        <v>110.44999999999999</v>
      </c>
      <c r="L71" s="46">
        <v>9.379999999999999</v>
      </c>
      <c r="M71" s="74">
        <v>0</v>
      </c>
      <c r="N71" s="73">
        <v>198.57</v>
      </c>
      <c r="O71" s="46">
        <v>220</v>
      </c>
      <c r="P71" s="46">
        <v>0</v>
      </c>
      <c r="Q71" s="46">
        <v>0</v>
      </c>
      <c r="R71" s="46">
        <v>0</v>
      </c>
      <c r="S71" s="74">
        <v>0</v>
      </c>
      <c r="W71">
        <v>0</v>
      </c>
      <c r="X71">
        <v>25</v>
      </c>
      <c r="Y71">
        <v>7.72</v>
      </c>
      <c r="Z71">
        <v>0</v>
      </c>
      <c r="AA71">
        <v>20</v>
      </c>
      <c r="AB71">
        <v>0</v>
      </c>
      <c r="AC71">
        <v>132.97999999999999</v>
      </c>
      <c r="AD71">
        <v>0</v>
      </c>
      <c r="AE71">
        <v>0.53</v>
      </c>
      <c r="AF71">
        <v>0</v>
      </c>
      <c r="AG71">
        <v>1.66</v>
      </c>
      <c r="AH71">
        <v>0</v>
      </c>
      <c r="AI71">
        <v>0</v>
      </c>
      <c r="AJ71">
        <v>6.75</v>
      </c>
      <c r="AK71">
        <v>100</v>
      </c>
      <c r="AL71">
        <v>6.75</v>
      </c>
      <c r="AM71">
        <v>0</v>
      </c>
      <c r="AN71">
        <v>4.82</v>
      </c>
      <c r="AO71">
        <v>40.590000000000003</v>
      </c>
      <c r="AP71">
        <v>18.329999999999998</v>
      </c>
      <c r="AQ71">
        <v>1.75</v>
      </c>
      <c r="AR71">
        <v>11.58</v>
      </c>
      <c r="AS71">
        <v>0</v>
      </c>
      <c r="AT71">
        <v>0</v>
      </c>
      <c r="AU71">
        <v>8.1999999999999993</v>
      </c>
      <c r="AV71">
        <v>0</v>
      </c>
      <c r="AW71">
        <v>5.79</v>
      </c>
      <c r="AX71">
        <v>0</v>
      </c>
      <c r="AY71">
        <v>100</v>
      </c>
      <c r="AZ71">
        <v>48.23</v>
      </c>
    </row>
    <row r="72" spans="7:52">
      <c r="G72" t="s">
        <v>114</v>
      </c>
      <c r="H72" s="73">
        <v>0.53</v>
      </c>
      <c r="I72" s="46">
        <v>0</v>
      </c>
      <c r="J72" s="46">
        <v>1.75</v>
      </c>
      <c r="K72" s="46">
        <v>110.44999999999999</v>
      </c>
      <c r="L72" s="46">
        <v>8.9499999999999993</v>
      </c>
      <c r="M72" s="74">
        <v>0</v>
      </c>
      <c r="N72" s="73">
        <v>198.57</v>
      </c>
      <c r="O72" s="46">
        <v>220</v>
      </c>
      <c r="P72" s="46">
        <v>0</v>
      </c>
      <c r="Q72" s="46">
        <v>0</v>
      </c>
      <c r="R72" s="46">
        <v>0</v>
      </c>
      <c r="S72" s="74">
        <v>0</v>
      </c>
      <c r="W72">
        <v>0</v>
      </c>
      <c r="X72">
        <v>25</v>
      </c>
      <c r="Y72">
        <v>7.72</v>
      </c>
      <c r="Z72">
        <v>0</v>
      </c>
      <c r="AA72">
        <v>20</v>
      </c>
      <c r="AB72">
        <v>0</v>
      </c>
      <c r="AC72">
        <v>132.97999999999999</v>
      </c>
      <c r="AD72">
        <v>0</v>
      </c>
      <c r="AE72">
        <v>0.53</v>
      </c>
      <c r="AF72">
        <v>0</v>
      </c>
      <c r="AG72">
        <v>1.23</v>
      </c>
      <c r="AH72">
        <v>0</v>
      </c>
      <c r="AI72">
        <v>0</v>
      </c>
      <c r="AJ72">
        <v>6.75</v>
      </c>
      <c r="AK72">
        <v>100</v>
      </c>
      <c r="AL72">
        <v>6.75</v>
      </c>
      <c r="AM72">
        <v>0</v>
      </c>
      <c r="AN72">
        <v>4.82</v>
      </c>
      <c r="AO72">
        <v>40.590000000000003</v>
      </c>
      <c r="AP72">
        <v>18.329999999999998</v>
      </c>
      <c r="AQ72">
        <v>1.75</v>
      </c>
      <c r="AR72">
        <v>11.58</v>
      </c>
      <c r="AS72">
        <v>0</v>
      </c>
      <c r="AT72">
        <v>0</v>
      </c>
      <c r="AU72">
        <v>8.1999999999999993</v>
      </c>
      <c r="AV72">
        <v>0</v>
      </c>
      <c r="AW72">
        <v>5.79</v>
      </c>
      <c r="AX72">
        <v>0</v>
      </c>
      <c r="AY72">
        <v>100</v>
      </c>
      <c r="AZ72">
        <v>48.23</v>
      </c>
    </row>
    <row r="73" spans="7:52">
      <c r="G73" t="s">
        <v>115</v>
      </c>
      <c r="H73" s="73">
        <v>0.53</v>
      </c>
      <c r="I73" s="46">
        <v>0</v>
      </c>
      <c r="J73" s="46">
        <v>1.75</v>
      </c>
      <c r="K73" s="46">
        <v>110.44999999999999</v>
      </c>
      <c r="L73" s="46">
        <v>8.5</v>
      </c>
      <c r="M73" s="74">
        <v>0</v>
      </c>
      <c r="N73" s="73">
        <v>198.57</v>
      </c>
      <c r="O73" s="46">
        <v>220</v>
      </c>
      <c r="P73" s="46">
        <v>0</v>
      </c>
      <c r="Q73" s="46">
        <v>0</v>
      </c>
      <c r="R73" s="46">
        <v>0</v>
      </c>
      <c r="S73" s="74">
        <v>0</v>
      </c>
      <c r="W73">
        <v>0</v>
      </c>
      <c r="X73">
        <v>25</v>
      </c>
      <c r="Y73">
        <v>7.72</v>
      </c>
      <c r="Z73">
        <v>0</v>
      </c>
      <c r="AA73">
        <v>20</v>
      </c>
      <c r="AB73">
        <v>0</v>
      </c>
      <c r="AC73">
        <v>132.97999999999999</v>
      </c>
      <c r="AD73">
        <v>0</v>
      </c>
      <c r="AE73">
        <v>0.53</v>
      </c>
      <c r="AF73">
        <v>0</v>
      </c>
      <c r="AG73">
        <v>0.78</v>
      </c>
      <c r="AH73">
        <v>0</v>
      </c>
      <c r="AI73">
        <v>0</v>
      </c>
      <c r="AJ73">
        <v>6.75</v>
      </c>
      <c r="AK73">
        <v>100</v>
      </c>
      <c r="AL73">
        <v>6.75</v>
      </c>
      <c r="AM73">
        <v>0</v>
      </c>
      <c r="AN73">
        <v>4.82</v>
      </c>
      <c r="AO73">
        <v>40.590000000000003</v>
      </c>
      <c r="AP73">
        <v>18.329999999999998</v>
      </c>
      <c r="AQ73">
        <v>1.75</v>
      </c>
      <c r="AR73">
        <v>11.58</v>
      </c>
      <c r="AS73">
        <v>0</v>
      </c>
      <c r="AT73">
        <v>0</v>
      </c>
      <c r="AU73">
        <v>8.1999999999999993</v>
      </c>
      <c r="AV73">
        <v>0</v>
      </c>
      <c r="AW73">
        <v>5.79</v>
      </c>
      <c r="AX73">
        <v>0</v>
      </c>
      <c r="AY73">
        <v>100</v>
      </c>
      <c r="AZ73">
        <v>48.23</v>
      </c>
    </row>
    <row r="74" spans="7:52">
      <c r="G74" t="s">
        <v>116</v>
      </c>
      <c r="H74" s="73">
        <v>0.53</v>
      </c>
      <c r="I74" s="46">
        <v>0</v>
      </c>
      <c r="J74" s="46">
        <v>1.75</v>
      </c>
      <c r="K74" s="46">
        <v>110.44999999999999</v>
      </c>
      <c r="L74" s="46">
        <v>8.16</v>
      </c>
      <c r="M74" s="74">
        <v>0</v>
      </c>
      <c r="N74" s="73">
        <v>198.57</v>
      </c>
      <c r="O74" s="46">
        <v>220</v>
      </c>
      <c r="P74" s="46">
        <v>0</v>
      </c>
      <c r="Q74" s="46">
        <v>0</v>
      </c>
      <c r="R74" s="46">
        <v>0</v>
      </c>
      <c r="S74" s="74">
        <v>0</v>
      </c>
      <c r="W74">
        <v>0</v>
      </c>
      <c r="X74">
        <v>25</v>
      </c>
      <c r="Y74">
        <v>7.72</v>
      </c>
      <c r="Z74">
        <v>0</v>
      </c>
      <c r="AA74">
        <v>20</v>
      </c>
      <c r="AB74">
        <v>0</v>
      </c>
      <c r="AC74">
        <v>132.97999999999999</v>
      </c>
      <c r="AD74">
        <v>0</v>
      </c>
      <c r="AE74">
        <v>0.53</v>
      </c>
      <c r="AF74">
        <v>0</v>
      </c>
      <c r="AG74">
        <v>0.44</v>
      </c>
      <c r="AH74">
        <v>0</v>
      </c>
      <c r="AI74">
        <v>0</v>
      </c>
      <c r="AJ74">
        <v>6.75</v>
      </c>
      <c r="AK74">
        <v>100</v>
      </c>
      <c r="AL74">
        <v>6.75</v>
      </c>
      <c r="AM74">
        <v>0</v>
      </c>
      <c r="AN74">
        <v>4.82</v>
      </c>
      <c r="AO74">
        <v>40.590000000000003</v>
      </c>
      <c r="AP74">
        <v>18.329999999999998</v>
      </c>
      <c r="AQ74">
        <v>1.75</v>
      </c>
      <c r="AR74">
        <v>11.58</v>
      </c>
      <c r="AS74">
        <v>0</v>
      </c>
      <c r="AT74">
        <v>0</v>
      </c>
      <c r="AU74">
        <v>8.1999999999999993</v>
      </c>
      <c r="AV74">
        <v>0</v>
      </c>
      <c r="AW74">
        <v>5.79</v>
      </c>
      <c r="AX74">
        <v>0</v>
      </c>
      <c r="AY74">
        <v>100</v>
      </c>
      <c r="AZ74">
        <v>48.23</v>
      </c>
    </row>
    <row r="75" spans="7:52">
      <c r="G75" t="s">
        <v>117</v>
      </c>
      <c r="H75" s="73">
        <v>0.53</v>
      </c>
      <c r="I75" s="46">
        <v>0</v>
      </c>
      <c r="J75" s="46">
        <v>1.75</v>
      </c>
      <c r="K75" s="46">
        <v>110.44999999999999</v>
      </c>
      <c r="L75" s="46">
        <v>7.9799999999999995</v>
      </c>
      <c r="M75" s="74">
        <v>0</v>
      </c>
      <c r="N75" s="73">
        <v>237.98</v>
      </c>
      <c r="O75" s="46">
        <v>220</v>
      </c>
      <c r="P75" s="46">
        <v>0</v>
      </c>
      <c r="Q75" s="46">
        <v>0</v>
      </c>
      <c r="R75" s="46">
        <v>0</v>
      </c>
      <c r="S75" s="74">
        <v>0</v>
      </c>
      <c r="W75">
        <v>0</v>
      </c>
      <c r="X75">
        <v>25</v>
      </c>
      <c r="Y75">
        <v>7.72</v>
      </c>
      <c r="Z75">
        <v>0</v>
      </c>
      <c r="AA75">
        <v>20</v>
      </c>
      <c r="AB75">
        <v>55</v>
      </c>
      <c r="AC75">
        <v>132.97999999999999</v>
      </c>
      <c r="AD75">
        <v>25</v>
      </c>
      <c r="AE75">
        <v>0.53</v>
      </c>
      <c r="AF75">
        <v>0</v>
      </c>
      <c r="AG75">
        <v>0.26</v>
      </c>
      <c r="AH75">
        <v>0</v>
      </c>
      <c r="AI75">
        <v>0</v>
      </c>
      <c r="AJ75">
        <v>6.75</v>
      </c>
      <c r="AK75">
        <v>100</v>
      </c>
      <c r="AL75">
        <v>6.75</v>
      </c>
      <c r="AM75">
        <v>0</v>
      </c>
      <c r="AN75">
        <v>4.82</v>
      </c>
      <c r="AO75">
        <v>0</v>
      </c>
      <c r="AP75">
        <v>18.329999999999998</v>
      </c>
      <c r="AQ75">
        <v>1.75</v>
      </c>
      <c r="AR75">
        <v>11.58</v>
      </c>
      <c r="AS75">
        <v>0</v>
      </c>
      <c r="AT75">
        <v>0</v>
      </c>
      <c r="AU75">
        <v>8.1999999999999993</v>
      </c>
      <c r="AV75">
        <v>0</v>
      </c>
      <c r="AW75">
        <v>5.79</v>
      </c>
      <c r="AX75">
        <v>0</v>
      </c>
      <c r="AY75">
        <v>100</v>
      </c>
      <c r="AZ75">
        <v>48.23</v>
      </c>
    </row>
    <row r="76" spans="7:52">
      <c r="G76" t="s">
        <v>118</v>
      </c>
      <c r="H76" s="73">
        <v>0.53</v>
      </c>
      <c r="I76" s="46">
        <v>0</v>
      </c>
      <c r="J76" s="46">
        <v>1.75</v>
      </c>
      <c r="K76" s="46">
        <v>110.44999999999999</v>
      </c>
      <c r="L76" s="46">
        <v>7.72</v>
      </c>
      <c r="M76" s="74">
        <v>0</v>
      </c>
      <c r="N76" s="73">
        <v>237.98</v>
      </c>
      <c r="O76" s="46">
        <v>220</v>
      </c>
      <c r="P76" s="46">
        <v>0</v>
      </c>
      <c r="Q76" s="46">
        <v>0</v>
      </c>
      <c r="R76" s="46">
        <v>0</v>
      </c>
      <c r="S76" s="74">
        <v>0</v>
      </c>
      <c r="W76">
        <v>0</v>
      </c>
      <c r="X76">
        <v>25</v>
      </c>
      <c r="Y76">
        <v>7.72</v>
      </c>
      <c r="Z76">
        <v>0</v>
      </c>
      <c r="AA76">
        <v>20</v>
      </c>
      <c r="AB76">
        <v>55</v>
      </c>
      <c r="AC76">
        <v>132.97999999999999</v>
      </c>
      <c r="AD76">
        <v>25</v>
      </c>
      <c r="AE76">
        <v>0.53</v>
      </c>
      <c r="AF76">
        <v>0</v>
      </c>
      <c r="AG76">
        <v>0</v>
      </c>
      <c r="AH76">
        <v>0</v>
      </c>
      <c r="AI76">
        <v>0</v>
      </c>
      <c r="AJ76">
        <v>6.75</v>
      </c>
      <c r="AK76">
        <v>100</v>
      </c>
      <c r="AL76">
        <v>6.75</v>
      </c>
      <c r="AM76">
        <v>0</v>
      </c>
      <c r="AN76">
        <v>4.82</v>
      </c>
      <c r="AO76">
        <v>0</v>
      </c>
      <c r="AP76">
        <v>18.329999999999998</v>
      </c>
      <c r="AQ76">
        <v>1.75</v>
      </c>
      <c r="AR76">
        <v>11.58</v>
      </c>
      <c r="AS76">
        <v>0</v>
      </c>
      <c r="AT76">
        <v>0</v>
      </c>
      <c r="AU76">
        <v>8.1999999999999993</v>
      </c>
      <c r="AV76">
        <v>0</v>
      </c>
      <c r="AW76">
        <v>5.79</v>
      </c>
      <c r="AX76">
        <v>0</v>
      </c>
      <c r="AY76">
        <v>100</v>
      </c>
      <c r="AZ76">
        <v>48.23</v>
      </c>
    </row>
    <row r="77" spans="7:52">
      <c r="G77" t="s">
        <v>119</v>
      </c>
      <c r="H77" s="73">
        <v>0.53</v>
      </c>
      <c r="I77" s="46">
        <v>0</v>
      </c>
      <c r="J77" s="46">
        <v>1.75</v>
      </c>
      <c r="K77" s="46">
        <v>110.44999999999999</v>
      </c>
      <c r="L77" s="46">
        <v>7.72</v>
      </c>
      <c r="M77" s="74">
        <v>0</v>
      </c>
      <c r="N77" s="73">
        <v>237.98</v>
      </c>
      <c r="O77" s="46">
        <v>220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25</v>
      </c>
      <c r="Y77">
        <v>7.72</v>
      </c>
      <c r="Z77">
        <v>0</v>
      </c>
      <c r="AA77">
        <v>20</v>
      </c>
      <c r="AB77">
        <v>55</v>
      </c>
      <c r="AC77">
        <v>132.97999999999999</v>
      </c>
      <c r="AD77">
        <v>25</v>
      </c>
      <c r="AE77">
        <v>0.53</v>
      </c>
      <c r="AF77">
        <v>0</v>
      </c>
      <c r="AG77">
        <v>0</v>
      </c>
      <c r="AH77">
        <v>0</v>
      </c>
      <c r="AI77">
        <v>0</v>
      </c>
      <c r="AJ77">
        <v>6.75</v>
      </c>
      <c r="AK77">
        <v>100</v>
      </c>
      <c r="AL77">
        <v>6.75</v>
      </c>
      <c r="AM77">
        <v>0</v>
      </c>
      <c r="AN77">
        <v>4.82</v>
      </c>
      <c r="AO77">
        <v>0</v>
      </c>
      <c r="AP77">
        <v>18.329999999999998</v>
      </c>
      <c r="AQ77">
        <v>1.75</v>
      </c>
      <c r="AR77">
        <v>11.58</v>
      </c>
      <c r="AS77">
        <v>0</v>
      </c>
      <c r="AT77">
        <v>0</v>
      </c>
      <c r="AU77">
        <v>8.1999999999999993</v>
      </c>
      <c r="AV77">
        <v>0</v>
      </c>
      <c r="AW77">
        <v>5.79</v>
      </c>
      <c r="AX77">
        <v>0</v>
      </c>
      <c r="AY77">
        <v>100</v>
      </c>
      <c r="AZ77">
        <v>48.23</v>
      </c>
    </row>
    <row r="78" spans="7:52">
      <c r="G78" t="s">
        <v>120</v>
      </c>
      <c r="H78" s="73">
        <v>0.53</v>
      </c>
      <c r="I78" s="46">
        <v>0</v>
      </c>
      <c r="J78" s="46">
        <v>1.75</v>
      </c>
      <c r="K78" s="46">
        <v>110.44999999999999</v>
      </c>
      <c r="L78" s="46">
        <v>7.72</v>
      </c>
      <c r="M78" s="74">
        <v>0</v>
      </c>
      <c r="N78" s="73">
        <v>237.98</v>
      </c>
      <c r="O78" s="46">
        <v>220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25</v>
      </c>
      <c r="Y78">
        <v>7.72</v>
      </c>
      <c r="Z78">
        <v>0</v>
      </c>
      <c r="AA78">
        <v>20</v>
      </c>
      <c r="AB78">
        <v>55</v>
      </c>
      <c r="AC78">
        <v>132.97999999999999</v>
      </c>
      <c r="AD78">
        <v>25</v>
      </c>
      <c r="AE78">
        <v>0.53</v>
      </c>
      <c r="AF78">
        <v>0</v>
      </c>
      <c r="AG78">
        <v>0</v>
      </c>
      <c r="AH78">
        <v>0</v>
      </c>
      <c r="AI78">
        <v>0</v>
      </c>
      <c r="AJ78">
        <v>6.75</v>
      </c>
      <c r="AK78">
        <v>100</v>
      </c>
      <c r="AL78">
        <v>6.75</v>
      </c>
      <c r="AM78">
        <v>0</v>
      </c>
      <c r="AN78">
        <v>4.82</v>
      </c>
      <c r="AO78">
        <v>0</v>
      </c>
      <c r="AP78">
        <v>18.329999999999998</v>
      </c>
      <c r="AQ78">
        <v>1.75</v>
      </c>
      <c r="AR78">
        <v>11.58</v>
      </c>
      <c r="AS78">
        <v>0</v>
      </c>
      <c r="AT78">
        <v>0</v>
      </c>
      <c r="AU78">
        <v>8.1999999999999993</v>
      </c>
      <c r="AV78">
        <v>0</v>
      </c>
      <c r="AW78">
        <v>5.79</v>
      </c>
      <c r="AX78">
        <v>0</v>
      </c>
      <c r="AY78">
        <v>100</v>
      </c>
      <c r="AZ78">
        <v>48.23</v>
      </c>
    </row>
    <row r="79" spans="7:52">
      <c r="G79" t="s">
        <v>121</v>
      </c>
      <c r="H79" s="73">
        <v>0.63</v>
      </c>
      <c r="I79" s="46">
        <v>0</v>
      </c>
      <c r="J79" s="46">
        <v>1.75</v>
      </c>
      <c r="K79" s="46">
        <v>110.44999999999999</v>
      </c>
      <c r="L79" s="46">
        <v>7.72</v>
      </c>
      <c r="M79" s="74">
        <v>0</v>
      </c>
      <c r="N79" s="73">
        <v>237.98</v>
      </c>
      <c r="O79" s="46">
        <v>220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25</v>
      </c>
      <c r="Y79">
        <v>7.72</v>
      </c>
      <c r="Z79">
        <v>0</v>
      </c>
      <c r="AA79">
        <v>20</v>
      </c>
      <c r="AB79">
        <v>55</v>
      </c>
      <c r="AC79">
        <v>132.97999999999999</v>
      </c>
      <c r="AD79">
        <v>25</v>
      </c>
      <c r="AE79">
        <v>0.63</v>
      </c>
      <c r="AF79">
        <v>0</v>
      </c>
      <c r="AG79">
        <v>0</v>
      </c>
      <c r="AH79">
        <v>0</v>
      </c>
      <c r="AI79">
        <v>0</v>
      </c>
      <c r="AJ79">
        <v>6.75</v>
      </c>
      <c r="AK79">
        <v>100</v>
      </c>
      <c r="AL79">
        <v>6.75</v>
      </c>
      <c r="AM79">
        <v>0</v>
      </c>
      <c r="AN79">
        <v>4.82</v>
      </c>
      <c r="AO79">
        <v>0</v>
      </c>
      <c r="AP79">
        <v>18.329999999999998</v>
      </c>
      <c r="AQ79">
        <v>1.75</v>
      </c>
      <c r="AR79">
        <v>11.58</v>
      </c>
      <c r="AS79">
        <v>0</v>
      </c>
      <c r="AT79">
        <v>0</v>
      </c>
      <c r="AU79">
        <v>8.1999999999999993</v>
      </c>
      <c r="AV79">
        <v>0</v>
      </c>
      <c r="AW79">
        <v>5.79</v>
      </c>
      <c r="AX79">
        <v>0</v>
      </c>
      <c r="AY79">
        <v>100</v>
      </c>
      <c r="AZ79">
        <v>48.23</v>
      </c>
    </row>
    <row r="80" spans="7:52">
      <c r="G80" t="s">
        <v>122</v>
      </c>
      <c r="H80" s="73">
        <v>0.63</v>
      </c>
      <c r="I80" s="46">
        <v>0</v>
      </c>
      <c r="J80" s="46">
        <v>1.75</v>
      </c>
      <c r="K80" s="46">
        <v>110.44999999999999</v>
      </c>
      <c r="L80" s="46">
        <v>7.72</v>
      </c>
      <c r="M80" s="74">
        <v>0</v>
      </c>
      <c r="N80" s="73">
        <v>237.98</v>
      </c>
      <c r="O80" s="46">
        <v>220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25</v>
      </c>
      <c r="Y80">
        <v>7.72</v>
      </c>
      <c r="Z80">
        <v>0</v>
      </c>
      <c r="AA80">
        <v>20</v>
      </c>
      <c r="AB80">
        <v>55</v>
      </c>
      <c r="AC80">
        <v>132.97999999999999</v>
      </c>
      <c r="AD80">
        <v>25</v>
      </c>
      <c r="AE80">
        <v>0.63</v>
      </c>
      <c r="AF80">
        <v>0</v>
      </c>
      <c r="AG80">
        <v>0</v>
      </c>
      <c r="AH80">
        <v>0</v>
      </c>
      <c r="AI80">
        <v>0</v>
      </c>
      <c r="AJ80">
        <v>6.75</v>
      </c>
      <c r="AK80">
        <v>100</v>
      </c>
      <c r="AL80">
        <v>6.75</v>
      </c>
      <c r="AM80">
        <v>0</v>
      </c>
      <c r="AN80">
        <v>4.82</v>
      </c>
      <c r="AO80">
        <v>0</v>
      </c>
      <c r="AP80">
        <v>18.329999999999998</v>
      </c>
      <c r="AQ80">
        <v>1.75</v>
      </c>
      <c r="AR80">
        <v>11.58</v>
      </c>
      <c r="AS80">
        <v>0</v>
      </c>
      <c r="AT80">
        <v>0</v>
      </c>
      <c r="AU80">
        <v>8.1999999999999993</v>
      </c>
      <c r="AV80">
        <v>0</v>
      </c>
      <c r="AW80">
        <v>5.79</v>
      </c>
      <c r="AX80">
        <v>0</v>
      </c>
      <c r="AY80">
        <v>100</v>
      </c>
      <c r="AZ80">
        <v>48.23</v>
      </c>
    </row>
    <row r="81" spans="7:52">
      <c r="G81" t="s">
        <v>123</v>
      </c>
      <c r="H81" s="73">
        <v>0.63</v>
      </c>
      <c r="I81" s="46">
        <v>0</v>
      </c>
      <c r="J81" s="46">
        <v>1.75</v>
      </c>
      <c r="K81" s="46">
        <v>110.44999999999999</v>
      </c>
      <c r="L81" s="46">
        <v>7.72</v>
      </c>
      <c r="M81" s="74">
        <v>0</v>
      </c>
      <c r="N81" s="73">
        <v>237.98</v>
      </c>
      <c r="O81" s="46">
        <v>220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25</v>
      </c>
      <c r="Y81">
        <v>7.72</v>
      </c>
      <c r="Z81">
        <v>0</v>
      </c>
      <c r="AA81">
        <v>20</v>
      </c>
      <c r="AB81">
        <v>55</v>
      </c>
      <c r="AC81">
        <v>132.97999999999999</v>
      </c>
      <c r="AD81">
        <v>25</v>
      </c>
      <c r="AE81">
        <v>0.63</v>
      </c>
      <c r="AF81">
        <v>0</v>
      </c>
      <c r="AG81">
        <v>0</v>
      </c>
      <c r="AH81">
        <v>0</v>
      </c>
      <c r="AI81">
        <v>0</v>
      </c>
      <c r="AJ81">
        <v>6.75</v>
      </c>
      <c r="AK81">
        <v>100</v>
      </c>
      <c r="AL81">
        <v>6.75</v>
      </c>
      <c r="AM81">
        <v>0</v>
      </c>
      <c r="AN81">
        <v>4.82</v>
      </c>
      <c r="AO81">
        <v>0</v>
      </c>
      <c r="AP81">
        <v>18.329999999999998</v>
      </c>
      <c r="AQ81">
        <v>1.75</v>
      </c>
      <c r="AR81">
        <v>11.58</v>
      </c>
      <c r="AS81">
        <v>0</v>
      </c>
      <c r="AT81">
        <v>0</v>
      </c>
      <c r="AU81">
        <v>8.1999999999999993</v>
      </c>
      <c r="AV81">
        <v>0</v>
      </c>
      <c r="AW81">
        <v>5.79</v>
      </c>
      <c r="AX81">
        <v>0</v>
      </c>
      <c r="AY81">
        <v>100</v>
      </c>
      <c r="AZ81">
        <v>48.23</v>
      </c>
    </row>
    <row r="82" spans="7:52">
      <c r="G82" t="s">
        <v>124</v>
      </c>
      <c r="H82" s="73">
        <v>0.63</v>
      </c>
      <c r="I82" s="46">
        <v>0</v>
      </c>
      <c r="J82" s="46">
        <v>1.75</v>
      </c>
      <c r="K82" s="46">
        <v>110.44999999999999</v>
      </c>
      <c r="L82" s="46">
        <v>7.72</v>
      </c>
      <c r="M82" s="74">
        <v>0</v>
      </c>
      <c r="N82" s="73">
        <v>237.98</v>
      </c>
      <c r="O82" s="46">
        <v>220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25</v>
      </c>
      <c r="Y82">
        <v>7.72</v>
      </c>
      <c r="Z82">
        <v>0</v>
      </c>
      <c r="AA82">
        <v>20</v>
      </c>
      <c r="AB82">
        <v>55</v>
      </c>
      <c r="AC82">
        <v>132.97999999999999</v>
      </c>
      <c r="AD82">
        <v>25</v>
      </c>
      <c r="AE82">
        <v>0.63</v>
      </c>
      <c r="AF82">
        <v>0</v>
      </c>
      <c r="AG82">
        <v>0</v>
      </c>
      <c r="AH82">
        <v>0</v>
      </c>
      <c r="AI82">
        <v>0</v>
      </c>
      <c r="AJ82">
        <v>6.75</v>
      </c>
      <c r="AK82">
        <v>100</v>
      </c>
      <c r="AL82">
        <v>6.75</v>
      </c>
      <c r="AM82">
        <v>0</v>
      </c>
      <c r="AN82">
        <v>4.82</v>
      </c>
      <c r="AO82">
        <v>0</v>
      </c>
      <c r="AP82">
        <v>18.329999999999998</v>
      </c>
      <c r="AQ82">
        <v>1.75</v>
      </c>
      <c r="AR82">
        <v>11.58</v>
      </c>
      <c r="AS82">
        <v>0</v>
      </c>
      <c r="AT82">
        <v>0</v>
      </c>
      <c r="AU82">
        <v>8.1999999999999993</v>
      </c>
      <c r="AV82">
        <v>0</v>
      </c>
      <c r="AW82">
        <v>5.79</v>
      </c>
      <c r="AX82">
        <v>0</v>
      </c>
      <c r="AY82">
        <v>100</v>
      </c>
      <c r="AZ82">
        <v>48.23</v>
      </c>
    </row>
    <row r="83" spans="7:52">
      <c r="G83" t="s">
        <v>125</v>
      </c>
      <c r="H83" s="73">
        <v>0.63</v>
      </c>
      <c r="I83" s="46">
        <v>0</v>
      </c>
      <c r="J83" s="46">
        <v>1.66</v>
      </c>
      <c r="K83" s="46">
        <v>110.44999999999999</v>
      </c>
      <c r="L83" s="46">
        <v>7.72</v>
      </c>
      <c r="M83" s="74">
        <v>0</v>
      </c>
      <c r="N83" s="73">
        <v>237.98</v>
      </c>
      <c r="O83" s="46">
        <v>120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25</v>
      </c>
      <c r="Y83">
        <v>7.72</v>
      </c>
      <c r="Z83">
        <v>0</v>
      </c>
      <c r="AA83">
        <v>20</v>
      </c>
      <c r="AB83">
        <v>55</v>
      </c>
      <c r="AC83">
        <v>132.97999999999999</v>
      </c>
      <c r="AD83">
        <v>25</v>
      </c>
      <c r="AE83">
        <v>0.63</v>
      </c>
      <c r="AF83">
        <v>0</v>
      </c>
      <c r="AG83">
        <v>0</v>
      </c>
      <c r="AH83">
        <v>0</v>
      </c>
      <c r="AI83">
        <v>0</v>
      </c>
      <c r="AJ83">
        <v>6.75</v>
      </c>
      <c r="AK83">
        <v>0</v>
      </c>
      <c r="AL83">
        <v>6.75</v>
      </c>
      <c r="AM83">
        <v>0</v>
      </c>
      <c r="AN83">
        <v>4.82</v>
      </c>
      <c r="AO83">
        <v>0</v>
      </c>
      <c r="AP83">
        <v>18.329999999999998</v>
      </c>
      <c r="AQ83">
        <v>1.66</v>
      </c>
      <c r="AR83">
        <v>11.58</v>
      </c>
      <c r="AS83">
        <v>0</v>
      </c>
      <c r="AT83">
        <v>0</v>
      </c>
      <c r="AU83">
        <v>8.1999999999999993</v>
      </c>
      <c r="AV83">
        <v>0</v>
      </c>
      <c r="AW83">
        <v>5.79</v>
      </c>
      <c r="AX83">
        <v>0</v>
      </c>
      <c r="AY83">
        <v>100</v>
      </c>
      <c r="AZ83">
        <v>48.23</v>
      </c>
    </row>
    <row r="84" spans="7:52">
      <c r="G84" t="s">
        <v>126</v>
      </c>
      <c r="H84" s="73">
        <v>0.63</v>
      </c>
      <c r="I84" s="46">
        <v>0</v>
      </c>
      <c r="J84" s="46">
        <v>1.66</v>
      </c>
      <c r="K84" s="46">
        <v>110.44999999999999</v>
      </c>
      <c r="L84" s="46">
        <v>7.72</v>
      </c>
      <c r="M84" s="74">
        <v>0</v>
      </c>
      <c r="N84" s="73">
        <v>237.98</v>
      </c>
      <c r="O84" s="46">
        <v>120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25</v>
      </c>
      <c r="Y84">
        <v>7.72</v>
      </c>
      <c r="Z84">
        <v>0</v>
      </c>
      <c r="AA84">
        <v>20</v>
      </c>
      <c r="AB84">
        <v>55</v>
      </c>
      <c r="AC84">
        <v>132.97999999999999</v>
      </c>
      <c r="AD84">
        <v>25</v>
      </c>
      <c r="AE84">
        <v>0.63</v>
      </c>
      <c r="AF84">
        <v>0</v>
      </c>
      <c r="AG84">
        <v>0</v>
      </c>
      <c r="AH84">
        <v>0</v>
      </c>
      <c r="AI84">
        <v>0</v>
      </c>
      <c r="AJ84">
        <v>6.75</v>
      </c>
      <c r="AK84">
        <v>0</v>
      </c>
      <c r="AL84">
        <v>6.75</v>
      </c>
      <c r="AM84">
        <v>0</v>
      </c>
      <c r="AN84">
        <v>4.82</v>
      </c>
      <c r="AO84">
        <v>0</v>
      </c>
      <c r="AP84">
        <v>18.329999999999998</v>
      </c>
      <c r="AQ84">
        <v>1.66</v>
      </c>
      <c r="AR84">
        <v>11.58</v>
      </c>
      <c r="AS84">
        <v>0</v>
      </c>
      <c r="AT84">
        <v>0</v>
      </c>
      <c r="AU84">
        <v>8.1999999999999993</v>
      </c>
      <c r="AV84">
        <v>0</v>
      </c>
      <c r="AW84">
        <v>5.79</v>
      </c>
      <c r="AX84">
        <v>0</v>
      </c>
      <c r="AY84">
        <v>100</v>
      </c>
      <c r="AZ84">
        <v>48.23</v>
      </c>
    </row>
    <row r="85" spans="7:52">
      <c r="G85" t="s">
        <v>127</v>
      </c>
      <c r="H85" s="73">
        <v>0.63</v>
      </c>
      <c r="I85" s="46">
        <v>0</v>
      </c>
      <c r="J85" s="46">
        <v>1.66</v>
      </c>
      <c r="K85" s="46">
        <v>110.44999999999999</v>
      </c>
      <c r="L85" s="46">
        <v>7.72</v>
      </c>
      <c r="M85" s="74">
        <v>0</v>
      </c>
      <c r="N85" s="73">
        <v>237.98</v>
      </c>
      <c r="O85" s="46">
        <v>120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25</v>
      </c>
      <c r="Y85">
        <v>7.72</v>
      </c>
      <c r="Z85">
        <v>0</v>
      </c>
      <c r="AA85">
        <v>20</v>
      </c>
      <c r="AB85">
        <v>55</v>
      </c>
      <c r="AC85">
        <v>132.97999999999999</v>
      </c>
      <c r="AD85">
        <v>25</v>
      </c>
      <c r="AE85">
        <v>0.63</v>
      </c>
      <c r="AF85">
        <v>0</v>
      </c>
      <c r="AG85">
        <v>0</v>
      </c>
      <c r="AH85">
        <v>0</v>
      </c>
      <c r="AI85">
        <v>0</v>
      </c>
      <c r="AJ85">
        <v>6.75</v>
      </c>
      <c r="AK85">
        <v>0</v>
      </c>
      <c r="AL85">
        <v>6.75</v>
      </c>
      <c r="AM85">
        <v>0</v>
      </c>
      <c r="AN85">
        <v>4.82</v>
      </c>
      <c r="AO85">
        <v>0</v>
      </c>
      <c r="AP85">
        <v>18.329999999999998</v>
      </c>
      <c r="AQ85">
        <v>1.66</v>
      </c>
      <c r="AR85">
        <v>11.58</v>
      </c>
      <c r="AS85">
        <v>0</v>
      </c>
      <c r="AT85">
        <v>0</v>
      </c>
      <c r="AU85">
        <v>8.1999999999999993</v>
      </c>
      <c r="AV85">
        <v>0</v>
      </c>
      <c r="AW85">
        <v>5.79</v>
      </c>
      <c r="AX85">
        <v>0</v>
      </c>
      <c r="AY85">
        <v>100</v>
      </c>
      <c r="AZ85">
        <v>48.23</v>
      </c>
    </row>
    <row r="86" spans="7:52">
      <c r="G86" t="s">
        <v>128</v>
      </c>
      <c r="H86" s="73">
        <v>0.63</v>
      </c>
      <c r="I86" s="46">
        <v>0</v>
      </c>
      <c r="J86" s="46">
        <v>1.66</v>
      </c>
      <c r="K86" s="46">
        <v>110.44999999999999</v>
      </c>
      <c r="L86" s="46">
        <v>7.72</v>
      </c>
      <c r="M86" s="74">
        <v>0</v>
      </c>
      <c r="N86" s="73">
        <v>237.98</v>
      </c>
      <c r="O86" s="46">
        <v>120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25</v>
      </c>
      <c r="Y86">
        <v>7.72</v>
      </c>
      <c r="Z86">
        <v>0</v>
      </c>
      <c r="AA86">
        <v>20</v>
      </c>
      <c r="AB86">
        <v>55</v>
      </c>
      <c r="AC86">
        <v>132.97999999999999</v>
      </c>
      <c r="AD86">
        <v>25</v>
      </c>
      <c r="AE86">
        <v>0.63</v>
      </c>
      <c r="AF86">
        <v>0</v>
      </c>
      <c r="AG86">
        <v>0</v>
      </c>
      <c r="AH86">
        <v>0</v>
      </c>
      <c r="AI86">
        <v>0</v>
      </c>
      <c r="AJ86">
        <v>6.75</v>
      </c>
      <c r="AK86">
        <v>0</v>
      </c>
      <c r="AL86">
        <v>6.75</v>
      </c>
      <c r="AM86">
        <v>0</v>
      </c>
      <c r="AN86">
        <v>4.82</v>
      </c>
      <c r="AO86">
        <v>0</v>
      </c>
      <c r="AP86">
        <v>18.329999999999998</v>
      </c>
      <c r="AQ86">
        <v>1.66</v>
      </c>
      <c r="AR86">
        <v>11.58</v>
      </c>
      <c r="AS86">
        <v>0</v>
      </c>
      <c r="AT86">
        <v>0</v>
      </c>
      <c r="AU86">
        <v>8.1999999999999993</v>
      </c>
      <c r="AV86">
        <v>0</v>
      </c>
      <c r="AW86">
        <v>5.79</v>
      </c>
      <c r="AX86">
        <v>0</v>
      </c>
      <c r="AY86">
        <v>100</v>
      </c>
      <c r="AZ86">
        <v>48.23</v>
      </c>
    </row>
    <row r="87" spans="7:52">
      <c r="G87" t="s">
        <v>129</v>
      </c>
      <c r="H87" s="73">
        <v>0.57999999999999996</v>
      </c>
      <c r="I87" s="46">
        <v>0</v>
      </c>
      <c r="J87" s="46">
        <v>1.66</v>
      </c>
      <c r="K87" s="46">
        <v>110.44999999999999</v>
      </c>
      <c r="L87" s="46">
        <v>7.72</v>
      </c>
      <c r="M87" s="74">
        <v>0</v>
      </c>
      <c r="N87" s="73">
        <v>237.98</v>
      </c>
      <c r="O87" s="46">
        <v>120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25</v>
      </c>
      <c r="Y87">
        <v>7.72</v>
      </c>
      <c r="Z87">
        <v>0</v>
      </c>
      <c r="AA87">
        <v>20</v>
      </c>
      <c r="AB87">
        <v>55</v>
      </c>
      <c r="AC87">
        <v>132.97999999999999</v>
      </c>
      <c r="AD87">
        <v>25</v>
      </c>
      <c r="AE87">
        <v>0.57999999999999996</v>
      </c>
      <c r="AF87">
        <v>0</v>
      </c>
      <c r="AG87">
        <v>0</v>
      </c>
      <c r="AH87">
        <v>0</v>
      </c>
      <c r="AI87">
        <v>0</v>
      </c>
      <c r="AJ87">
        <v>6.75</v>
      </c>
      <c r="AK87">
        <v>0</v>
      </c>
      <c r="AL87">
        <v>6.75</v>
      </c>
      <c r="AM87">
        <v>0</v>
      </c>
      <c r="AN87">
        <v>4.82</v>
      </c>
      <c r="AO87">
        <v>0</v>
      </c>
      <c r="AP87">
        <v>18.329999999999998</v>
      </c>
      <c r="AQ87">
        <v>1.66</v>
      </c>
      <c r="AR87">
        <v>11.58</v>
      </c>
      <c r="AS87">
        <v>0</v>
      </c>
      <c r="AT87">
        <v>0</v>
      </c>
      <c r="AU87">
        <v>8.1999999999999993</v>
      </c>
      <c r="AV87">
        <v>0</v>
      </c>
      <c r="AW87">
        <v>5.79</v>
      </c>
      <c r="AX87">
        <v>0</v>
      </c>
      <c r="AY87">
        <v>100</v>
      </c>
      <c r="AZ87">
        <v>48.23</v>
      </c>
    </row>
    <row r="88" spans="7:52">
      <c r="G88" t="s">
        <v>130</v>
      </c>
      <c r="H88" s="73">
        <v>0.57999999999999996</v>
      </c>
      <c r="I88" s="46">
        <v>0</v>
      </c>
      <c r="J88" s="46">
        <v>1.66</v>
      </c>
      <c r="K88" s="46">
        <v>110.44999999999999</v>
      </c>
      <c r="L88" s="46">
        <v>7.72</v>
      </c>
      <c r="M88" s="74">
        <v>0</v>
      </c>
      <c r="N88" s="73">
        <v>237.98</v>
      </c>
      <c r="O88" s="46">
        <v>120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25</v>
      </c>
      <c r="Y88">
        <v>7.72</v>
      </c>
      <c r="Z88">
        <v>0</v>
      </c>
      <c r="AA88">
        <v>20</v>
      </c>
      <c r="AB88">
        <v>55</v>
      </c>
      <c r="AC88">
        <v>132.97999999999999</v>
      </c>
      <c r="AD88">
        <v>25</v>
      </c>
      <c r="AE88">
        <v>0.57999999999999996</v>
      </c>
      <c r="AF88">
        <v>0</v>
      </c>
      <c r="AG88">
        <v>0</v>
      </c>
      <c r="AH88">
        <v>0</v>
      </c>
      <c r="AI88">
        <v>0</v>
      </c>
      <c r="AJ88">
        <v>6.75</v>
      </c>
      <c r="AK88">
        <v>0</v>
      </c>
      <c r="AL88">
        <v>6.75</v>
      </c>
      <c r="AM88">
        <v>0</v>
      </c>
      <c r="AN88">
        <v>4.82</v>
      </c>
      <c r="AO88">
        <v>0</v>
      </c>
      <c r="AP88">
        <v>18.329999999999998</v>
      </c>
      <c r="AQ88">
        <v>1.66</v>
      </c>
      <c r="AR88">
        <v>11.58</v>
      </c>
      <c r="AS88">
        <v>0</v>
      </c>
      <c r="AT88">
        <v>0</v>
      </c>
      <c r="AU88">
        <v>8.1999999999999993</v>
      </c>
      <c r="AV88">
        <v>0</v>
      </c>
      <c r="AW88">
        <v>5.79</v>
      </c>
      <c r="AX88">
        <v>0</v>
      </c>
      <c r="AY88">
        <v>100</v>
      </c>
      <c r="AZ88">
        <v>48.23</v>
      </c>
    </row>
    <row r="89" spans="7:52">
      <c r="G89" t="s">
        <v>131</v>
      </c>
      <c r="H89" s="73">
        <v>0.57999999999999996</v>
      </c>
      <c r="I89" s="46">
        <v>0</v>
      </c>
      <c r="J89" s="46">
        <v>1.66</v>
      </c>
      <c r="K89" s="46">
        <v>110.44999999999999</v>
      </c>
      <c r="L89" s="46">
        <v>7.72</v>
      </c>
      <c r="M89" s="74">
        <v>0</v>
      </c>
      <c r="N89" s="73">
        <v>237.98</v>
      </c>
      <c r="O89" s="46">
        <v>120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25</v>
      </c>
      <c r="Y89">
        <v>7.72</v>
      </c>
      <c r="Z89">
        <v>0</v>
      </c>
      <c r="AA89">
        <v>20</v>
      </c>
      <c r="AB89">
        <v>55</v>
      </c>
      <c r="AC89">
        <v>132.97999999999999</v>
      </c>
      <c r="AD89">
        <v>25</v>
      </c>
      <c r="AE89">
        <v>0.57999999999999996</v>
      </c>
      <c r="AF89">
        <v>0</v>
      </c>
      <c r="AG89">
        <v>0</v>
      </c>
      <c r="AH89">
        <v>0</v>
      </c>
      <c r="AI89">
        <v>0</v>
      </c>
      <c r="AJ89">
        <v>6.75</v>
      </c>
      <c r="AK89">
        <v>0</v>
      </c>
      <c r="AL89">
        <v>6.75</v>
      </c>
      <c r="AM89">
        <v>0</v>
      </c>
      <c r="AN89">
        <v>4.82</v>
      </c>
      <c r="AO89">
        <v>0</v>
      </c>
      <c r="AP89">
        <v>18.329999999999998</v>
      </c>
      <c r="AQ89">
        <v>1.66</v>
      </c>
      <c r="AR89">
        <v>11.58</v>
      </c>
      <c r="AS89">
        <v>0</v>
      </c>
      <c r="AT89">
        <v>0</v>
      </c>
      <c r="AU89">
        <v>8.1999999999999993</v>
      </c>
      <c r="AV89">
        <v>0</v>
      </c>
      <c r="AW89">
        <v>5.79</v>
      </c>
      <c r="AX89">
        <v>0</v>
      </c>
      <c r="AY89">
        <v>100</v>
      </c>
      <c r="AZ89">
        <v>48.23</v>
      </c>
    </row>
    <row r="90" spans="7:52">
      <c r="G90" t="s">
        <v>132</v>
      </c>
      <c r="H90" s="73">
        <v>0.57999999999999996</v>
      </c>
      <c r="I90" s="46">
        <v>0</v>
      </c>
      <c r="J90" s="46">
        <v>1.66</v>
      </c>
      <c r="K90" s="46">
        <v>110.44999999999999</v>
      </c>
      <c r="L90" s="46">
        <v>7.72</v>
      </c>
      <c r="M90" s="74">
        <v>0</v>
      </c>
      <c r="N90" s="73">
        <v>237.98</v>
      </c>
      <c r="O90" s="46">
        <v>120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25</v>
      </c>
      <c r="Y90">
        <v>7.72</v>
      </c>
      <c r="Z90">
        <v>0</v>
      </c>
      <c r="AA90">
        <v>20</v>
      </c>
      <c r="AB90">
        <v>55</v>
      </c>
      <c r="AC90">
        <v>132.97999999999999</v>
      </c>
      <c r="AD90">
        <v>25</v>
      </c>
      <c r="AE90">
        <v>0.57999999999999996</v>
      </c>
      <c r="AF90">
        <v>0</v>
      </c>
      <c r="AG90">
        <v>0</v>
      </c>
      <c r="AH90">
        <v>0</v>
      </c>
      <c r="AI90">
        <v>0</v>
      </c>
      <c r="AJ90">
        <v>6.75</v>
      </c>
      <c r="AK90">
        <v>0</v>
      </c>
      <c r="AL90">
        <v>6.75</v>
      </c>
      <c r="AM90">
        <v>0</v>
      </c>
      <c r="AN90">
        <v>4.82</v>
      </c>
      <c r="AO90">
        <v>0</v>
      </c>
      <c r="AP90">
        <v>18.329999999999998</v>
      </c>
      <c r="AQ90">
        <v>1.66</v>
      </c>
      <c r="AR90">
        <v>11.58</v>
      </c>
      <c r="AS90">
        <v>0</v>
      </c>
      <c r="AT90">
        <v>0</v>
      </c>
      <c r="AU90">
        <v>8.1999999999999993</v>
      </c>
      <c r="AV90">
        <v>0</v>
      </c>
      <c r="AW90">
        <v>5.79</v>
      </c>
      <c r="AX90">
        <v>0</v>
      </c>
      <c r="AY90">
        <v>100</v>
      </c>
      <c r="AZ90">
        <v>48.23</v>
      </c>
    </row>
    <row r="91" spans="7:52">
      <c r="G91" t="s">
        <v>133</v>
      </c>
      <c r="H91" s="73">
        <v>0.53</v>
      </c>
      <c r="I91" s="46">
        <v>0</v>
      </c>
      <c r="J91" s="46">
        <v>1.75</v>
      </c>
      <c r="K91" s="46">
        <v>110.44999999999999</v>
      </c>
      <c r="L91" s="46">
        <v>7.72</v>
      </c>
      <c r="M91" s="74">
        <v>0</v>
      </c>
      <c r="N91" s="73">
        <v>252.6</v>
      </c>
      <c r="O91" s="46">
        <v>136.94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25</v>
      </c>
      <c r="Y91">
        <v>7.72</v>
      </c>
      <c r="Z91">
        <v>0</v>
      </c>
      <c r="AA91">
        <v>20</v>
      </c>
      <c r="AB91">
        <v>55</v>
      </c>
      <c r="AC91">
        <v>0</v>
      </c>
      <c r="AD91">
        <v>0</v>
      </c>
      <c r="AE91">
        <v>0.53</v>
      </c>
      <c r="AF91">
        <v>0</v>
      </c>
      <c r="AG91">
        <v>0</v>
      </c>
      <c r="AH91">
        <v>0</v>
      </c>
      <c r="AI91">
        <v>0</v>
      </c>
      <c r="AJ91">
        <v>6.75</v>
      </c>
      <c r="AK91">
        <v>0</v>
      </c>
      <c r="AL91">
        <v>6.75</v>
      </c>
      <c r="AM91">
        <v>132.97999999999999</v>
      </c>
      <c r="AN91">
        <v>4.82</v>
      </c>
      <c r="AO91">
        <v>0</v>
      </c>
      <c r="AP91">
        <v>18.329999999999998</v>
      </c>
      <c r="AQ91">
        <v>1.75</v>
      </c>
      <c r="AR91">
        <v>11.58</v>
      </c>
      <c r="AS91">
        <v>0</v>
      </c>
      <c r="AT91">
        <v>0</v>
      </c>
      <c r="AU91">
        <v>8.1999999999999993</v>
      </c>
      <c r="AV91">
        <v>39.619999999999997</v>
      </c>
      <c r="AW91">
        <v>5.79</v>
      </c>
      <c r="AX91">
        <v>16.940000000000001</v>
      </c>
      <c r="AY91">
        <v>100</v>
      </c>
      <c r="AZ91">
        <v>48.23</v>
      </c>
    </row>
    <row r="92" spans="7:52">
      <c r="G92" t="s">
        <v>134</v>
      </c>
      <c r="H92" s="73">
        <v>0.53</v>
      </c>
      <c r="I92" s="46">
        <v>0</v>
      </c>
      <c r="J92" s="46">
        <v>1.75</v>
      </c>
      <c r="K92" s="46">
        <v>110.44999999999999</v>
      </c>
      <c r="L92" s="46">
        <v>7.72</v>
      </c>
      <c r="M92" s="74">
        <v>0</v>
      </c>
      <c r="N92" s="73">
        <v>252.6</v>
      </c>
      <c r="O92" s="46">
        <v>136.94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25</v>
      </c>
      <c r="Y92">
        <v>7.72</v>
      </c>
      <c r="Z92">
        <v>0</v>
      </c>
      <c r="AA92">
        <v>20</v>
      </c>
      <c r="AB92">
        <v>55</v>
      </c>
      <c r="AC92">
        <v>0</v>
      </c>
      <c r="AD92">
        <v>0</v>
      </c>
      <c r="AE92">
        <v>0.53</v>
      </c>
      <c r="AF92">
        <v>0</v>
      </c>
      <c r="AG92">
        <v>0</v>
      </c>
      <c r="AH92">
        <v>0</v>
      </c>
      <c r="AI92">
        <v>0</v>
      </c>
      <c r="AJ92">
        <v>6.75</v>
      </c>
      <c r="AK92">
        <v>0</v>
      </c>
      <c r="AL92">
        <v>6.75</v>
      </c>
      <c r="AM92">
        <v>132.97999999999999</v>
      </c>
      <c r="AN92">
        <v>4.82</v>
      </c>
      <c r="AO92">
        <v>0</v>
      </c>
      <c r="AP92">
        <v>18.329999999999998</v>
      </c>
      <c r="AQ92">
        <v>1.75</v>
      </c>
      <c r="AR92">
        <v>11.58</v>
      </c>
      <c r="AS92">
        <v>0</v>
      </c>
      <c r="AT92">
        <v>0</v>
      </c>
      <c r="AU92">
        <v>8.1999999999999993</v>
      </c>
      <c r="AV92">
        <v>39.619999999999997</v>
      </c>
      <c r="AW92">
        <v>5.79</v>
      </c>
      <c r="AX92">
        <v>16.940000000000001</v>
      </c>
      <c r="AY92">
        <v>100</v>
      </c>
      <c r="AZ92">
        <v>48.23</v>
      </c>
    </row>
    <row r="93" spans="7:52">
      <c r="G93" t="s">
        <v>135</v>
      </c>
      <c r="H93" s="73">
        <v>0.53</v>
      </c>
      <c r="I93" s="46">
        <v>0</v>
      </c>
      <c r="J93" s="46">
        <v>1.75</v>
      </c>
      <c r="K93" s="46">
        <v>110.44999999999999</v>
      </c>
      <c r="L93" s="46">
        <v>7.72</v>
      </c>
      <c r="M93" s="74">
        <v>0</v>
      </c>
      <c r="N93" s="73">
        <v>252.6</v>
      </c>
      <c r="O93" s="46">
        <v>136.94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25</v>
      </c>
      <c r="Y93">
        <v>7.72</v>
      </c>
      <c r="Z93">
        <v>0</v>
      </c>
      <c r="AA93">
        <v>20</v>
      </c>
      <c r="AB93">
        <v>55</v>
      </c>
      <c r="AC93">
        <v>0</v>
      </c>
      <c r="AD93">
        <v>0</v>
      </c>
      <c r="AE93">
        <v>0.53</v>
      </c>
      <c r="AF93">
        <v>0</v>
      </c>
      <c r="AG93">
        <v>0</v>
      </c>
      <c r="AH93">
        <v>0</v>
      </c>
      <c r="AI93">
        <v>0</v>
      </c>
      <c r="AJ93">
        <v>6.75</v>
      </c>
      <c r="AK93">
        <v>0</v>
      </c>
      <c r="AL93">
        <v>6.75</v>
      </c>
      <c r="AM93">
        <v>132.97999999999999</v>
      </c>
      <c r="AN93">
        <v>4.82</v>
      </c>
      <c r="AO93">
        <v>0</v>
      </c>
      <c r="AP93">
        <v>18.329999999999998</v>
      </c>
      <c r="AQ93">
        <v>1.75</v>
      </c>
      <c r="AR93">
        <v>11.58</v>
      </c>
      <c r="AS93">
        <v>0</v>
      </c>
      <c r="AT93">
        <v>0</v>
      </c>
      <c r="AU93">
        <v>8.1999999999999993</v>
      </c>
      <c r="AV93">
        <v>39.619999999999997</v>
      </c>
      <c r="AW93">
        <v>5.79</v>
      </c>
      <c r="AX93">
        <v>16.940000000000001</v>
      </c>
      <c r="AY93">
        <v>100</v>
      </c>
      <c r="AZ93">
        <v>48.23</v>
      </c>
    </row>
    <row r="94" spans="7:52">
      <c r="G94" t="s">
        <v>136</v>
      </c>
      <c r="H94" s="73">
        <v>0.53</v>
      </c>
      <c r="I94" s="46">
        <v>0</v>
      </c>
      <c r="J94" s="46">
        <v>1.75</v>
      </c>
      <c r="K94" s="46">
        <v>110.44999999999999</v>
      </c>
      <c r="L94" s="46">
        <v>7.72</v>
      </c>
      <c r="M94" s="74">
        <v>0</v>
      </c>
      <c r="N94" s="73">
        <v>252.6</v>
      </c>
      <c r="O94" s="46">
        <v>136.94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25</v>
      </c>
      <c r="Y94">
        <v>7.72</v>
      </c>
      <c r="Z94">
        <v>0</v>
      </c>
      <c r="AA94">
        <v>20</v>
      </c>
      <c r="AB94">
        <v>55</v>
      </c>
      <c r="AC94">
        <v>0</v>
      </c>
      <c r="AD94">
        <v>0</v>
      </c>
      <c r="AE94">
        <v>0.53</v>
      </c>
      <c r="AF94">
        <v>0</v>
      </c>
      <c r="AG94">
        <v>0</v>
      </c>
      <c r="AH94">
        <v>0</v>
      </c>
      <c r="AI94">
        <v>0</v>
      </c>
      <c r="AJ94">
        <v>6.75</v>
      </c>
      <c r="AK94">
        <v>0</v>
      </c>
      <c r="AL94">
        <v>6.75</v>
      </c>
      <c r="AM94">
        <v>132.97999999999999</v>
      </c>
      <c r="AN94">
        <v>4.82</v>
      </c>
      <c r="AO94">
        <v>0</v>
      </c>
      <c r="AP94">
        <v>18.329999999999998</v>
      </c>
      <c r="AQ94">
        <v>1.75</v>
      </c>
      <c r="AR94">
        <v>11.58</v>
      </c>
      <c r="AS94">
        <v>0</v>
      </c>
      <c r="AT94">
        <v>0</v>
      </c>
      <c r="AU94">
        <v>8.1999999999999993</v>
      </c>
      <c r="AV94">
        <v>39.619999999999997</v>
      </c>
      <c r="AW94">
        <v>5.79</v>
      </c>
      <c r="AX94">
        <v>16.940000000000001</v>
      </c>
      <c r="AY94">
        <v>100</v>
      </c>
      <c r="AZ94">
        <v>48.23</v>
      </c>
    </row>
    <row r="95" spans="7:52">
      <c r="G95" t="s">
        <v>137</v>
      </c>
      <c r="H95" s="73">
        <v>0.48</v>
      </c>
      <c r="I95" s="46">
        <v>0</v>
      </c>
      <c r="J95" s="46">
        <v>1.75</v>
      </c>
      <c r="K95" s="46">
        <v>110.44999999999999</v>
      </c>
      <c r="L95" s="46">
        <v>7.72</v>
      </c>
      <c r="M95" s="74">
        <v>0</v>
      </c>
      <c r="N95" s="73">
        <v>197.6</v>
      </c>
      <c r="O95" s="46">
        <v>136.94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25</v>
      </c>
      <c r="Y95">
        <v>7.72</v>
      </c>
      <c r="Z95">
        <v>0</v>
      </c>
      <c r="AA95">
        <v>20</v>
      </c>
      <c r="AB95">
        <v>0</v>
      </c>
      <c r="AC95">
        <v>0</v>
      </c>
      <c r="AD95">
        <v>0</v>
      </c>
      <c r="AE95">
        <v>0.48</v>
      </c>
      <c r="AF95">
        <v>0</v>
      </c>
      <c r="AG95">
        <v>0</v>
      </c>
      <c r="AH95">
        <v>0</v>
      </c>
      <c r="AI95">
        <v>0</v>
      </c>
      <c r="AJ95">
        <v>6.75</v>
      </c>
      <c r="AK95">
        <v>0</v>
      </c>
      <c r="AL95">
        <v>6.75</v>
      </c>
      <c r="AM95">
        <v>132.97999999999999</v>
      </c>
      <c r="AN95">
        <v>4.82</v>
      </c>
      <c r="AO95">
        <v>0</v>
      </c>
      <c r="AP95">
        <v>18.329999999999998</v>
      </c>
      <c r="AQ95">
        <v>1.75</v>
      </c>
      <c r="AR95">
        <v>11.58</v>
      </c>
      <c r="AS95">
        <v>0</v>
      </c>
      <c r="AT95">
        <v>0</v>
      </c>
      <c r="AU95">
        <v>8.1999999999999993</v>
      </c>
      <c r="AV95">
        <v>39.619999999999997</v>
      </c>
      <c r="AW95">
        <v>5.79</v>
      </c>
      <c r="AX95">
        <v>16.940000000000001</v>
      </c>
      <c r="AY95">
        <v>100</v>
      </c>
      <c r="AZ95">
        <v>48.23</v>
      </c>
    </row>
    <row r="96" spans="7:52">
      <c r="G96" t="s">
        <v>138</v>
      </c>
      <c r="H96" s="73">
        <v>0.48</v>
      </c>
      <c r="I96" s="46">
        <v>0</v>
      </c>
      <c r="J96" s="46">
        <v>1.75</v>
      </c>
      <c r="K96" s="46">
        <v>110.44999999999999</v>
      </c>
      <c r="L96" s="46">
        <v>7.72</v>
      </c>
      <c r="M96" s="74">
        <v>0</v>
      </c>
      <c r="N96" s="73">
        <v>197.6</v>
      </c>
      <c r="O96" s="46">
        <v>136.94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25</v>
      </c>
      <c r="Y96">
        <v>7.72</v>
      </c>
      <c r="Z96">
        <v>0</v>
      </c>
      <c r="AA96">
        <v>20</v>
      </c>
      <c r="AB96">
        <v>0</v>
      </c>
      <c r="AC96">
        <v>0</v>
      </c>
      <c r="AD96">
        <v>0</v>
      </c>
      <c r="AE96">
        <v>0.48</v>
      </c>
      <c r="AF96">
        <v>0</v>
      </c>
      <c r="AG96">
        <v>0</v>
      </c>
      <c r="AH96">
        <v>0</v>
      </c>
      <c r="AI96">
        <v>0</v>
      </c>
      <c r="AJ96">
        <v>6.75</v>
      </c>
      <c r="AK96">
        <v>0</v>
      </c>
      <c r="AL96">
        <v>6.75</v>
      </c>
      <c r="AM96">
        <v>132.97999999999999</v>
      </c>
      <c r="AN96">
        <v>4.82</v>
      </c>
      <c r="AO96">
        <v>0</v>
      </c>
      <c r="AP96">
        <v>18.329999999999998</v>
      </c>
      <c r="AQ96">
        <v>1.75</v>
      </c>
      <c r="AR96">
        <v>11.58</v>
      </c>
      <c r="AS96">
        <v>0</v>
      </c>
      <c r="AT96">
        <v>0</v>
      </c>
      <c r="AU96">
        <v>8.1999999999999993</v>
      </c>
      <c r="AV96">
        <v>39.619999999999997</v>
      </c>
      <c r="AW96">
        <v>5.79</v>
      </c>
      <c r="AX96">
        <v>16.940000000000001</v>
      </c>
      <c r="AY96">
        <v>100</v>
      </c>
      <c r="AZ96">
        <v>48.23</v>
      </c>
    </row>
    <row r="97" spans="1:133">
      <c r="G97" t="s">
        <v>139</v>
      </c>
      <c r="H97" s="73">
        <v>0.48</v>
      </c>
      <c r="I97" s="46">
        <v>0</v>
      </c>
      <c r="J97" s="46">
        <v>1.75</v>
      </c>
      <c r="K97" s="46">
        <v>110.44999999999999</v>
      </c>
      <c r="L97" s="46">
        <v>7.72</v>
      </c>
      <c r="M97" s="74">
        <v>0</v>
      </c>
      <c r="N97" s="73">
        <v>197.6</v>
      </c>
      <c r="O97" s="46">
        <v>136.94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25</v>
      </c>
      <c r="Y97">
        <v>7.72</v>
      </c>
      <c r="Z97">
        <v>0</v>
      </c>
      <c r="AA97">
        <v>20</v>
      </c>
      <c r="AB97">
        <v>0</v>
      </c>
      <c r="AC97">
        <v>0</v>
      </c>
      <c r="AD97">
        <v>0</v>
      </c>
      <c r="AE97">
        <v>0.48</v>
      </c>
      <c r="AF97">
        <v>0</v>
      </c>
      <c r="AG97">
        <v>0</v>
      </c>
      <c r="AH97">
        <v>0</v>
      </c>
      <c r="AI97">
        <v>0</v>
      </c>
      <c r="AJ97">
        <v>6.75</v>
      </c>
      <c r="AK97">
        <v>0</v>
      </c>
      <c r="AL97">
        <v>6.75</v>
      </c>
      <c r="AM97">
        <v>132.97999999999999</v>
      </c>
      <c r="AN97">
        <v>4.82</v>
      </c>
      <c r="AO97">
        <v>0</v>
      </c>
      <c r="AP97">
        <v>18.329999999999998</v>
      </c>
      <c r="AQ97">
        <v>1.75</v>
      </c>
      <c r="AR97">
        <v>11.58</v>
      </c>
      <c r="AS97">
        <v>0</v>
      </c>
      <c r="AT97">
        <v>0</v>
      </c>
      <c r="AU97">
        <v>8.1999999999999993</v>
      </c>
      <c r="AV97">
        <v>39.619999999999997</v>
      </c>
      <c r="AW97">
        <v>5.79</v>
      </c>
      <c r="AX97">
        <v>16.940000000000001</v>
      </c>
      <c r="AY97">
        <v>100</v>
      </c>
      <c r="AZ97">
        <v>48.23</v>
      </c>
    </row>
    <row r="98" spans="1:133">
      <c r="G98" t="s">
        <v>140</v>
      </c>
      <c r="H98" s="73">
        <v>0.48</v>
      </c>
      <c r="I98" s="46">
        <v>0</v>
      </c>
      <c r="J98" s="46">
        <v>1.75</v>
      </c>
      <c r="K98" s="46">
        <v>110.44999999999999</v>
      </c>
      <c r="L98" s="46">
        <v>7.72</v>
      </c>
      <c r="M98" s="74">
        <v>0</v>
      </c>
      <c r="N98" s="73">
        <v>197.6</v>
      </c>
      <c r="O98" s="46">
        <v>136.94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25</v>
      </c>
      <c r="Y98">
        <v>7.72</v>
      </c>
      <c r="Z98">
        <v>0</v>
      </c>
      <c r="AA98">
        <v>20</v>
      </c>
      <c r="AB98">
        <v>0</v>
      </c>
      <c r="AC98">
        <v>0</v>
      </c>
      <c r="AD98">
        <v>0</v>
      </c>
      <c r="AE98">
        <v>0.48</v>
      </c>
      <c r="AF98">
        <v>0</v>
      </c>
      <c r="AG98">
        <v>0</v>
      </c>
      <c r="AH98">
        <v>0</v>
      </c>
      <c r="AI98">
        <v>0</v>
      </c>
      <c r="AJ98">
        <v>6.75</v>
      </c>
      <c r="AK98">
        <v>0</v>
      </c>
      <c r="AL98">
        <v>6.75</v>
      </c>
      <c r="AM98">
        <v>132.97999999999999</v>
      </c>
      <c r="AN98">
        <v>4.82</v>
      </c>
      <c r="AO98">
        <v>0</v>
      </c>
      <c r="AP98">
        <v>18.329999999999998</v>
      </c>
      <c r="AQ98">
        <v>1.75</v>
      </c>
      <c r="AR98">
        <v>11.58</v>
      </c>
      <c r="AS98">
        <v>0</v>
      </c>
      <c r="AT98">
        <v>0</v>
      </c>
      <c r="AU98">
        <v>8.1999999999999993</v>
      </c>
      <c r="AV98">
        <v>39.619999999999997</v>
      </c>
      <c r="AW98">
        <v>5.79</v>
      </c>
      <c r="AX98">
        <v>16.940000000000001</v>
      </c>
      <c r="AY98">
        <v>100</v>
      </c>
      <c r="AZ98">
        <v>48.23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1.4460000000000004E-2</v>
      </c>
      <c r="I99" s="69">
        <f t="shared" ref="I99:BU99" si="1">SUM(I3:I98)/4000</f>
        <v>0</v>
      </c>
      <c r="J99" s="69">
        <f t="shared" si="1"/>
        <v>4.091999999999997E-2</v>
      </c>
      <c r="K99" s="69">
        <f t="shared" si="1"/>
        <v>2.660510000000003</v>
      </c>
      <c r="L99" s="69">
        <f t="shared" si="1"/>
        <v>0.23715500000000014</v>
      </c>
      <c r="M99" s="69">
        <f t="shared" si="1"/>
        <v>0</v>
      </c>
      <c r="N99" s="68">
        <f t="shared" si="1"/>
        <v>4.9705599999999919</v>
      </c>
      <c r="O99" s="69">
        <f t="shared" si="1"/>
        <v>4.2655199999999995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2.7790000000000002E-2</v>
      </c>
      <c r="X99">
        <f t="shared" si="1"/>
        <v>0.6</v>
      </c>
      <c r="Y99">
        <f t="shared" si="1"/>
        <v>0.18528000000000042</v>
      </c>
      <c r="Z99">
        <f t="shared" si="1"/>
        <v>3.3200000000000014E-2</v>
      </c>
      <c r="AA99">
        <f t="shared" si="1"/>
        <v>0.48</v>
      </c>
      <c r="AB99">
        <f t="shared" si="1"/>
        <v>0.27500000000000002</v>
      </c>
      <c r="AC99">
        <f t="shared" si="1"/>
        <v>2.1276799999999967</v>
      </c>
      <c r="AD99">
        <f t="shared" si="1"/>
        <v>0.1</v>
      </c>
      <c r="AE99">
        <f t="shared" si="1"/>
        <v>1.4460000000000004E-2</v>
      </c>
      <c r="AF99">
        <f t="shared" si="1"/>
        <v>2.7039999999999988E-2</v>
      </c>
      <c r="AG99">
        <f t="shared" si="1"/>
        <v>5.1874999999999998E-2</v>
      </c>
      <c r="AH99">
        <f t="shared" si="1"/>
        <v>9.5319999999999946E-2</v>
      </c>
      <c r="AI99">
        <f t="shared" si="1"/>
        <v>0</v>
      </c>
      <c r="AJ99">
        <f t="shared" si="1"/>
        <v>0.16200000000000001</v>
      </c>
      <c r="AK99">
        <f t="shared" si="1"/>
        <v>1.25</v>
      </c>
      <c r="AL99">
        <f t="shared" si="1"/>
        <v>0.16200000000000001</v>
      </c>
      <c r="AM99">
        <f t="shared" si="1"/>
        <v>1.0638399999999999</v>
      </c>
      <c r="AN99">
        <f t="shared" si="1"/>
        <v>0.11567999999999987</v>
      </c>
      <c r="AO99">
        <f t="shared" si="1"/>
        <v>0.48707999999999968</v>
      </c>
      <c r="AP99">
        <f t="shared" si="1"/>
        <v>0.43991999999999942</v>
      </c>
      <c r="AQ99">
        <f t="shared" si="1"/>
        <v>4.091999999999997E-2</v>
      </c>
      <c r="AR99">
        <f t="shared" si="1"/>
        <v>0.27792000000000022</v>
      </c>
      <c r="AS99">
        <f t="shared" si="1"/>
        <v>0</v>
      </c>
      <c r="AT99">
        <f t="shared" si="1"/>
        <v>0</v>
      </c>
      <c r="AU99">
        <f t="shared" si="1"/>
        <v>0.19680000000000028</v>
      </c>
      <c r="AV99">
        <f t="shared" si="1"/>
        <v>0.3169599999999998</v>
      </c>
      <c r="AW99">
        <f t="shared" si="1"/>
        <v>0.13896000000000011</v>
      </c>
      <c r="AX99">
        <f t="shared" si="1"/>
        <v>0.13552</v>
      </c>
      <c r="AY99">
        <f t="shared" si="1"/>
        <v>2.4</v>
      </c>
      <c r="AZ99">
        <f t="shared" si="1"/>
        <v>0.98388000000000031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533</v>
      </c>
      <c r="X100" t="s">
        <v>535</v>
      </c>
      <c r="Y100" t="s">
        <v>537</v>
      </c>
      <c r="Z100" t="s">
        <v>539</v>
      </c>
      <c r="AA100" t="s">
        <v>541</v>
      </c>
      <c r="AB100" t="s">
        <v>543</v>
      </c>
      <c r="AC100" t="s">
        <v>545</v>
      </c>
      <c r="AD100" t="s">
        <v>546</v>
      </c>
      <c r="AE100" t="s">
        <v>548</v>
      </c>
      <c r="AF100" t="s">
        <v>550</v>
      </c>
      <c r="AG100" t="s">
        <v>552</v>
      </c>
      <c r="AH100" t="s">
        <v>554</v>
      </c>
      <c r="AI100" t="s">
        <v>556</v>
      </c>
      <c r="AJ100" t="s">
        <v>558</v>
      </c>
      <c r="AK100" t="s">
        <v>560</v>
      </c>
      <c r="AL100" t="s">
        <v>562</v>
      </c>
      <c r="AM100" t="s">
        <v>563</v>
      </c>
      <c r="AN100" t="s">
        <v>565</v>
      </c>
      <c r="AO100" t="s">
        <v>566</v>
      </c>
      <c r="AP100" t="s">
        <v>568</v>
      </c>
      <c r="AQ100" t="s">
        <v>570</v>
      </c>
      <c r="AR100" t="s">
        <v>571</v>
      </c>
      <c r="AS100" t="s">
        <v>573</v>
      </c>
      <c r="AT100" t="s">
        <v>574</v>
      </c>
      <c r="AU100" t="s">
        <v>575</v>
      </c>
      <c r="AV100" t="s">
        <v>576</v>
      </c>
      <c r="AW100" t="s">
        <v>578</v>
      </c>
      <c r="AX100" t="s">
        <v>579</v>
      </c>
      <c r="AY100" t="s">
        <v>581</v>
      </c>
      <c r="AZ100" t="s">
        <v>583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223</v>
      </c>
      <c r="B1" s="219"/>
      <c r="C1" s="219"/>
      <c r="D1" s="219"/>
      <c r="E1" s="140"/>
      <c r="F1" s="140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U1" s="223" t="s">
        <v>317</v>
      </c>
      <c r="V1" s="224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45349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3" sqref="W3:AB3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19" t="s">
        <v>223</v>
      </c>
      <c r="B1" s="219"/>
      <c r="C1" s="219"/>
      <c r="D1" s="219"/>
      <c r="E1" s="140"/>
      <c r="F1" s="140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4</v>
      </c>
      <c r="U1" s="223" t="s">
        <v>317</v>
      </c>
      <c r="V1" s="224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45349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584</v>
      </c>
      <c r="Z2" t="s">
        <v>333</v>
      </c>
      <c r="AA2" t="s">
        <v>439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-144</v>
      </c>
      <c r="O3" s="53">
        <v>-83</v>
      </c>
      <c r="P3" s="53">
        <v>-130</v>
      </c>
      <c r="Q3" s="53">
        <v>-10</v>
      </c>
      <c r="R3" s="53">
        <v>-5.4</v>
      </c>
      <c r="S3" s="72">
        <v>0</v>
      </c>
      <c r="T3" t="s">
        <v>584</v>
      </c>
      <c r="U3" s="73">
        <v>0</v>
      </c>
      <c r="V3" s="74">
        <v>-372.4</v>
      </c>
      <c r="W3">
        <v>-144</v>
      </c>
      <c r="X3">
        <v>-83</v>
      </c>
      <c r="Y3">
        <v>0</v>
      </c>
      <c r="Z3">
        <v>-5.4</v>
      </c>
      <c r="AA3">
        <v>-10</v>
      </c>
      <c r="AB3">
        <v>-130</v>
      </c>
    </row>
    <row r="4" spans="1:28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-170</v>
      </c>
      <c r="O4" s="46">
        <v>-79</v>
      </c>
      <c r="P4" s="46">
        <v>-95</v>
      </c>
      <c r="Q4" s="46">
        <v>-10</v>
      </c>
      <c r="R4" s="46">
        <v>-5.6</v>
      </c>
      <c r="S4" s="74">
        <v>0</v>
      </c>
      <c r="U4" s="73">
        <v>0</v>
      </c>
      <c r="V4" s="74">
        <v>-359.6</v>
      </c>
      <c r="W4">
        <v>-170</v>
      </c>
      <c r="X4">
        <v>-79</v>
      </c>
      <c r="Y4">
        <v>0</v>
      </c>
      <c r="Z4">
        <v>-5.6</v>
      </c>
      <c r="AA4">
        <v>-10</v>
      </c>
      <c r="AB4">
        <v>-95</v>
      </c>
    </row>
    <row r="5" spans="1:28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-120</v>
      </c>
      <c r="O5" s="46">
        <v>-77</v>
      </c>
      <c r="P5" s="46">
        <v>-60</v>
      </c>
      <c r="Q5" s="46">
        <v>-10</v>
      </c>
      <c r="R5" s="46">
        <v>-5.7</v>
      </c>
      <c r="S5" s="74">
        <v>0</v>
      </c>
      <c r="U5" s="73">
        <v>0</v>
      </c>
      <c r="V5" s="74">
        <v>-272.7</v>
      </c>
      <c r="W5">
        <v>-120</v>
      </c>
      <c r="X5">
        <v>-77</v>
      </c>
      <c r="Y5">
        <v>0</v>
      </c>
      <c r="Z5">
        <v>-5.7</v>
      </c>
      <c r="AA5">
        <v>-10</v>
      </c>
      <c r="AB5">
        <v>-60</v>
      </c>
    </row>
    <row r="6" spans="1:28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-136</v>
      </c>
      <c r="O6" s="46">
        <v>-55</v>
      </c>
      <c r="P6" s="46">
        <v>-55</v>
      </c>
      <c r="Q6" s="46">
        <v>-10</v>
      </c>
      <c r="R6" s="46">
        <v>-5.9</v>
      </c>
      <c r="S6" s="74">
        <v>0</v>
      </c>
      <c r="U6" s="73">
        <v>0</v>
      </c>
      <c r="V6" s="74">
        <v>-261.89999999999998</v>
      </c>
      <c r="W6">
        <v>-136</v>
      </c>
      <c r="X6">
        <v>-55</v>
      </c>
      <c r="Y6">
        <v>0</v>
      </c>
      <c r="Z6">
        <v>-5.9</v>
      </c>
      <c r="AA6">
        <v>-10</v>
      </c>
      <c r="AB6">
        <v>-55</v>
      </c>
    </row>
    <row r="7" spans="1:28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-147</v>
      </c>
      <c r="O7" s="46">
        <v>-38</v>
      </c>
      <c r="P7" s="46">
        <v>-70</v>
      </c>
      <c r="Q7" s="46">
        <v>-16</v>
      </c>
      <c r="R7" s="46">
        <v>-6.1</v>
      </c>
      <c r="S7" s="74">
        <v>0</v>
      </c>
      <c r="U7" s="73">
        <v>0</v>
      </c>
      <c r="V7" s="74">
        <v>-277.8</v>
      </c>
      <c r="W7">
        <v>-147</v>
      </c>
      <c r="X7">
        <v>-38</v>
      </c>
      <c r="Y7">
        <v>-0.7</v>
      </c>
      <c r="Z7">
        <v>-6.1</v>
      </c>
      <c r="AA7">
        <v>-16</v>
      </c>
      <c r="AB7">
        <v>-70</v>
      </c>
    </row>
    <row r="8" spans="1:28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-154</v>
      </c>
      <c r="O8" s="46">
        <v>-42</v>
      </c>
      <c r="P8" s="46">
        <v>-70</v>
      </c>
      <c r="Q8" s="46">
        <v>0</v>
      </c>
      <c r="R8" s="46">
        <v>-6.2</v>
      </c>
      <c r="S8" s="74">
        <v>0</v>
      </c>
      <c r="U8" s="73">
        <v>0</v>
      </c>
      <c r="V8" s="74">
        <v>-272.89999999999998</v>
      </c>
      <c r="W8">
        <v>-154</v>
      </c>
      <c r="X8">
        <v>-42</v>
      </c>
      <c r="Y8">
        <v>-0.7</v>
      </c>
      <c r="Z8">
        <v>-6.2</v>
      </c>
      <c r="AA8">
        <v>0</v>
      </c>
      <c r="AB8">
        <v>-70</v>
      </c>
    </row>
    <row r="9" spans="1:28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-126</v>
      </c>
      <c r="O9" s="46">
        <v>-38</v>
      </c>
      <c r="P9" s="46">
        <v>-70</v>
      </c>
      <c r="Q9" s="46">
        <v>-17</v>
      </c>
      <c r="R9" s="46">
        <v>-6.3</v>
      </c>
      <c r="S9" s="74">
        <v>0</v>
      </c>
      <c r="U9" s="73">
        <v>0</v>
      </c>
      <c r="V9" s="74">
        <v>-258</v>
      </c>
      <c r="W9">
        <v>-126</v>
      </c>
      <c r="X9">
        <v>-38</v>
      </c>
      <c r="Y9">
        <v>-0.7</v>
      </c>
      <c r="Z9">
        <v>-6.3</v>
      </c>
      <c r="AA9">
        <v>-17</v>
      </c>
      <c r="AB9">
        <v>-70</v>
      </c>
    </row>
    <row r="10" spans="1:28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-135</v>
      </c>
      <c r="O10" s="46">
        <v>-37</v>
      </c>
      <c r="P10" s="46">
        <v>-70</v>
      </c>
      <c r="Q10" s="46">
        <v>-17</v>
      </c>
      <c r="R10" s="46">
        <v>-6.3</v>
      </c>
      <c r="S10" s="74">
        <v>0</v>
      </c>
      <c r="U10" s="73">
        <v>0</v>
      </c>
      <c r="V10" s="74">
        <v>-266</v>
      </c>
      <c r="W10">
        <v>-135</v>
      </c>
      <c r="X10">
        <v>-37</v>
      </c>
      <c r="Y10">
        <v>-0.7</v>
      </c>
      <c r="Z10">
        <v>-6.3</v>
      </c>
      <c r="AA10">
        <v>-17</v>
      </c>
      <c r="AB10">
        <v>-70</v>
      </c>
    </row>
    <row r="11" spans="1:28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-136</v>
      </c>
      <c r="O11" s="46">
        <v>-37</v>
      </c>
      <c r="P11" s="46">
        <v>-60</v>
      </c>
      <c r="Q11" s="46">
        <v>-18</v>
      </c>
      <c r="R11" s="46">
        <v>-6.3</v>
      </c>
      <c r="S11" s="74">
        <v>0</v>
      </c>
      <c r="U11" s="73">
        <v>0</v>
      </c>
      <c r="V11" s="74">
        <v>-258</v>
      </c>
      <c r="W11">
        <v>-136</v>
      </c>
      <c r="X11">
        <v>-37</v>
      </c>
      <c r="Y11">
        <v>-0.7</v>
      </c>
      <c r="Z11">
        <v>-6.3</v>
      </c>
      <c r="AA11">
        <v>-18</v>
      </c>
      <c r="AB11">
        <v>-60</v>
      </c>
    </row>
    <row r="12" spans="1:28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-142</v>
      </c>
      <c r="O12" s="46">
        <v>-35</v>
      </c>
      <c r="P12" s="46">
        <v>-55</v>
      </c>
      <c r="Q12" s="46">
        <v>-18</v>
      </c>
      <c r="R12" s="46">
        <v>-6.3</v>
      </c>
      <c r="S12" s="74">
        <v>0</v>
      </c>
      <c r="U12" s="73">
        <v>0</v>
      </c>
      <c r="V12" s="74">
        <v>-257</v>
      </c>
      <c r="W12">
        <v>-142</v>
      </c>
      <c r="X12">
        <v>-35</v>
      </c>
      <c r="Y12">
        <v>-0.7</v>
      </c>
      <c r="Z12">
        <v>-6.3</v>
      </c>
      <c r="AA12">
        <v>-18</v>
      </c>
      <c r="AB12">
        <v>-55</v>
      </c>
    </row>
    <row r="13" spans="1:28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-132</v>
      </c>
      <c r="O13" s="46">
        <v>-55</v>
      </c>
      <c r="P13" s="46">
        <v>-60</v>
      </c>
      <c r="Q13" s="46">
        <v>-18</v>
      </c>
      <c r="R13" s="46">
        <v>-6.3</v>
      </c>
      <c r="S13" s="74">
        <v>0</v>
      </c>
      <c r="U13" s="73">
        <v>0</v>
      </c>
      <c r="V13" s="74">
        <v>-272</v>
      </c>
      <c r="W13">
        <v>-132</v>
      </c>
      <c r="X13">
        <v>-55</v>
      </c>
      <c r="Y13">
        <v>-0.7</v>
      </c>
      <c r="Z13">
        <v>-6.3</v>
      </c>
      <c r="AA13">
        <v>-18</v>
      </c>
      <c r="AB13">
        <v>-60</v>
      </c>
    </row>
    <row r="14" spans="1:28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-136</v>
      </c>
      <c r="O14" s="46">
        <v>-59</v>
      </c>
      <c r="P14" s="46">
        <v>-60</v>
      </c>
      <c r="Q14" s="46">
        <v>-18</v>
      </c>
      <c r="R14" s="46">
        <v>-6.3</v>
      </c>
      <c r="S14" s="74">
        <v>0</v>
      </c>
      <c r="U14" s="73">
        <v>0</v>
      </c>
      <c r="V14" s="74">
        <v>-280</v>
      </c>
      <c r="W14">
        <v>-136</v>
      </c>
      <c r="X14">
        <v>-59</v>
      </c>
      <c r="Y14">
        <v>-0.7</v>
      </c>
      <c r="Z14">
        <v>-6.3</v>
      </c>
      <c r="AA14">
        <v>-18</v>
      </c>
      <c r="AB14">
        <v>-60</v>
      </c>
    </row>
    <row r="15" spans="1:28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-130</v>
      </c>
      <c r="O15" s="46">
        <v>-72</v>
      </c>
      <c r="P15" s="46">
        <v>-60</v>
      </c>
      <c r="Q15" s="46">
        <v>-18</v>
      </c>
      <c r="R15" s="46">
        <v>-6.3</v>
      </c>
      <c r="S15" s="74">
        <v>0</v>
      </c>
      <c r="U15" s="73">
        <v>0</v>
      </c>
      <c r="V15" s="74">
        <v>-287</v>
      </c>
      <c r="W15">
        <v>-130</v>
      </c>
      <c r="X15">
        <v>-72</v>
      </c>
      <c r="Y15">
        <v>-0.7</v>
      </c>
      <c r="Z15">
        <v>-6.3</v>
      </c>
      <c r="AA15">
        <v>-18</v>
      </c>
      <c r="AB15">
        <v>-60</v>
      </c>
    </row>
    <row r="16" spans="1:28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-127</v>
      </c>
      <c r="O16" s="46">
        <v>-74</v>
      </c>
      <c r="P16" s="46">
        <v>-60</v>
      </c>
      <c r="Q16" s="46">
        <v>-18</v>
      </c>
      <c r="R16" s="46">
        <v>-6.1</v>
      </c>
      <c r="S16" s="74">
        <v>0</v>
      </c>
      <c r="U16" s="73">
        <v>0</v>
      </c>
      <c r="V16" s="74">
        <v>-285.8</v>
      </c>
      <c r="W16">
        <v>-127</v>
      </c>
      <c r="X16">
        <v>-74</v>
      </c>
      <c r="Y16">
        <v>-0.7</v>
      </c>
      <c r="Z16">
        <v>-6.1</v>
      </c>
      <c r="AA16">
        <v>-18</v>
      </c>
      <c r="AB16">
        <v>-60</v>
      </c>
    </row>
    <row r="17" spans="7:28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-95</v>
      </c>
      <c r="O17" s="46">
        <v>-74</v>
      </c>
      <c r="P17" s="46">
        <v>-45</v>
      </c>
      <c r="Q17" s="46">
        <v>-18</v>
      </c>
      <c r="R17" s="46">
        <v>-5.9</v>
      </c>
      <c r="S17" s="74">
        <v>0</v>
      </c>
      <c r="U17" s="73">
        <v>0</v>
      </c>
      <c r="V17" s="74">
        <v>-238.6</v>
      </c>
      <c r="W17">
        <v>-95</v>
      </c>
      <c r="X17">
        <v>-74</v>
      </c>
      <c r="Y17">
        <v>-0.7</v>
      </c>
      <c r="Z17">
        <v>-5.9</v>
      </c>
      <c r="AA17">
        <v>-18</v>
      </c>
      <c r="AB17">
        <v>-45</v>
      </c>
    </row>
    <row r="18" spans="7:28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-88</v>
      </c>
      <c r="O18" s="46">
        <v>-72</v>
      </c>
      <c r="P18" s="46">
        <v>-45</v>
      </c>
      <c r="Q18" s="46">
        <v>-18</v>
      </c>
      <c r="R18" s="46">
        <v>-5.8</v>
      </c>
      <c r="S18" s="74">
        <v>0</v>
      </c>
      <c r="U18" s="73">
        <v>0</v>
      </c>
      <c r="V18" s="74">
        <v>-229.5</v>
      </c>
      <c r="W18">
        <v>-88</v>
      </c>
      <c r="X18">
        <v>-72</v>
      </c>
      <c r="Y18">
        <v>-0.7</v>
      </c>
      <c r="Z18">
        <v>-5.8</v>
      </c>
      <c r="AA18">
        <v>-18</v>
      </c>
      <c r="AB18">
        <v>-45</v>
      </c>
    </row>
    <row r="19" spans="7:28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-57</v>
      </c>
      <c r="O19" s="46">
        <v>-64</v>
      </c>
      <c r="P19" s="46">
        <v>-50</v>
      </c>
      <c r="Q19" s="46">
        <v>-15</v>
      </c>
      <c r="R19" s="46">
        <v>-5.5</v>
      </c>
      <c r="S19" s="74">
        <v>0</v>
      </c>
      <c r="U19" s="73">
        <v>0</v>
      </c>
      <c r="V19" s="74">
        <v>-192.2</v>
      </c>
      <c r="W19">
        <v>-57</v>
      </c>
      <c r="X19">
        <v>-64</v>
      </c>
      <c r="Y19">
        <v>-0.7</v>
      </c>
      <c r="Z19">
        <v>-5.5</v>
      </c>
      <c r="AA19">
        <v>-15</v>
      </c>
      <c r="AB19">
        <v>-50</v>
      </c>
    </row>
    <row r="20" spans="7:28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-36</v>
      </c>
      <c r="O20" s="46">
        <v>-81</v>
      </c>
      <c r="P20" s="46">
        <v>-45</v>
      </c>
      <c r="Q20" s="46">
        <v>-15</v>
      </c>
      <c r="R20" s="46">
        <v>-4.8</v>
      </c>
      <c r="S20" s="74">
        <v>0</v>
      </c>
      <c r="U20" s="73">
        <v>0</v>
      </c>
      <c r="V20" s="74">
        <v>-182.5</v>
      </c>
      <c r="W20">
        <v>-36</v>
      </c>
      <c r="X20">
        <v>-81</v>
      </c>
      <c r="Y20">
        <v>-0.7</v>
      </c>
      <c r="Z20">
        <v>-4.8</v>
      </c>
      <c r="AA20">
        <v>-15</v>
      </c>
      <c r="AB20">
        <v>-45</v>
      </c>
    </row>
    <row r="21" spans="7:28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-25</v>
      </c>
      <c r="O21" s="46">
        <v>-86</v>
      </c>
      <c r="P21" s="46">
        <v>-60</v>
      </c>
      <c r="Q21" s="46">
        <v>-15</v>
      </c>
      <c r="R21" s="46">
        <v>-4.0999999999999996</v>
      </c>
      <c r="S21" s="74">
        <v>0</v>
      </c>
      <c r="U21" s="73">
        <v>0</v>
      </c>
      <c r="V21" s="74">
        <v>-190.8</v>
      </c>
      <c r="W21">
        <v>-25</v>
      </c>
      <c r="X21">
        <v>-86</v>
      </c>
      <c r="Y21">
        <v>-0.7</v>
      </c>
      <c r="Z21">
        <v>-4.0999999999999996</v>
      </c>
      <c r="AA21">
        <v>-15</v>
      </c>
      <c r="AB21">
        <v>-60</v>
      </c>
    </row>
    <row r="22" spans="7:28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-89</v>
      </c>
      <c r="P22" s="46">
        <v>-105</v>
      </c>
      <c r="Q22" s="46">
        <v>-15</v>
      </c>
      <c r="R22" s="46">
        <v>-3</v>
      </c>
      <c r="S22" s="74">
        <v>0</v>
      </c>
      <c r="U22" s="73">
        <v>0</v>
      </c>
      <c r="V22" s="74">
        <v>-212.7</v>
      </c>
      <c r="W22">
        <v>0</v>
      </c>
      <c r="X22">
        <v>-89</v>
      </c>
      <c r="Y22">
        <v>-0.7</v>
      </c>
      <c r="Z22">
        <v>-3</v>
      </c>
      <c r="AA22">
        <v>-15</v>
      </c>
      <c r="AB22">
        <v>-105</v>
      </c>
    </row>
    <row r="23" spans="7:28">
      <c r="G23" t="s">
        <v>65</v>
      </c>
      <c r="H23" s="73">
        <v>8.68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-91</v>
      </c>
      <c r="P23" s="46">
        <v>-145</v>
      </c>
      <c r="Q23" s="46">
        <v>-15</v>
      </c>
      <c r="R23" s="46">
        <v>-0.8</v>
      </c>
      <c r="S23" s="74">
        <v>0</v>
      </c>
      <c r="U23" s="73">
        <v>8.68</v>
      </c>
      <c r="V23" s="74">
        <v>-252.5</v>
      </c>
      <c r="W23">
        <v>8.68</v>
      </c>
      <c r="X23">
        <v>-91</v>
      </c>
      <c r="Y23">
        <v>-0.7</v>
      </c>
      <c r="Z23">
        <v>-0.8</v>
      </c>
      <c r="AA23">
        <v>-15</v>
      </c>
      <c r="AB23">
        <v>-145</v>
      </c>
    </row>
    <row r="24" spans="7:28">
      <c r="G24" t="s">
        <v>66</v>
      </c>
      <c r="H24" s="73">
        <v>8.68</v>
      </c>
      <c r="I24" s="46">
        <v>0</v>
      </c>
      <c r="J24" s="46">
        <v>28.94</v>
      </c>
      <c r="K24" s="46">
        <v>0</v>
      </c>
      <c r="L24" s="46">
        <v>1.54</v>
      </c>
      <c r="M24" s="74">
        <v>0</v>
      </c>
      <c r="N24" s="73">
        <v>0</v>
      </c>
      <c r="O24" s="46">
        <v>-80</v>
      </c>
      <c r="P24" s="46">
        <v>0</v>
      </c>
      <c r="Q24" s="46">
        <v>-15</v>
      </c>
      <c r="R24" s="46">
        <v>0</v>
      </c>
      <c r="S24" s="74">
        <v>0</v>
      </c>
      <c r="U24" s="73">
        <v>39.159999999999997</v>
      </c>
      <c r="V24" s="74">
        <v>-95.7</v>
      </c>
      <c r="W24">
        <v>8.68</v>
      </c>
      <c r="X24">
        <v>-80</v>
      </c>
      <c r="Y24">
        <v>-0.7</v>
      </c>
      <c r="Z24">
        <v>1.54</v>
      </c>
      <c r="AA24">
        <v>-15</v>
      </c>
      <c r="AB24">
        <v>28.94</v>
      </c>
    </row>
    <row r="25" spans="7:28">
      <c r="G25" t="s">
        <v>67</v>
      </c>
      <c r="H25" s="73">
        <v>27.01</v>
      </c>
      <c r="I25" s="46">
        <v>0</v>
      </c>
      <c r="J25" s="46">
        <v>33.76</v>
      </c>
      <c r="K25" s="46">
        <v>0</v>
      </c>
      <c r="L25" s="46">
        <v>3.95</v>
      </c>
      <c r="M25" s="74">
        <v>0</v>
      </c>
      <c r="N25" s="73">
        <v>0</v>
      </c>
      <c r="O25" s="46">
        <v>-48</v>
      </c>
      <c r="P25" s="46">
        <v>0</v>
      </c>
      <c r="Q25" s="46">
        <v>-10</v>
      </c>
      <c r="R25" s="46">
        <v>0</v>
      </c>
      <c r="S25" s="74">
        <v>0</v>
      </c>
      <c r="U25" s="73">
        <v>64.72</v>
      </c>
      <c r="V25" s="74">
        <v>-58.7</v>
      </c>
      <c r="W25">
        <v>27.01</v>
      </c>
      <c r="X25">
        <v>-48</v>
      </c>
      <c r="Y25">
        <v>-0.7</v>
      </c>
      <c r="Z25">
        <v>3.95</v>
      </c>
      <c r="AA25">
        <v>-10</v>
      </c>
      <c r="AB25">
        <v>33.76</v>
      </c>
    </row>
    <row r="26" spans="7:28">
      <c r="G26" t="s">
        <v>68</v>
      </c>
      <c r="H26" s="73">
        <v>43.4</v>
      </c>
      <c r="I26" s="46">
        <v>0</v>
      </c>
      <c r="J26" s="46">
        <v>33.76</v>
      </c>
      <c r="K26" s="46">
        <v>0</v>
      </c>
      <c r="L26" s="46">
        <v>6.37</v>
      </c>
      <c r="M26" s="74">
        <v>0</v>
      </c>
      <c r="N26" s="73">
        <v>0</v>
      </c>
      <c r="O26" s="46">
        <v>-40</v>
      </c>
      <c r="P26" s="46">
        <v>0</v>
      </c>
      <c r="Q26" s="46">
        <v>-10</v>
      </c>
      <c r="R26" s="46">
        <v>0</v>
      </c>
      <c r="S26" s="74">
        <v>0</v>
      </c>
      <c r="U26" s="73">
        <v>83.53</v>
      </c>
      <c r="V26" s="74">
        <v>-50.7</v>
      </c>
      <c r="W26">
        <v>43.4</v>
      </c>
      <c r="X26">
        <v>-40</v>
      </c>
      <c r="Y26">
        <v>-0.7</v>
      </c>
      <c r="Z26">
        <v>6.37</v>
      </c>
      <c r="AA26">
        <v>-10</v>
      </c>
      <c r="AB26">
        <v>33.76</v>
      </c>
    </row>
    <row r="27" spans="7:28">
      <c r="G27" t="s">
        <v>69</v>
      </c>
      <c r="H27" s="73">
        <v>35.69</v>
      </c>
      <c r="I27" s="46">
        <v>0</v>
      </c>
      <c r="J27" s="46">
        <v>0</v>
      </c>
      <c r="K27" s="46">
        <v>0</v>
      </c>
      <c r="L27" s="46">
        <v>9.4499999999999993</v>
      </c>
      <c r="M27" s="74">
        <v>0</v>
      </c>
      <c r="N27" s="73">
        <v>0</v>
      </c>
      <c r="O27" s="46">
        <v>-91</v>
      </c>
      <c r="P27" s="46">
        <v>-30</v>
      </c>
      <c r="Q27" s="46">
        <v>-18</v>
      </c>
      <c r="R27" s="46">
        <v>0</v>
      </c>
      <c r="S27" s="74">
        <v>0</v>
      </c>
      <c r="U27" s="73">
        <v>45.14</v>
      </c>
      <c r="V27" s="74">
        <v>-139.69999999999999</v>
      </c>
      <c r="W27">
        <v>35.69</v>
      </c>
      <c r="X27">
        <v>-91</v>
      </c>
      <c r="Y27">
        <v>-0.7</v>
      </c>
      <c r="Z27">
        <v>9.4499999999999993</v>
      </c>
      <c r="AA27">
        <v>-18</v>
      </c>
      <c r="AB27">
        <v>-30</v>
      </c>
    </row>
    <row r="28" spans="7:28">
      <c r="G28" t="s">
        <v>70</v>
      </c>
      <c r="H28" s="73">
        <v>26.04</v>
      </c>
      <c r="I28" s="46">
        <v>0</v>
      </c>
      <c r="J28" s="46">
        <v>0</v>
      </c>
      <c r="K28" s="46">
        <v>0</v>
      </c>
      <c r="L28" s="46">
        <v>11.58</v>
      </c>
      <c r="M28" s="74">
        <v>0</v>
      </c>
      <c r="N28" s="73">
        <v>0</v>
      </c>
      <c r="O28" s="46">
        <v>-49</v>
      </c>
      <c r="P28" s="46">
        <v>-55</v>
      </c>
      <c r="Q28" s="46">
        <v>-18</v>
      </c>
      <c r="R28" s="46">
        <v>0</v>
      </c>
      <c r="S28" s="74">
        <v>0</v>
      </c>
      <c r="U28" s="73">
        <v>37.619999999999997</v>
      </c>
      <c r="V28" s="74">
        <v>-122.7</v>
      </c>
      <c r="W28">
        <v>26.04</v>
      </c>
      <c r="X28">
        <v>-49</v>
      </c>
      <c r="Y28">
        <v>-0.7</v>
      </c>
      <c r="Z28">
        <v>11.58</v>
      </c>
      <c r="AA28">
        <v>-18</v>
      </c>
      <c r="AB28">
        <v>-55</v>
      </c>
    </row>
    <row r="29" spans="7:28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13.02</v>
      </c>
      <c r="M29" s="74">
        <v>0</v>
      </c>
      <c r="N29" s="73">
        <v>-32</v>
      </c>
      <c r="O29" s="46">
        <v>-44</v>
      </c>
      <c r="P29" s="46">
        <v>-35</v>
      </c>
      <c r="Q29" s="46">
        <v>-16</v>
      </c>
      <c r="R29" s="46">
        <v>0</v>
      </c>
      <c r="S29" s="74">
        <v>0</v>
      </c>
      <c r="U29" s="73">
        <v>13.02</v>
      </c>
      <c r="V29" s="74">
        <v>-127.7</v>
      </c>
      <c r="W29">
        <v>-32</v>
      </c>
      <c r="X29">
        <v>-44</v>
      </c>
      <c r="Y29">
        <v>-0.7</v>
      </c>
      <c r="Z29">
        <v>13.02</v>
      </c>
      <c r="AA29">
        <v>-16</v>
      </c>
      <c r="AB29">
        <v>-35</v>
      </c>
    </row>
    <row r="30" spans="7:28">
      <c r="G30" t="s">
        <v>72</v>
      </c>
      <c r="H30" s="73">
        <v>0</v>
      </c>
      <c r="I30" s="46">
        <v>0</v>
      </c>
      <c r="J30" s="46">
        <v>38.58</v>
      </c>
      <c r="K30" s="46">
        <v>0</v>
      </c>
      <c r="L30" s="46">
        <v>13.7</v>
      </c>
      <c r="M30" s="74">
        <v>0</v>
      </c>
      <c r="N30" s="73">
        <v>-8</v>
      </c>
      <c r="O30" s="46">
        <v>-74</v>
      </c>
      <c r="P30" s="46">
        <v>0</v>
      </c>
      <c r="Q30" s="46">
        <v>-13</v>
      </c>
      <c r="R30" s="46">
        <v>0</v>
      </c>
      <c r="S30" s="74">
        <v>0</v>
      </c>
      <c r="U30" s="73">
        <v>52.28</v>
      </c>
      <c r="V30" s="74">
        <v>-95.7</v>
      </c>
      <c r="W30">
        <v>-8</v>
      </c>
      <c r="X30">
        <v>-74</v>
      </c>
      <c r="Y30">
        <v>-0.7</v>
      </c>
      <c r="Z30">
        <v>13.7</v>
      </c>
      <c r="AA30">
        <v>-13</v>
      </c>
      <c r="AB30">
        <v>38.58</v>
      </c>
    </row>
    <row r="31" spans="7:28">
      <c r="G31" t="s">
        <v>73</v>
      </c>
      <c r="H31" s="73">
        <v>18.329999999999998</v>
      </c>
      <c r="I31" s="46">
        <v>0</v>
      </c>
      <c r="J31" s="46">
        <v>44.37</v>
      </c>
      <c r="K31" s="46">
        <v>0</v>
      </c>
      <c r="L31" s="46">
        <v>14.18</v>
      </c>
      <c r="M31" s="74">
        <v>0</v>
      </c>
      <c r="N31" s="73">
        <v>0</v>
      </c>
      <c r="O31" s="46">
        <v>-84</v>
      </c>
      <c r="P31" s="46">
        <v>0</v>
      </c>
      <c r="Q31" s="46">
        <v>0</v>
      </c>
      <c r="R31" s="46">
        <v>0</v>
      </c>
      <c r="S31" s="74">
        <v>0</v>
      </c>
      <c r="U31" s="73">
        <v>76.88</v>
      </c>
      <c r="V31" s="74">
        <v>-84.7</v>
      </c>
      <c r="W31">
        <v>18.329999999999998</v>
      </c>
      <c r="X31">
        <v>-84</v>
      </c>
      <c r="Y31">
        <v>-0.7</v>
      </c>
      <c r="Z31">
        <v>14.18</v>
      </c>
      <c r="AA31">
        <v>0</v>
      </c>
      <c r="AB31">
        <v>44.37</v>
      </c>
    </row>
    <row r="32" spans="7:28">
      <c r="G32" t="s">
        <v>74</v>
      </c>
      <c r="H32" s="73">
        <v>19.29</v>
      </c>
      <c r="I32" s="46">
        <v>0</v>
      </c>
      <c r="J32" s="46">
        <v>53.05</v>
      </c>
      <c r="K32" s="46">
        <v>0</v>
      </c>
      <c r="L32" s="46">
        <v>14.47</v>
      </c>
      <c r="M32" s="74">
        <v>0</v>
      </c>
      <c r="N32" s="73">
        <v>0</v>
      </c>
      <c r="O32" s="46">
        <v>-81</v>
      </c>
      <c r="P32" s="46">
        <v>0</v>
      </c>
      <c r="Q32" s="46">
        <v>0</v>
      </c>
      <c r="R32" s="46">
        <v>0</v>
      </c>
      <c r="S32" s="74">
        <v>0</v>
      </c>
      <c r="U32" s="73">
        <v>86.81</v>
      </c>
      <c r="V32" s="74">
        <v>-81.7</v>
      </c>
      <c r="W32">
        <v>19.29</v>
      </c>
      <c r="X32">
        <v>-81</v>
      </c>
      <c r="Y32">
        <v>-0.7</v>
      </c>
      <c r="Z32">
        <v>14.47</v>
      </c>
      <c r="AA32">
        <v>0</v>
      </c>
      <c r="AB32">
        <v>53.05</v>
      </c>
    </row>
    <row r="33" spans="7:28">
      <c r="G33" t="s">
        <v>75</v>
      </c>
      <c r="H33" s="73">
        <v>0</v>
      </c>
      <c r="I33" s="46">
        <v>0</v>
      </c>
      <c r="J33" s="46">
        <v>28.94</v>
      </c>
      <c r="K33" s="46">
        <v>0</v>
      </c>
      <c r="L33" s="46">
        <v>14.47</v>
      </c>
      <c r="M33" s="74">
        <v>0</v>
      </c>
      <c r="N33" s="73">
        <v>-6</v>
      </c>
      <c r="O33" s="46">
        <v>-45</v>
      </c>
      <c r="P33" s="46">
        <v>0</v>
      </c>
      <c r="Q33" s="46">
        <v>0</v>
      </c>
      <c r="R33" s="46">
        <v>0</v>
      </c>
      <c r="S33" s="74">
        <v>0</v>
      </c>
      <c r="U33" s="73">
        <v>43.41</v>
      </c>
      <c r="V33" s="74">
        <v>-51.7</v>
      </c>
      <c r="W33">
        <v>-6</v>
      </c>
      <c r="X33">
        <v>-45</v>
      </c>
      <c r="Y33">
        <v>-0.7</v>
      </c>
      <c r="Z33">
        <v>14.47</v>
      </c>
      <c r="AA33">
        <v>0</v>
      </c>
      <c r="AB33">
        <v>28.94</v>
      </c>
    </row>
    <row r="34" spans="7:28">
      <c r="G34" t="s">
        <v>76</v>
      </c>
      <c r="H34" s="73">
        <v>8.68</v>
      </c>
      <c r="I34" s="46">
        <v>0</v>
      </c>
      <c r="J34" s="46">
        <v>33.76</v>
      </c>
      <c r="K34" s="46">
        <v>0</v>
      </c>
      <c r="L34" s="46">
        <v>13.7</v>
      </c>
      <c r="M34" s="74">
        <v>0</v>
      </c>
      <c r="N34" s="73">
        <v>0</v>
      </c>
      <c r="O34" s="46">
        <v>-18</v>
      </c>
      <c r="P34" s="46">
        <v>0</v>
      </c>
      <c r="Q34" s="46">
        <v>0</v>
      </c>
      <c r="R34" s="46">
        <v>0</v>
      </c>
      <c r="S34" s="74">
        <v>0</v>
      </c>
      <c r="U34" s="73">
        <v>56.14</v>
      </c>
      <c r="V34" s="74">
        <v>-18.7</v>
      </c>
      <c r="W34">
        <v>8.68</v>
      </c>
      <c r="X34">
        <v>-18</v>
      </c>
      <c r="Y34">
        <v>-0.7</v>
      </c>
      <c r="Z34">
        <v>13.7</v>
      </c>
      <c r="AA34">
        <v>0</v>
      </c>
      <c r="AB34">
        <v>33.76</v>
      </c>
    </row>
    <row r="35" spans="7:28">
      <c r="G35" t="s">
        <v>77</v>
      </c>
      <c r="H35" s="73">
        <v>27.01</v>
      </c>
      <c r="I35" s="46">
        <v>0</v>
      </c>
      <c r="J35" s="46">
        <v>14.47</v>
      </c>
      <c r="K35" s="46">
        <v>0</v>
      </c>
      <c r="L35" s="46">
        <v>11.77</v>
      </c>
      <c r="M35" s="74">
        <v>0</v>
      </c>
      <c r="N35" s="73">
        <v>0</v>
      </c>
      <c r="O35" s="46">
        <v>-10</v>
      </c>
      <c r="P35" s="46">
        <v>0</v>
      </c>
      <c r="Q35" s="46">
        <v>0</v>
      </c>
      <c r="R35" s="46">
        <v>0</v>
      </c>
      <c r="S35" s="74">
        <v>0</v>
      </c>
      <c r="U35" s="73">
        <v>53.25</v>
      </c>
      <c r="V35" s="74">
        <v>-10.7</v>
      </c>
      <c r="W35">
        <v>27.01</v>
      </c>
      <c r="X35">
        <v>-10</v>
      </c>
      <c r="Y35">
        <v>-0.7</v>
      </c>
      <c r="Z35">
        <v>11.77</v>
      </c>
      <c r="AA35">
        <v>0</v>
      </c>
      <c r="AB35">
        <v>14.47</v>
      </c>
    </row>
    <row r="36" spans="7:28">
      <c r="G36" t="s">
        <v>78</v>
      </c>
      <c r="H36" s="73">
        <v>11.58</v>
      </c>
      <c r="I36" s="46">
        <v>0</v>
      </c>
      <c r="J36" s="46">
        <v>19.28</v>
      </c>
      <c r="K36" s="46">
        <v>0</v>
      </c>
      <c r="L36" s="46">
        <v>9.94</v>
      </c>
      <c r="M36" s="74">
        <v>0</v>
      </c>
      <c r="N36" s="73">
        <v>0</v>
      </c>
      <c r="O36" s="46">
        <v>-18</v>
      </c>
      <c r="P36" s="46">
        <v>0</v>
      </c>
      <c r="Q36" s="46">
        <v>0</v>
      </c>
      <c r="R36" s="46">
        <v>0</v>
      </c>
      <c r="S36" s="74">
        <v>0</v>
      </c>
      <c r="U36" s="73">
        <v>40.799999999999997</v>
      </c>
      <c r="V36" s="74">
        <v>-18.7</v>
      </c>
      <c r="W36">
        <v>11.58</v>
      </c>
      <c r="X36">
        <v>-18</v>
      </c>
      <c r="Y36">
        <v>-0.7</v>
      </c>
      <c r="Z36">
        <v>9.94</v>
      </c>
      <c r="AA36">
        <v>0</v>
      </c>
      <c r="AB36">
        <v>19.28</v>
      </c>
    </row>
    <row r="37" spans="7:28">
      <c r="G37" t="s">
        <v>79</v>
      </c>
      <c r="H37" s="73">
        <v>60.77</v>
      </c>
      <c r="I37" s="46">
        <v>0</v>
      </c>
      <c r="J37" s="46">
        <v>42.44</v>
      </c>
      <c r="K37" s="46">
        <v>0</v>
      </c>
      <c r="L37" s="46">
        <v>8.1999999999999993</v>
      </c>
      <c r="M37" s="74">
        <v>0</v>
      </c>
      <c r="N37" s="73">
        <v>0</v>
      </c>
      <c r="O37" s="46">
        <v>-11</v>
      </c>
      <c r="P37" s="46">
        <v>0</v>
      </c>
      <c r="Q37" s="46">
        <v>0</v>
      </c>
      <c r="R37" s="46">
        <v>0</v>
      </c>
      <c r="S37" s="74">
        <v>0</v>
      </c>
      <c r="U37" s="73">
        <v>111.41</v>
      </c>
      <c r="V37" s="74">
        <v>-11.7</v>
      </c>
      <c r="W37">
        <v>60.77</v>
      </c>
      <c r="X37">
        <v>-11</v>
      </c>
      <c r="Y37">
        <v>-0.7</v>
      </c>
      <c r="Z37">
        <v>8.1999999999999993</v>
      </c>
      <c r="AA37">
        <v>0</v>
      </c>
      <c r="AB37">
        <v>42.44</v>
      </c>
    </row>
    <row r="38" spans="7:28">
      <c r="G38" t="s">
        <v>80</v>
      </c>
      <c r="H38" s="73">
        <v>67.52</v>
      </c>
      <c r="I38" s="46">
        <v>0</v>
      </c>
      <c r="J38" s="46">
        <v>39.549999999999997</v>
      </c>
      <c r="K38" s="46">
        <v>0</v>
      </c>
      <c r="L38" s="46">
        <v>6.75</v>
      </c>
      <c r="M38" s="74">
        <v>0</v>
      </c>
      <c r="N38" s="73">
        <v>0</v>
      </c>
      <c r="O38" s="46">
        <v>-15</v>
      </c>
      <c r="P38" s="46">
        <v>0</v>
      </c>
      <c r="Q38" s="46">
        <v>0</v>
      </c>
      <c r="R38" s="46">
        <v>0</v>
      </c>
      <c r="S38" s="74">
        <v>0</v>
      </c>
      <c r="U38" s="73">
        <v>113.82</v>
      </c>
      <c r="V38" s="74">
        <v>-15.7</v>
      </c>
      <c r="W38">
        <v>67.52</v>
      </c>
      <c r="X38">
        <v>-15</v>
      </c>
      <c r="Y38">
        <v>-0.7</v>
      </c>
      <c r="Z38">
        <v>6.75</v>
      </c>
      <c r="AA38">
        <v>0</v>
      </c>
      <c r="AB38">
        <v>39.549999999999997</v>
      </c>
    </row>
    <row r="39" spans="7:28">
      <c r="G39" t="s">
        <v>81</v>
      </c>
      <c r="H39" s="73">
        <v>77.16</v>
      </c>
      <c r="I39" s="46">
        <v>0</v>
      </c>
      <c r="J39" s="46">
        <v>43.41</v>
      </c>
      <c r="K39" s="46">
        <v>0</v>
      </c>
      <c r="L39" s="46">
        <v>5.21</v>
      </c>
      <c r="M39" s="74">
        <v>0</v>
      </c>
      <c r="N39" s="73">
        <v>0</v>
      </c>
      <c r="O39" s="46">
        <v>-98</v>
      </c>
      <c r="P39" s="46">
        <v>0</v>
      </c>
      <c r="Q39" s="46">
        <v>0</v>
      </c>
      <c r="R39" s="46">
        <v>0</v>
      </c>
      <c r="S39" s="74">
        <v>0</v>
      </c>
      <c r="U39" s="73">
        <v>125.78</v>
      </c>
      <c r="V39" s="74">
        <v>-98.7</v>
      </c>
      <c r="W39">
        <v>77.16</v>
      </c>
      <c r="X39">
        <v>-98</v>
      </c>
      <c r="Y39">
        <v>-0.7</v>
      </c>
      <c r="Z39">
        <v>5.21</v>
      </c>
      <c r="AA39">
        <v>0</v>
      </c>
      <c r="AB39">
        <v>43.41</v>
      </c>
    </row>
    <row r="40" spans="7:28">
      <c r="G40" t="s">
        <v>82</v>
      </c>
      <c r="H40" s="73">
        <v>80.06</v>
      </c>
      <c r="I40" s="46">
        <v>0</v>
      </c>
      <c r="J40" s="46">
        <v>48.23</v>
      </c>
      <c r="K40" s="46">
        <v>0</v>
      </c>
      <c r="L40" s="46">
        <v>4.1500000000000004</v>
      </c>
      <c r="M40" s="74">
        <v>0</v>
      </c>
      <c r="N40" s="73">
        <v>0</v>
      </c>
      <c r="O40" s="46">
        <v>-98</v>
      </c>
      <c r="P40" s="46">
        <v>0</v>
      </c>
      <c r="Q40" s="46">
        <v>0</v>
      </c>
      <c r="R40" s="46">
        <v>0</v>
      </c>
      <c r="S40" s="74">
        <v>0</v>
      </c>
      <c r="U40" s="73">
        <v>132.44</v>
      </c>
      <c r="V40" s="74">
        <v>-98.7</v>
      </c>
      <c r="W40">
        <v>80.06</v>
      </c>
      <c r="X40">
        <v>-98</v>
      </c>
      <c r="Y40">
        <v>-0.7</v>
      </c>
      <c r="Z40">
        <v>4.1500000000000004</v>
      </c>
      <c r="AA40">
        <v>0</v>
      </c>
      <c r="AB40">
        <v>48.23</v>
      </c>
    </row>
    <row r="41" spans="7:28">
      <c r="G41" t="s">
        <v>83</v>
      </c>
      <c r="H41" s="73">
        <v>122.51</v>
      </c>
      <c r="I41" s="46">
        <v>0</v>
      </c>
      <c r="J41" s="46">
        <v>77.17</v>
      </c>
      <c r="K41" s="46">
        <v>0</v>
      </c>
      <c r="L41" s="46">
        <v>2.89</v>
      </c>
      <c r="M41" s="74">
        <v>0</v>
      </c>
      <c r="N41" s="73">
        <v>0</v>
      </c>
      <c r="O41" s="46">
        <v>-15</v>
      </c>
      <c r="P41" s="46">
        <v>0</v>
      </c>
      <c r="Q41" s="46">
        <v>0</v>
      </c>
      <c r="R41" s="46">
        <v>0</v>
      </c>
      <c r="S41" s="74">
        <v>0</v>
      </c>
      <c r="U41" s="73">
        <v>202.57</v>
      </c>
      <c r="V41" s="74">
        <v>-15.7</v>
      </c>
      <c r="W41">
        <v>122.51</v>
      </c>
      <c r="X41">
        <v>-15</v>
      </c>
      <c r="Y41">
        <v>-0.7</v>
      </c>
      <c r="Z41">
        <v>2.89</v>
      </c>
      <c r="AA41">
        <v>0</v>
      </c>
      <c r="AB41">
        <v>77.17</v>
      </c>
    </row>
    <row r="42" spans="7:28">
      <c r="G42" t="s">
        <v>84</v>
      </c>
      <c r="H42" s="73">
        <v>117.68</v>
      </c>
      <c r="I42" s="46">
        <v>0</v>
      </c>
      <c r="J42" s="46">
        <v>81.99</v>
      </c>
      <c r="K42" s="46">
        <v>0</v>
      </c>
      <c r="L42" s="46">
        <v>2.12</v>
      </c>
      <c r="M42" s="74">
        <v>0</v>
      </c>
      <c r="N42" s="73">
        <v>0</v>
      </c>
      <c r="O42" s="46">
        <v>-19</v>
      </c>
      <c r="P42" s="46">
        <v>0</v>
      </c>
      <c r="Q42" s="46">
        <v>0</v>
      </c>
      <c r="R42" s="46">
        <v>0</v>
      </c>
      <c r="S42" s="74">
        <v>0</v>
      </c>
      <c r="U42" s="73">
        <v>201.79</v>
      </c>
      <c r="V42" s="74">
        <v>-19.7</v>
      </c>
      <c r="W42">
        <v>117.68</v>
      </c>
      <c r="X42">
        <v>-19</v>
      </c>
      <c r="Y42">
        <v>-0.7</v>
      </c>
      <c r="Z42">
        <v>2.12</v>
      </c>
      <c r="AA42">
        <v>0</v>
      </c>
      <c r="AB42">
        <v>81.99</v>
      </c>
    </row>
    <row r="43" spans="7:28">
      <c r="G43" t="s">
        <v>85</v>
      </c>
      <c r="H43" s="73">
        <v>100.32</v>
      </c>
      <c r="I43" s="46">
        <v>0</v>
      </c>
      <c r="J43" s="46">
        <v>57.88</v>
      </c>
      <c r="K43" s="46">
        <v>0</v>
      </c>
      <c r="L43" s="46">
        <v>0.96</v>
      </c>
      <c r="M43" s="74">
        <v>0</v>
      </c>
      <c r="N43" s="73">
        <v>0</v>
      </c>
      <c r="O43" s="46">
        <v>-39</v>
      </c>
      <c r="P43" s="46">
        <v>0</v>
      </c>
      <c r="Q43" s="46">
        <v>0</v>
      </c>
      <c r="R43" s="46">
        <v>0</v>
      </c>
      <c r="S43" s="74">
        <v>0</v>
      </c>
      <c r="U43" s="73">
        <v>159.16</v>
      </c>
      <c r="V43" s="74">
        <v>-39.700000000000003</v>
      </c>
      <c r="W43">
        <v>100.32</v>
      </c>
      <c r="X43">
        <v>-39</v>
      </c>
      <c r="Y43">
        <v>-0.7</v>
      </c>
      <c r="Z43">
        <v>0.96</v>
      </c>
      <c r="AA43">
        <v>0</v>
      </c>
      <c r="AB43">
        <v>57.88</v>
      </c>
    </row>
    <row r="44" spans="7:28">
      <c r="G44" t="s">
        <v>86</v>
      </c>
      <c r="H44" s="73">
        <v>88.75</v>
      </c>
      <c r="I44" s="46">
        <v>0</v>
      </c>
      <c r="J44" s="46">
        <v>53.05</v>
      </c>
      <c r="K44" s="46">
        <v>0</v>
      </c>
      <c r="L44" s="46">
        <v>0.19</v>
      </c>
      <c r="M44" s="74">
        <v>0</v>
      </c>
      <c r="N44" s="73">
        <v>0</v>
      </c>
      <c r="O44" s="46">
        <v>-46</v>
      </c>
      <c r="P44" s="46">
        <v>0</v>
      </c>
      <c r="Q44" s="46">
        <v>0</v>
      </c>
      <c r="R44" s="46">
        <v>0</v>
      </c>
      <c r="S44" s="74">
        <v>0</v>
      </c>
      <c r="U44" s="73">
        <v>141.99</v>
      </c>
      <c r="V44" s="74">
        <v>-46.7</v>
      </c>
      <c r="W44">
        <v>88.75</v>
      </c>
      <c r="X44">
        <v>-46</v>
      </c>
      <c r="Y44">
        <v>-0.7</v>
      </c>
      <c r="Z44">
        <v>0.19</v>
      </c>
      <c r="AA44">
        <v>0</v>
      </c>
      <c r="AB44">
        <v>53.05</v>
      </c>
    </row>
    <row r="45" spans="7:28">
      <c r="G45" t="s">
        <v>87</v>
      </c>
      <c r="H45" s="73">
        <v>81.03</v>
      </c>
      <c r="I45" s="46">
        <v>0</v>
      </c>
      <c r="J45" s="46">
        <v>19.29</v>
      </c>
      <c r="K45" s="46">
        <v>0</v>
      </c>
      <c r="L45" s="46">
        <v>0</v>
      </c>
      <c r="M45" s="74">
        <v>0</v>
      </c>
      <c r="N45" s="73">
        <v>0</v>
      </c>
      <c r="O45" s="46">
        <v>-81</v>
      </c>
      <c r="P45" s="46">
        <v>0</v>
      </c>
      <c r="Q45" s="46">
        <v>0</v>
      </c>
      <c r="R45" s="46">
        <v>-1</v>
      </c>
      <c r="S45" s="74">
        <v>0</v>
      </c>
      <c r="U45" s="73">
        <v>100.32</v>
      </c>
      <c r="V45" s="74">
        <v>-82.7</v>
      </c>
      <c r="W45">
        <v>81.03</v>
      </c>
      <c r="X45">
        <v>-81</v>
      </c>
      <c r="Y45">
        <v>-0.7</v>
      </c>
      <c r="Z45">
        <v>-1</v>
      </c>
      <c r="AA45">
        <v>0</v>
      </c>
      <c r="AB45">
        <v>19.29</v>
      </c>
    </row>
    <row r="46" spans="7:28">
      <c r="G46" t="s">
        <v>88</v>
      </c>
      <c r="H46" s="73">
        <v>92.6</v>
      </c>
      <c r="I46" s="46">
        <v>0</v>
      </c>
      <c r="J46" s="46">
        <v>14.47</v>
      </c>
      <c r="K46" s="46">
        <v>0</v>
      </c>
      <c r="L46" s="46">
        <v>0</v>
      </c>
      <c r="M46" s="74">
        <v>0</v>
      </c>
      <c r="N46" s="73">
        <v>0</v>
      </c>
      <c r="O46" s="46">
        <v>-91</v>
      </c>
      <c r="P46" s="46">
        <v>0</v>
      </c>
      <c r="Q46" s="46">
        <v>0</v>
      </c>
      <c r="R46" s="46">
        <v>-2.2000000000000002</v>
      </c>
      <c r="S46" s="74">
        <v>0</v>
      </c>
      <c r="U46" s="73">
        <v>107.07</v>
      </c>
      <c r="V46" s="74">
        <v>-93.9</v>
      </c>
      <c r="W46">
        <v>92.6</v>
      </c>
      <c r="X46">
        <v>-91</v>
      </c>
      <c r="Y46">
        <v>-0.7</v>
      </c>
      <c r="Z46">
        <v>-2.2000000000000002</v>
      </c>
      <c r="AA46">
        <v>0</v>
      </c>
      <c r="AB46">
        <v>14.47</v>
      </c>
    </row>
    <row r="47" spans="7:28">
      <c r="G47" t="s">
        <v>89</v>
      </c>
      <c r="H47" s="73">
        <v>54.02</v>
      </c>
      <c r="I47" s="46">
        <v>0</v>
      </c>
      <c r="J47" s="46">
        <v>62.7</v>
      </c>
      <c r="K47" s="46">
        <v>0</v>
      </c>
      <c r="L47" s="46">
        <v>0</v>
      </c>
      <c r="M47" s="74">
        <v>0</v>
      </c>
      <c r="N47" s="73">
        <v>0</v>
      </c>
      <c r="O47" s="46">
        <v>-34</v>
      </c>
      <c r="P47" s="46">
        <v>0</v>
      </c>
      <c r="Q47" s="46">
        <v>0</v>
      </c>
      <c r="R47" s="46">
        <v>-3.4</v>
      </c>
      <c r="S47" s="74">
        <v>0</v>
      </c>
      <c r="U47" s="73">
        <v>116.72</v>
      </c>
      <c r="V47" s="74">
        <v>-38.1</v>
      </c>
      <c r="W47">
        <v>54.02</v>
      </c>
      <c r="X47">
        <v>-34</v>
      </c>
      <c r="Y47">
        <v>-0.7</v>
      </c>
      <c r="Z47">
        <v>-3.4</v>
      </c>
      <c r="AA47">
        <v>0</v>
      </c>
      <c r="AB47">
        <v>62.7</v>
      </c>
    </row>
    <row r="48" spans="7:28">
      <c r="G48" t="s">
        <v>90</v>
      </c>
      <c r="H48" s="73">
        <v>80.06</v>
      </c>
      <c r="I48" s="46">
        <v>0</v>
      </c>
      <c r="J48" s="46">
        <v>43.41</v>
      </c>
      <c r="K48" s="46">
        <v>0</v>
      </c>
      <c r="L48" s="46">
        <v>0</v>
      </c>
      <c r="M48" s="74">
        <v>0</v>
      </c>
      <c r="N48" s="73">
        <v>0</v>
      </c>
      <c r="O48" s="46">
        <v>-96</v>
      </c>
      <c r="P48" s="46">
        <v>0</v>
      </c>
      <c r="Q48" s="46">
        <v>0</v>
      </c>
      <c r="R48" s="46">
        <v>-4</v>
      </c>
      <c r="S48" s="74">
        <v>0</v>
      </c>
      <c r="U48" s="73">
        <v>123.47</v>
      </c>
      <c r="V48" s="74">
        <v>-100.7</v>
      </c>
      <c r="W48">
        <v>80.06</v>
      </c>
      <c r="X48">
        <v>-96</v>
      </c>
      <c r="Y48">
        <v>-0.7</v>
      </c>
      <c r="Z48">
        <v>-4</v>
      </c>
      <c r="AA48">
        <v>0</v>
      </c>
      <c r="AB48">
        <v>43.41</v>
      </c>
    </row>
    <row r="49" spans="7:28">
      <c r="G49" t="s">
        <v>91</v>
      </c>
      <c r="H49" s="73">
        <v>27.97</v>
      </c>
      <c r="I49" s="46">
        <v>0</v>
      </c>
      <c r="J49" s="46">
        <v>37.619999999999997</v>
      </c>
      <c r="K49" s="46">
        <v>0</v>
      </c>
      <c r="L49" s="46">
        <v>0</v>
      </c>
      <c r="M49" s="74">
        <v>0</v>
      </c>
      <c r="N49" s="73">
        <v>0</v>
      </c>
      <c r="O49" s="46">
        <v>-86</v>
      </c>
      <c r="P49" s="46">
        <v>0</v>
      </c>
      <c r="Q49" s="46">
        <v>0</v>
      </c>
      <c r="R49" s="46">
        <v>-5</v>
      </c>
      <c r="S49" s="74">
        <v>0</v>
      </c>
      <c r="U49" s="73">
        <v>65.59</v>
      </c>
      <c r="V49" s="74">
        <v>-91.7</v>
      </c>
      <c r="W49">
        <v>27.97</v>
      </c>
      <c r="X49">
        <v>-86</v>
      </c>
      <c r="Y49">
        <v>-0.7</v>
      </c>
      <c r="Z49">
        <v>-5</v>
      </c>
      <c r="AA49">
        <v>0</v>
      </c>
      <c r="AB49">
        <v>37.619999999999997</v>
      </c>
    </row>
    <row r="50" spans="7:28">
      <c r="G50" t="s">
        <v>92</v>
      </c>
      <c r="H50" s="73">
        <v>40.51</v>
      </c>
      <c r="I50" s="46">
        <v>0</v>
      </c>
      <c r="J50" s="46">
        <v>65.599999999999994</v>
      </c>
      <c r="K50" s="46">
        <v>0</v>
      </c>
      <c r="L50" s="46">
        <v>0</v>
      </c>
      <c r="M50" s="74">
        <v>0</v>
      </c>
      <c r="N50" s="73">
        <v>0</v>
      </c>
      <c r="O50" s="46">
        <v>-89</v>
      </c>
      <c r="P50" s="46">
        <v>0</v>
      </c>
      <c r="Q50" s="46">
        <v>0</v>
      </c>
      <c r="R50" s="46">
        <v>-6.5</v>
      </c>
      <c r="S50" s="74">
        <v>0</v>
      </c>
      <c r="U50" s="73">
        <v>106.11</v>
      </c>
      <c r="V50" s="74">
        <v>-96.2</v>
      </c>
      <c r="W50">
        <v>40.51</v>
      </c>
      <c r="X50">
        <v>-89</v>
      </c>
      <c r="Y50">
        <v>-0.7</v>
      </c>
      <c r="Z50">
        <v>-6.5</v>
      </c>
      <c r="AA50">
        <v>0</v>
      </c>
      <c r="AB50">
        <v>65.599999999999994</v>
      </c>
    </row>
    <row r="51" spans="7:28">
      <c r="G51" t="s">
        <v>93</v>
      </c>
      <c r="H51" s="73">
        <v>53.05</v>
      </c>
      <c r="I51" s="46">
        <v>0</v>
      </c>
      <c r="J51" s="46">
        <v>70.42</v>
      </c>
      <c r="K51" s="46">
        <v>0</v>
      </c>
      <c r="L51" s="46">
        <v>0</v>
      </c>
      <c r="M51" s="74">
        <v>0</v>
      </c>
      <c r="N51" s="73">
        <v>0</v>
      </c>
      <c r="O51" s="46">
        <v>-128</v>
      </c>
      <c r="P51" s="46">
        <v>0</v>
      </c>
      <c r="Q51" s="46">
        <v>0</v>
      </c>
      <c r="R51" s="46">
        <v>-4</v>
      </c>
      <c r="S51" s="74">
        <v>0</v>
      </c>
      <c r="U51" s="73">
        <v>123.47</v>
      </c>
      <c r="V51" s="74">
        <v>-132.30000000000001</v>
      </c>
      <c r="W51">
        <v>53.05</v>
      </c>
      <c r="X51">
        <v>-128</v>
      </c>
      <c r="Y51">
        <v>-0.3</v>
      </c>
      <c r="Z51">
        <v>-4</v>
      </c>
      <c r="AA51">
        <v>0</v>
      </c>
      <c r="AB51">
        <v>70.42</v>
      </c>
    </row>
    <row r="52" spans="7:28">
      <c r="G52" t="s">
        <v>94</v>
      </c>
      <c r="H52" s="73">
        <v>33.76</v>
      </c>
      <c r="I52" s="46">
        <v>0</v>
      </c>
      <c r="J52" s="46">
        <v>80.06</v>
      </c>
      <c r="K52" s="46">
        <v>0</v>
      </c>
      <c r="L52" s="46">
        <v>0</v>
      </c>
      <c r="M52" s="74">
        <v>0</v>
      </c>
      <c r="N52" s="73">
        <v>0</v>
      </c>
      <c r="O52" s="46">
        <v>-125</v>
      </c>
      <c r="P52" s="46">
        <v>0</v>
      </c>
      <c r="Q52" s="46">
        <v>0</v>
      </c>
      <c r="R52" s="46">
        <v>-4</v>
      </c>
      <c r="S52" s="74">
        <v>0</v>
      </c>
      <c r="U52" s="73">
        <v>113.82</v>
      </c>
      <c r="V52" s="74">
        <v>-129.30000000000001</v>
      </c>
      <c r="W52">
        <v>33.76</v>
      </c>
      <c r="X52">
        <v>-125</v>
      </c>
      <c r="Y52">
        <v>-0.3</v>
      </c>
      <c r="Z52">
        <v>-4</v>
      </c>
      <c r="AA52">
        <v>0</v>
      </c>
      <c r="AB52">
        <v>80.06</v>
      </c>
    </row>
    <row r="53" spans="7:28">
      <c r="G53" t="s">
        <v>95</v>
      </c>
      <c r="H53" s="73">
        <v>0</v>
      </c>
      <c r="I53" s="46">
        <v>0</v>
      </c>
      <c r="J53" s="46">
        <v>77.17</v>
      </c>
      <c r="K53" s="46">
        <v>0</v>
      </c>
      <c r="L53" s="46">
        <v>0</v>
      </c>
      <c r="M53" s="74">
        <v>0</v>
      </c>
      <c r="N53" s="73">
        <v>-19</v>
      </c>
      <c r="O53" s="46">
        <v>-121</v>
      </c>
      <c r="P53" s="46">
        <v>0</v>
      </c>
      <c r="Q53" s="46">
        <v>0</v>
      </c>
      <c r="R53" s="46">
        <v>-4</v>
      </c>
      <c r="S53" s="74">
        <v>0</v>
      </c>
      <c r="U53" s="73">
        <v>77.17</v>
      </c>
      <c r="V53" s="74">
        <v>-144.30000000000001</v>
      </c>
      <c r="W53">
        <v>-19</v>
      </c>
      <c r="X53">
        <v>-121</v>
      </c>
      <c r="Y53">
        <v>-0.3</v>
      </c>
      <c r="Z53">
        <v>-4</v>
      </c>
      <c r="AA53">
        <v>0</v>
      </c>
      <c r="AB53">
        <v>77.17</v>
      </c>
    </row>
    <row r="54" spans="7:28">
      <c r="G54" t="s">
        <v>96</v>
      </c>
      <c r="H54" s="73">
        <v>0</v>
      </c>
      <c r="I54" s="46">
        <v>0</v>
      </c>
      <c r="J54" s="46">
        <v>53.05</v>
      </c>
      <c r="K54" s="46">
        <v>0</v>
      </c>
      <c r="L54" s="46">
        <v>0</v>
      </c>
      <c r="M54" s="74">
        <v>0</v>
      </c>
      <c r="N54" s="73">
        <v>-47</v>
      </c>
      <c r="O54" s="46">
        <v>-126</v>
      </c>
      <c r="P54" s="46">
        <v>0</v>
      </c>
      <c r="Q54" s="46">
        <v>0</v>
      </c>
      <c r="R54" s="46">
        <v>-5</v>
      </c>
      <c r="S54" s="74">
        <v>0</v>
      </c>
      <c r="U54" s="73">
        <v>53.05</v>
      </c>
      <c r="V54" s="74">
        <v>-178.3</v>
      </c>
      <c r="W54">
        <v>-47</v>
      </c>
      <c r="X54">
        <v>-126</v>
      </c>
      <c r="Y54">
        <v>-0.3</v>
      </c>
      <c r="Z54">
        <v>-5</v>
      </c>
      <c r="AA54">
        <v>0</v>
      </c>
      <c r="AB54">
        <v>53.05</v>
      </c>
    </row>
    <row r="55" spans="7:28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-93</v>
      </c>
      <c r="O55" s="46">
        <v>-155</v>
      </c>
      <c r="P55" s="46">
        <v>-30</v>
      </c>
      <c r="Q55" s="46">
        <v>0</v>
      </c>
      <c r="R55" s="46">
        <v>-5</v>
      </c>
      <c r="S55" s="74">
        <v>0</v>
      </c>
      <c r="U55" s="73">
        <v>0</v>
      </c>
      <c r="V55" s="74">
        <v>-283.3</v>
      </c>
      <c r="W55">
        <v>-93</v>
      </c>
      <c r="X55">
        <v>-155</v>
      </c>
      <c r="Y55">
        <v>-0.3</v>
      </c>
      <c r="Z55">
        <v>-5</v>
      </c>
      <c r="AA55">
        <v>0</v>
      </c>
      <c r="AB55">
        <v>-30</v>
      </c>
    </row>
    <row r="56" spans="7:28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-116</v>
      </c>
      <c r="O56" s="46">
        <v>-161</v>
      </c>
      <c r="P56" s="46">
        <v>-20</v>
      </c>
      <c r="Q56" s="46">
        <v>0</v>
      </c>
      <c r="R56" s="46">
        <v>-5</v>
      </c>
      <c r="S56" s="74">
        <v>0</v>
      </c>
      <c r="U56" s="73">
        <v>0</v>
      </c>
      <c r="V56" s="74">
        <v>-302.3</v>
      </c>
      <c r="W56">
        <v>-116</v>
      </c>
      <c r="X56">
        <v>-161</v>
      </c>
      <c r="Y56">
        <v>-0.3</v>
      </c>
      <c r="Z56">
        <v>-5</v>
      </c>
      <c r="AA56">
        <v>0</v>
      </c>
      <c r="AB56">
        <v>-20</v>
      </c>
    </row>
    <row r="57" spans="7:28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-96</v>
      </c>
      <c r="O57" s="46">
        <v>-193</v>
      </c>
      <c r="P57" s="46">
        <v>-20</v>
      </c>
      <c r="Q57" s="46">
        <v>0</v>
      </c>
      <c r="R57" s="46">
        <v>-6</v>
      </c>
      <c r="S57" s="74">
        <v>0</v>
      </c>
      <c r="U57" s="73">
        <v>0</v>
      </c>
      <c r="V57" s="74">
        <v>-315.3</v>
      </c>
      <c r="W57">
        <v>-96</v>
      </c>
      <c r="X57">
        <v>-193</v>
      </c>
      <c r="Y57">
        <v>-0.3</v>
      </c>
      <c r="Z57">
        <v>-6</v>
      </c>
      <c r="AA57">
        <v>0</v>
      </c>
      <c r="AB57">
        <v>-20</v>
      </c>
    </row>
    <row r="58" spans="7:28">
      <c r="G58" t="s">
        <v>100</v>
      </c>
      <c r="H58" s="73">
        <v>0</v>
      </c>
      <c r="I58" s="46">
        <v>0</v>
      </c>
      <c r="J58" s="46">
        <v>14.47</v>
      </c>
      <c r="K58" s="46">
        <v>0</v>
      </c>
      <c r="L58" s="46">
        <v>0</v>
      </c>
      <c r="M58" s="74">
        <v>0</v>
      </c>
      <c r="N58" s="73">
        <v>-98</v>
      </c>
      <c r="O58" s="46">
        <v>-189</v>
      </c>
      <c r="P58" s="46">
        <v>0</v>
      </c>
      <c r="Q58" s="46">
        <v>0</v>
      </c>
      <c r="R58" s="46">
        <v>-4</v>
      </c>
      <c r="S58" s="74">
        <v>0</v>
      </c>
      <c r="U58" s="73">
        <v>14.47</v>
      </c>
      <c r="V58" s="74">
        <v>-291.3</v>
      </c>
      <c r="W58">
        <v>-98</v>
      </c>
      <c r="X58">
        <v>-189</v>
      </c>
      <c r="Y58">
        <v>-0.3</v>
      </c>
      <c r="Z58">
        <v>-4</v>
      </c>
      <c r="AA58">
        <v>0</v>
      </c>
      <c r="AB58">
        <v>14.47</v>
      </c>
    </row>
    <row r="59" spans="7:28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-107</v>
      </c>
      <c r="O59" s="46">
        <v>-140</v>
      </c>
      <c r="P59" s="46">
        <v>0</v>
      </c>
      <c r="Q59" s="46">
        <v>0</v>
      </c>
      <c r="R59" s="46">
        <v>-6</v>
      </c>
      <c r="S59" s="74">
        <v>0</v>
      </c>
      <c r="U59" s="73">
        <v>0</v>
      </c>
      <c r="V59" s="74">
        <v>-253.3</v>
      </c>
      <c r="W59">
        <v>-107</v>
      </c>
      <c r="X59">
        <v>-140</v>
      </c>
      <c r="Y59">
        <v>-0.3</v>
      </c>
      <c r="Z59">
        <v>-6</v>
      </c>
      <c r="AA59">
        <v>0</v>
      </c>
      <c r="AB59">
        <v>0</v>
      </c>
    </row>
    <row r="60" spans="7:28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-115</v>
      </c>
      <c r="O60" s="46">
        <v>-92</v>
      </c>
      <c r="P60" s="46">
        <v>0</v>
      </c>
      <c r="Q60" s="46">
        <v>0</v>
      </c>
      <c r="R60" s="46">
        <v>-4</v>
      </c>
      <c r="S60" s="74">
        <v>0</v>
      </c>
      <c r="U60" s="73">
        <v>0</v>
      </c>
      <c r="V60" s="74">
        <v>-211.3</v>
      </c>
      <c r="W60">
        <v>-115</v>
      </c>
      <c r="X60">
        <v>-92</v>
      </c>
      <c r="Y60">
        <v>-0.3</v>
      </c>
      <c r="Z60">
        <v>-4</v>
      </c>
      <c r="AA60">
        <v>0</v>
      </c>
      <c r="AB60">
        <v>0</v>
      </c>
    </row>
    <row r="61" spans="7:28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-48</v>
      </c>
      <c r="O61" s="46">
        <v>-86</v>
      </c>
      <c r="P61" s="46">
        <v>-10</v>
      </c>
      <c r="Q61" s="46">
        <v>0</v>
      </c>
      <c r="R61" s="46">
        <v>-6</v>
      </c>
      <c r="S61" s="74">
        <v>0</v>
      </c>
      <c r="U61" s="73">
        <v>0</v>
      </c>
      <c r="V61" s="74">
        <v>-150.30000000000001</v>
      </c>
      <c r="W61">
        <v>-48</v>
      </c>
      <c r="X61">
        <v>-86</v>
      </c>
      <c r="Y61">
        <v>-0.3</v>
      </c>
      <c r="Z61">
        <v>-6</v>
      </c>
      <c r="AA61">
        <v>0</v>
      </c>
      <c r="AB61">
        <v>-10</v>
      </c>
    </row>
    <row r="62" spans="7:28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-36</v>
      </c>
      <c r="O62" s="46">
        <v>-84</v>
      </c>
      <c r="P62" s="46">
        <v>-10</v>
      </c>
      <c r="Q62" s="46">
        <v>0</v>
      </c>
      <c r="R62" s="46">
        <v>-4</v>
      </c>
      <c r="S62" s="74">
        <v>0</v>
      </c>
      <c r="U62" s="73">
        <v>0</v>
      </c>
      <c r="V62" s="74">
        <v>-134.30000000000001</v>
      </c>
      <c r="W62">
        <v>-36</v>
      </c>
      <c r="X62">
        <v>-84</v>
      </c>
      <c r="Y62">
        <v>-0.3</v>
      </c>
      <c r="Z62">
        <v>-4</v>
      </c>
      <c r="AA62">
        <v>0</v>
      </c>
      <c r="AB62">
        <v>-10</v>
      </c>
    </row>
    <row r="63" spans="7:28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-91</v>
      </c>
      <c r="P63" s="46">
        <v>0</v>
      </c>
      <c r="Q63" s="46">
        <v>0</v>
      </c>
      <c r="R63" s="46">
        <v>-9</v>
      </c>
      <c r="S63" s="74">
        <v>0</v>
      </c>
      <c r="U63" s="73">
        <v>0</v>
      </c>
      <c r="V63" s="74">
        <v>-100.3</v>
      </c>
      <c r="W63">
        <v>0</v>
      </c>
      <c r="X63">
        <v>-91</v>
      </c>
      <c r="Y63">
        <v>-0.3</v>
      </c>
      <c r="Z63">
        <v>-9</v>
      </c>
      <c r="AA63">
        <v>0</v>
      </c>
      <c r="AB63">
        <v>0</v>
      </c>
    </row>
    <row r="64" spans="7:28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-82</v>
      </c>
      <c r="P64" s="46">
        <v>0</v>
      </c>
      <c r="Q64" s="46">
        <v>0</v>
      </c>
      <c r="R64" s="46">
        <v>-8</v>
      </c>
      <c r="S64" s="74">
        <v>0</v>
      </c>
      <c r="U64" s="73">
        <v>0</v>
      </c>
      <c r="V64" s="74">
        <v>-90.3</v>
      </c>
      <c r="W64">
        <v>0</v>
      </c>
      <c r="X64">
        <v>-82</v>
      </c>
      <c r="Y64">
        <v>-0.3</v>
      </c>
      <c r="Z64">
        <v>-8</v>
      </c>
      <c r="AA64">
        <v>0</v>
      </c>
      <c r="AB64">
        <v>0</v>
      </c>
    </row>
    <row r="65" spans="7:28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-143</v>
      </c>
      <c r="O65" s="46">
        <v>-83</v>
      </c>
      <c r="P65" s="46">
        <v>0</v>
      </c>
      <c r="Q65" s="46">
        <v>0</v>
      </c>
      <c r="R65" s="46">
        <v>-8</v>
      </c>
      <c r="S65" s="74">
        <v>0</v>
      </c>
      <c r="U65" s="73">
        <v>0</v>
      </c>
      <c r="V65" s="74">
        <v>-234.3</v>
      </c>
      <c r="W65">
        <v>-143</v>
      </c>
      <c r="X65">
        <v>-83</v>
      </c>
      <c r="Y65">
        <v>-0.3</v>
      </c>
      <c r="Z65">
        <v>-8</v>
      </c>
      <c r="AA65">
        <v>0</v>
      </c>
      <c r="AB65">
        <v>0</v>
      </c>
    </row>
    <row r="66" spans="7:28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-113</v>
      </c>
      <c r="O66" s="46">
        <v>-79</v>
      </c>
      <c r="P66" s="46">
        <v>-23</v>
      </c>
      <c r="Q66" s="46">
        <v>0</v>
      </c>
      <c r="R66" s="46">
        <v>-6.5</v>
      </c>
      <c r="S66" s="74">
        <v>0</v>
      </c>
      <c r="U66" s="73">
        <v>0</v>
      </c>
      <c r="V66" s="74">
        <v>-221.8</v>
      </c>
      <c r="W66">
        <v>-113</v>
      </c>
      <c r="X66">
        <v>-79</v>
      </c>
      <c r="Y66">
        <v>-0.3</v>
      </c>
      <c r="Z66">
        <v>-6.5</v>
      </c>
      <c r="AA66">
        <v>0</v>
      </c>
      <c r="AB66">
        <v>-23</v>
      </c>
    </row>
    <row r="67" spans="7:28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-47</v>
      </c>
      <c r="O67" s="46">
        <v>-111</v>
      </c>
      <c r="P67" s="46">
        <v>0</v>
      </c>
      <c r="Q67" s="46">
        <v>0</v>
      </c>
      <c r="R67" s="46">
        <v>-6.5</v>
      </c>
      <c r="S67" s="74">
        <v>0</v>
      </c>
      <c r="U67" s="73">
        <v>0</v>
      </c>
      <c r="V67" s="74">
        <v>-164.8</v>
      </c>
      <c r="W67">
        <v>-47</v>
      </c>
      <c r="X67">
        <v>-111</v>
      </c>
      <c r="Y67">
        <v>-0.3</v>
      </c>
      <c r="Z67">
        <v>-6.5</v>
      </c>
      <c r="AA67">
        <v>0</v>
      </c>
      <c r="AB67">
        <v>0</v>
      </c>
    </row>
    <row r="68" spans="7:28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-13</v>
      </c>
      <c r="O68" s="46">
        <v>-124</v>
      </c>
      <c r="P68" s="46">
        <v>-65</v>
      </c>
      <c r="Q68" s="46">
        <v>0</v>
      </c>
      <c r="R68" s="46">
        <v>-5.5</v>
      </c>
      <c r="S68" s="74">
        <v>0</v>
      </c>
      <c r="U68" s="73">
        <v>0</v>
      </c>
      <c r="V68" s="74">
        <v>-207.8</v>
      </c>
      <c r="W68">
        <v>-13</v>
      </c>
      <c r="X68">
        <v>-124</v>
      </c>
      <c r="Y68">
        <v>-0.3</v>
      </c>
      <c r="Z68">
        <v>-5.5</v>
      </c>
      <c r="AA68">
        <v>0</v>
      </c>
      <c r="AB68">
        <v>-65</v>
      </c>
    </row>
    <row r="69" spans="7:28">
      <c r="G69" t="s">
        <v>111</v>
      </c>
      <c r="H69" s="73">
        <v>0</v>
      </c>
      <c r="I69" s="46">
        <v>0</v>
      </c>
      <c r="J69" s="46">
        <v>58.84</v>
      </c>
      <c r="K69" s="46">
        <v>0</v>
      </c>
      <c r="L69" s="46">
        <v>0</v>
      </c>
      <c r="M69" s="74">
        <v>0</v>
      </c>
      <c r="N69" s="73">
        <v>-18</v>
      </c>
      <c r="O69" s="46">
        <v>-34</v>
      </c>
      <c r="P69" s="46">
        <v>0</v>
      </c>
      <c r="Q69" s="46">
        <v>0</v>
      </c>
      <c r="R69" s="46">
        <v>-5.5</v>
      </c>
      <c r="S69" s="74">
        <v>0</v>
      </c>
      <c r="U69" s="73">
        <v>58.84</v>
      </c>
      <c r="V69" s="74">
        <v>-57.8</v>
      </c>
      <c r="W69">
        <v>-18</v>
      </c>
      <c r="X69">
        <v>-34</v>
      </c>
      <c r="Y69">
        <v>-0.3</v>
      </c>
      <c r="Z69">
        <v>-5.5</v>
      </c>
      <c r="AA69">
        <v>0</v>
      </c>
      <c r="AB69">
        <v>58.84</v>
      </c>
    </row>
    <row r="70" spans="7:28">
      <c r="G70" t="s">
        <v>112</v>
      </c>
      <c r="H70" s="73">
        <v>0</v>
      </c>
      <c r="I70" s="46">
        <v>0</v>
      </c>
      <c r="J70" s="46">
        <v>53.05</v>
      </c>
      <c r="K70" s="46">
        <v>0</v>
      </c>
      <c r="L70" s="46">
        <v>0</v>
      </c>
      <c r="M70" s="74">
        <v>0</v>
      </c>
      <c r="N70" s="73">
        <v>0</v>
      </c>
      <c r="O70" s="46">
        <v>-27</v>
      </c>
      <c r="P70" s="46">
        <v>0</v>
      </c>
      <c r="Q70" s="46">
        <v>0</v>
      </c>
      <c r="R70" s="46">
        <v>-4</v>
      </c>
      <c r="S70" s="74">
        <v>0</v>
      </c>
      <c r="U70" s="73">
        <v>53.05</v>
      </c>
      <c r="V70" s="74">
        <v>-31.3</v>
      </c>
      <c r="W70">
        <v>0</v>
      </c>
      <c r="X70">
        <v>-27</v>
      </c>
      <c r="Y70">
        <v>-0.3</v>
      </c>
      <c r="Z70">
        <v>-4</v>
      </c>
      <c r="AA70">
        <v>0</v>
      </c>
      <c r="AB70">
        <v>53.05</v>
      </c>
    </row>
    <row r="71" spans="7:28">
      <c r="G71" t="s">
        <v>113</v>
      </c>
      <c r="H71" s="73">
        <v>16.399999999999999</v>
      </c>
      <c r="I71" s="46">
        <v>0</v>
      </c>
      <c r="J71" s="46">
        <v>38.58</v>
      </c>
      <c r="K71" s="46">
        <v>0</v>
      </c>
      <c r="L71" s="46">
        <v>0</v>
      </c>
      <c r="M71" s="74">
        <v>0</v>
      </c>
      <c r="N71" s="73">
        <v>0</v>
      </c>
      <c r="O71" s="46">
        <v>-27</v>
      </c>
      <c r="P71" s="46">
        <v>0</v>
      </c>
      <c r="Q71" s="46">
        <v>0</v>
      </c>
      <c r="R71" s="46">
        <v>-2</v>
      </c>
      <c r="S71" s="74">
        <v>0</v>
      </c>
      <c r="U71" s="73">
        <v>54.98</v>
      </c>
      <c r="V71" s="74">
        <v>-29.3</v>
      </c>
      <c r="W71">
        <v>16.399999999999999</v>
      </c>
      <c r="X71">
        <v>-27</v>
      </c>
      <c r="Y71">
        <v>-0.3</v>
      </c>
      <c r="Z71">
        <v>-2</v>
      </c>
      <c r="AA71">
        <v>0</v>
      </c>
      <c r="AB71">
        <v>38.58</v>
      </c>
    </row>
    <row r="72" spans="7:28">
      <c r="G72" t="s">
        <v>114</v>
      </c>
      <c r="H72" s="73">
        <v>19.29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-103</v>
      </c>
      <c r="P72" s="46">
        <v>-13</v>
      </c>
      <c r="Q72" s="46">
        <v>0</v>
      </c>
      <c r="R72" s="46">
        <v>0</v>
      </c>
      <c r="S72" s="74">
        <v>0</v>
      </c>
      <c r="U72" s="73">
        <v>19.29</v>
      </c>
      <c r="V72" s="74">
        <v>-116.3</v>
      </c>
      <c r="W72">
        <v>19.29</v>
      </c>
      <c r="X72">
        <v>-103</v>
      </c>
      <c r="Y72">
        <v>-0.3</v>
      </c>
      <c r="Z72">
        <v>0</v>
      </c>
      <c r="AA72">
        <v>0</v>
      </c>
      <c r="AB72">
        <v>-13</v>
      </c>
    </row>
    <row r="73" spans="7:28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0.96</v>
      </c>
      <c r="M73" s="74">
        <v>0</v>
      </c>
      <c r="N73" s="73">
        <v>-16</v>
      </c>
      <c r="O73" s="46">
        <v>-117</v>
      </c>
      <c r="P73" s="46">
        <v>-20</v>
      </c>
      <c r="Q73" s="46">
        <v>0</v>
      </c>
      <c r="R73" s="46">
        <v>0</v>
      </c>
      <c r="S73" s="74">
        <v>0</v>
      </c>
      <c r="U73" s="73">
        <v>0.96</v>
      </c>
      <c r="V73" s="74">
        <v>-153.30000000000001</v>
      </c>
      <c r="W73">
        <v>-16</v>
      </c>
      <c r="X73">
        <v>-117</v>
      </c>
      <c r="Y73">
        <v>-0.3</v>
      </c>
      <c r="Z73">
        <v>0.96</v>
      </c>
      <c r="AA73">
        <v>0</v>
      </c>
      <c r="AB73">
        <v>-20</v>
      </c>
    </row>
    <row r="74" spans="7:28">
      <c r="G74" t="s">
        <v>116</v>
      </c>
      <c r="H74" s="73">
        <v>24.11</v>
      </c>
      <c r="I74" s="46">
        <v>0</v>
      </c>
      <c r="J74" s="46">
        <v>0</v>
      </c>
      <c r="K74" s="46">
        <v>0</v>
      </c>
      <c r="L74" s="46">
        <v>1.45</v>
      </c>
      <c r="M74" s="74">
        <v>0</v>
      </c>
      <c r="N74" s="73">
        <v>0</v>
      </c>
      <c r="O74" s="46">
        <v>-100</v>
      </c>
      <c r="P74" s="46">
        <v>-26</v>
      </c>
      <c r="Q74" s="46">
        <v>0</v>
      </c>
      <c r="R74" s="46">
        <v>0</v>
      </c>
      <c r="S74" s="74">
        <v>0</v>
      </c>
      <c r="U74" s="73">
        <v>25.56</v>
      </c>
      <c r="V74" s="74">
        <v>-126.3</v>
      </c>
      <c r="W74">
        <v>24.11</v>
      </c>
      <c r="X74">
        <v>-100</v>
      </c>
      <c r="Y74">
        <v>-0.3</v>
      </c>
      <c r="Z74">
        <v>1.45</v>
      </c>
      <c r="AA74">
        <v>0</v>
      </c>
      <c r="AB74">
        <v>-26</v>
      </c>
    </row>
    <row r="75" spans="7:28">
      <c r="G75" t="s">
        <v>117</v>
      </c>
      <c r="H75" s="73">
        <v>17.36</v>
      </c>
      <c r="I75" s="46">
        <v>0</v>
      </c>
      <c r="J75" s="46">
        <v>62.7</v>
      </c>
      <c r="K75" s="46">
        <v>0</v>
      </c>
      <c r="L75" s="46">
        <v>1.93</v>
      </c>
      <c r="M75" s="74">
        <v>0</v>
      </c>
      <c r="N75" s="73">
        <v>0</v>
      </c>
      <c r="O75" s="46">
        <v>-84</v>
      </c>
      <c r="P75" s="46">
        <v>0</v>
      </c>
      <c r="Q75" s="46">
        <v>0</v>
      </c>
      <c r="R75" s="46">
        <v>0</v>
      </c>
      <c r="S75" s="74">
        <v>0</v>
      </c>
      <c r="U75" s="73">
        <v>81.99</v>
      </c>
      <c r="V75" s="74">
        <v>-84.3</v>
      </c>
      <c r="W75">
        <v>17.36</v>
      </c>
      <c r="X75">
        <v>-84</v>
      </c>
      <c r="Y75">
        <v>-0.3</v>
      </c>
      <c r="Z75">
        <v>1.93</v>
      </c>
      <c r="AA75">
        <v>0</v>
      </c>
      <c r="AB75">
        <v>62.7</v>
      </c>
    </row>
    <row r="76" spans="7:28">
      <c r="G76" t="s">
        <v>118</v>
      </c>
      <c r="H76" s="73">
        <v>28.94</v>
      </c>
      <c r="I76" s="46">
        <v>0</v>
      </c>
      <c r="J76" s="46">
        <v>67.52</v>
      </c>
      <c r="K76" s="46">
        <v>0</v>
      </c>
      <c r="L76" s="46">
        <v>3.86</v>
      </c>
      <c r="M76" s="74">
        <v>0</v>
      </c>
      <c r="N76" s="73">
        <v>0</v>
      </c>
      <c r="O76" s="46">
        <v>-53</v>
      </c>
      <c r="P76" s="46">
        <v>0</v>
      </c>
      <c r="Q76" s="46">
        <v>0</v>
      </c>
      <c r="R76" s="46">
        <v>0</v>
      </c>
      <c r="S76" s="74">
        <v>0</v>
      </c>
      <c r="U76" s="73">
        <v>100.32</v>
      </c>
      <c r="V76" s="74">
        <v>-53.3</v>
      </c>
      <c r="W76">
        <v>28.94</v>
      </c>
      <c r="X76">
        <v>-53</v>
      </c>
      <c r="Y76">
        <v>-0.3</v>
      </c>
      <c r="Z76">
        <v>3.86</v>
      </c>
      <c r="AA76">
        <v>0</v>
      </c>
      <c r="AB76">
        <v>67.52</v>
      </c>
    </row>
    <row r="77" spans="7:28">
      <c r="G77" t="s">
        <v>119</v>
      </c>
      <c r="H77" s="73">
        <v>15.43</v>
      </c>
      <c r="I77" s="46">
        <v>0</v>
      </c>
      <c r="J77" s="46">
        <v>57.88</v>
      </c>
      <c r="K77" s="46">
        <v>0</v>
      </c>
      <c r="L77" s="46">
        <v>4.82</v>
      </c>
      <c r="M77" s="74">
        <v>0</v>
      </c>
      <c r="N77" s="73">
        <v>0</v>
      </c>
      <c r="O77" s="46">
        <v>-65</v>
      </c>
      <c r="P77" s="46">
        <v>0</v>
      </c>
      <c r="Q77" s="46">
        <v>0</v>
      </c>
      <c r="R77" s="46">
        <v>0</v>
      </c>
      <c r="S77" s="74">
        <v>0</v>
      </c>
      <c r="U77" s="73">
        <v>78.13</v>
      </c>
      <c r="V77" s="74">
        <v>-65.3</v>
      </c>
      <c r="W77">
        <v>15.43</v>
      </c>
      <c r="X77">
        <v>-65</v>
      </c>
      <c r="Y77">
        <v>-0.3</v>
      </c>
      <c r="Z77">
        <v>4.82</v>
      </c>
      <c r="AA77">
        <v>0</v>
      </c>
      <c r="AB77">
        <v>57.88</v>
      </c>
    </row>
    <row r="78" spans="7:28">
      <c r="G78" t="s">
        <v>120</v>
      </c>
      <c r="H78" s="73">
        <v>18.329999999999998</v>
      </c>
      <c r="I78" s="46">
        <v>0</v>
      </c>
      <c r="J78" s="46">
        <v>57.87</v>
      </c>
      <c r="K78" s="46">
        <v>0</v>
      </c>
      <c r="L78" s="46">
        <v>5.31</v>
      </c>
      <c r="M78" s="74">
        <v>0</v>
      </c>
      <c r="N78" s="73">
        <v>0</v>
      </c>
      <c r="O78" s="46">
        <v>-131</v>
      </c>
      <c r="P78" s="46">
        <v>0</v>
      </c>
      <c r="Q78" s="46">
        <v>0</v>
      </c>
      <c r="R78" s="46">
        <v>0</v>
      </c>
      <c r="S78" s="74">
        <v>0</v>
      </c>
      <c r="U78" s="73">
        <v>81.510000000000005</v>
      </c>
      <c r="V78" s="74">
        <v>-131.30000000000001</v>
      </c>
      <c r="W78">
        <v>18.329999999999998</v>
      </c>
      <c r="X78">
        <v>-131</v>
      </c>
      <c r="Y78">
        <v>-0.3</v>
      </c>
      <c r="Z78">
        <v>5.31</v>
      </c>
      <c r="AA78">
        <v>0</v>
      </c>
      <c r="AB78">
        <v>57.87</v>
      </c>
    </row>
    <row r="79" spans="7:28">
      <c r="G79" t="s">
        <v>121</v>
      </c>
      <c r="H79" s="73">
        <v>0</v>
      </c>
      <c r="I79" s="46">
        <v>0</v>
      </c>
      <c r="J79" s="46">
        <v>62.69</v>
      </c>
      <c r="K79" s="46">
        <v>0</v>
      </c>
      <c r="L79" s="46">
        <v>5.31</v>
      </c>
      <c r="M79" s="74">
        <v>0</v>
      </c>
      <c r="N79" s="73">
        <v>0</v>
      </c>
      <c r="O79" s="46">
        <v>-103</v>
      </c>
      <c r="P79" s="46">
        <v>0</v>
      </c>
      <c r="Q79" s="46">
        <v>0</v>
      </c>
      <c r="R79" s="46">
        <v>0</v>
      </c>
      <c r="S79" s="74">
        <v>0</v>
      </c>
      <c r="U79" s="73">
        <v>68</v>
      </c>
      <c r="V79" s="74">
        <v>-103.3</v>
      </c>
      <c r="W79">
        <v>0</v>
      </c>
      <c r="X79">
        <v>-103</v>
      </c>
      <c r="Y79">
        <v>-0.3</v>
      </c>
      <c r="Z79">
        <v>5.31</v>
      </c>
      <c r="AA79">
        <v>0</v>
      </c>
      <c r="AB79">
        <v>62.69</v>
      </c>
    </row>
    <row r="80" spans="7:28">
      <c r="G80" t="s">
        <v>122</v>
      </c>
      <c r="H80" s="73">
        <v>0</v>
      </c>
      <c r="I80" s="46">
        <v>0</v>
      </c>
      <c r="J80" s="46">
        <v>67.52</v>
      </c>
      <c r="K80" s="46">
        <v>0</v>
      </c>
      <c r="L80" s="46">
        <v>5.31</v>
      </c>
      <c r="M80" s="74">
        <v>0</v>
      </c>
      <c r="N80" s="73">
        <v>0</v>
      </c>
      <c r="O80" s="46">
        <v>-97</v>
      </c>
      <c r="P80" s="46">
        <v>0</v>
      </c>
      <c r="Q80" s="46">
        <v>0</v>
      </c>
      <c r="R80" s="46">
        <v>0</v>
      </c>
      <c r="S80" s="74">
        <v>0</v>
      </c>
      <c r="U80" s="73">
        <v>72.83</v>
      </c>
      <c r="V80" s="74">
        <v>-97.3</v>
      </c>
      <c r="W80">
        <v>0</v>
      </c>
      <c r="X80">
        <v>-97</v>
      </c>
      <c r="Y80">
        <v>-0.3</v>
      </c>
      <c r="Z80">
        <v>5.31</v>
      </c>
      <c r="AA80">
        <v>0</v>
      </c>
      <c r="AB80">
        <v>67.52</v>
      </c>
    </row>
    <row r="81" spans="7:28">
      <c r="G81" t="s">
        <v>123</v>
      </c>
      <c r="H81" s="73">
        <v>0</v>
      </c>
      <c r="I81" s="46">
        <v>0</v>
      </c>
      <c r="J81" s="46">
        <v>67.52</v>
      </c>
      <c r="K81" s="46">
        <v>0</v>
      </c>
      <c r="L81" s="46">
        <v>5.31</v>
      </c>
      <c r="M81" s="74">
        <v>0</v>
      </c>
      <c r="N81" s="73">
        <v>-17</v>
      </c>
      <c r="O81" s="46">
        <v>-68</v>
      </c>
      <c r="P81" s="46">
        <v>0</v>
      </c>
      <c r="Q81" s="46">
        <v>0</v>
      </c>
      <c r="R81" s="46">
        <v>0</v>
      </c>
      <c r="S81" s="74">
        <v>0</v>
      </c>
      <c r="U81" s="73">
        <v>72.83</v>
      </c>
      <c r="V81" s="74">
        <v>-85.3</v>
      </c>
      <c r="W81">
        <v>-17</v>
      </c>
      <c r="X81">
        <v>-68</v>
      </c>
      <c r="Y81">
        <v>-0.3</v>
      </c>
      <c r="Z81">
        <v>5.31</v>
      </c>
      <c r="AA81">
        <v>0</v>
      </c>
      <c r="AB81">
        <v>67.52</v>
      </c>
    </row>
    <row r="82" spans="7:28">
      <c r="G82" t="s">
        <v>124</v>
      </c>
      <c r="H82" s="73">
        <v>24.12</v>
      </c>
      <c r="I82" s="46">
        <v>0</v>
      </c>
      <c r="J82" s="46">
        <v>38.58</v>
      </c>
      <c r="K82" s="46">
        <v>0</v>
      </c>
      <c r="L82" s="46">
        <v>4.82</v>
      </c>
      <c r="M82" s="74">
        <v>0</v>
      </c>
      <c r="N82" s="73">
        <v>0</v>
      </c>
      <c r="O82" s="46">
        <v>-72</v>
      </c>
      <c r="P82" s="46">
        <v>0</v>
      </c>
      <c r="Q82" s="46">
        <v>0</v>
      </c>
      <c r="R82" s="46">
        <v>0</v>
      </c>
      <c r="S82" s="74">
        <v>0</v>
      </c>
      <c r="U82" s="73">
        <v>67.52</v>
      </c>
      <c r="V82" s="74">
        <v>-72.3</v>
      </c>
      <c r="W82">
        <v>24.12</v>
      </c>
      <c r="X82">
        <v>-72</v>
      </c>
      <c r="Y82">
        <v>-0.3</v>
      </c>
      <c r="Z82">
        <v>4.82</v>
      </c>
      <c r="AA82">
        <v>0</v>
      </c>
      <c r="AB82">
        <v>38.58</v>
      </c>
    </row>
    <row r="83" spans="7:28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6.27</v>
      </c>
      <c r="M83" s="74">
        <v>0</v>
      </c>
      <c r="N83" s="73">
        <v>-9</v>
      </c>
      <c r="O83" s="46">
        <v>-90</v>
      </c>
      <c r="P83" s="46">
        <v>-70</v>
      </c>
      <c r="Q83" s="46">
        <v>0</v>
      </c>
      <c r="R83" s="46">
        <v>0</v>
      </c>
      <c r="S83" s="74">
        <v>0</v>
      </c>
      <c r="U83" s="73">
        <v>6.27</v>
      </c>
      <c r="V83" s="74">
        <v>-169.3</v>
      </c>
      <c r="W83">
        <v>-9</v>
      </c>
      <c r="X83">
        <v>-90</v>
      </c>
      <c r="Y83">
        <v>-0.3</v>
      </c>
      <c r="Z83">
        <v>6.27</v>
      </c>
      <c r="AA83">
        <v>0</v>
      </c>
      <c r="AB83">
        <v>-70</v>
      </c>
    </row>
    <row r="84" spans="7:28">
      <c r="G84" t="s">
        <v>126</v>
      </c>
      <c r="H84" s="73">
        <v>30.87</v>
      </c>
      <c r="I84" s="46">
        <v>0</v>
      </c>
      <c r="J84" s="46">
        <v>0</v>
      </c>
      <c r="K84" s="46">
        <v>0</v>
      </c>
      <c r="L84" s="46">
        <v>5.69</v>
      </c>
      <c r="M84" s="74">
        <v>0</v>
      </c>
      <c r="N84" s="73">
        <v>0</v>
      </c>
      <c r="O84" s="46">
        <v>-73</v>
      </c>
      <c r="P84" s="46">
        <v>-60</v>
      </c>
      <c r="Q84" s="46">
        <v>0</v>
      </c>
      <c r="R84" s="46">
        <v>0</v>
      </c>
      <c r="S84" s="74">
        <v>0</v>
      </c>
      <c r="U84" s="73">
        <v>36.56</v>
      </c>
      <c r="V84" s="74">
        <v>-133.30000000000001</v>
      </c>
      <c r="W84">
        <v>30.87</v>
      </c>
      <c r="X84">
        <v>-73</v>
      </c>
      <c r="Y84">
        <v>-0.3</v>
      </c>
      <c r="Z84">
        <v>5.69</v>
      </c>
      <c r="AA84">
        <v>0</v>
      </c>
      <c r="AB84">
        <v>-60</v>
      </c>
    </row>
    <row r="85" spans="7:28">
      <c r="G85" t="s">
        <v>127</v>
      </c>
      <c r="H85" s="73">
        <v>17.36</v>
      </c>
      <c r="I85" s="46">
        <v>0</v>
      </c>
      <c r="J85" s="46">
        <v>19.29</v>
      </c>
      <c r="K85" s="46">
        <v>0</v>
      </c>
      <c r="L85" s="46">
        <v>5.31</v>
      </c>
      <c r="M85" s="74">
        <v>0</v>
      </c>
      <c r="N85" s="73">
        <v>0</v>
      </c>
      <c r="O85" s="46">
        <v>-84</v>
      </c>
      <c r="P85" s="46">
        <v>0</v>
      </c>
      <c r="Q85" s="46">
        <v>0</v>
      </c>
      <c r="R85" s="46">
        <v>0</v>
      </c>
      <c r="S85" s="74">
        <v>0</v>
      </c>
      <c r="U85" s="73">
        <v>41.96</v>
      </c>
      <c r="V85" s="74">
        <v>-84.3</v>
      </c>
      <c r="W85">
        <v>17.36</v>
      </c>
      <c r="X85">
        <v>-84</v>
      </c>
      <c r="Y85">
        <v>-0.3</v>
      </c>
      <c r="Z85">
        <v>5.31</v>
      </c>
      <c r="AA85">
        <v>0</v>
      </c>
      <c r="AB85">
        <v>19.29</v>
      </c>
    </row>
    <row r="86" spans="7:28">
      <c r="G86" t="s">
        <v>128</v>
      </c>
      <c r="H86" s="73">
        <v>11.58</v>
      </c>
      <c r="I86" s="46">
        <v>0</v>
      </c>
      <c r="J86" s="46">
        <v>33.76</v>
      </c>
      <c r="K86" s="46">
        <v>0</v>
      </c>
      <c r="L86" s="46">
        <v>4.53</v>
      </c>
      <c r="M86" s="74">
        <v>0</v>
      </c>
      <c r="N86" s="73">
        <v>0</v>
      </c>
      <c r="O86" s="46">
        <v>-86</v>
      </c>
      <c r="P86" s="46">
        <v>0</v>
      </c>
      <c r="Q86" s="46">
        <v>0</v>
      </c>
      <c r="R86" s="46">
        <v>0</v>
      </c>
      <c r="S86" s="74">
        <v>0</v>
      </c>
      <c r="U86" s="73">
        <v>49.87</v>
      </c>
      <c r="V86" s="74">
        <v>-86.3</v>
      </c>
      <c r="W86">
        <v>11.58</v>
      </c>
      <c r="X86">
        <v>-86</v>
      </c>
      <c r="Y86">
        <v>-0.3</v>
      </c>
      <c r="Z86">
        <v>4.53</v>
      </c>
      <c r="AA86">
        <v>0</v>
      </c>
      <c r="AB86">
        <v>33.76</v>
      </c>
    </row>
    <row r="87" spans="7:28">
      <c r="G87" t="s">
        <v>129</v>
      </c>
      <c r="H87" s="73">
        <v>48.22</v>
      </c>
      <c r="I87" s="46">
        <v>0</v>
      </c>
      <c r="J87" s="46">
        <v>9.65</v>
      </c>
      <c r="K87" s="46">
        <v>0</v>
      </c>
      <c r="L87" s="46">
        <v>3.86</v>
      </c>
      <c r="M87" s="74">
        <v>0</v>
      </c>
      <c r="N87" s="73">
        <v>0</v>
      </c>
      <c r="O87" s="46">
        <v>0</v>
      </c>
      <c r="P87" s="46">
        <v>0</v>
      </c>
      <c r="Q87" s="46">
        <v>-10</v>
      </c>
      <c r="R87" s="46">
        <v>0</v>
      </c>
      <c r="S87" s="74">
        <v>0</v>
      </c>
      <c r="U87" s="73">
        <v>61.73</v>
      </c>
      <c r="V87" s="74">
        <v>-10.3</v>
      </c>
      <c r="W87">
        <v>48.22</v>
      </c>
      <c r="X87">
        <v>0</v>
      </c>
      <c r="Y87">
        <v>-0.3</v>
      </c>
      <c r="Z87">
        <v>3.86</v>
      </c>
      <c r="AA87">
        <v>-10</v>
      </c>
      <c r="AB87">
        <v>9.65</v>
      </c>
    </row>
    <row r="88" spans="7:28">
      <c r="G88" t="s">
        <v>130</v>
      </c>
      <c r="H88" s="73">
        <v>85.85</v>
      </c>
      <c r="I88" s="46">
        <v>0</v>
      </c>
      <c r="J88" s="46">
        <v>14.47</v>
      </c>
      <c r="K88" s="46">
        <v>0</v>
      </c>
      <c r="L88" s="46">
        <v>3.28</v>
      </c>
      <c r="M88" s="74">
        <v>0</v>
      </c>
      <c r="N88" s="73">
        <v>0</v>
      </c>
      <c r="O88" s="46">
        <v>0</v>
      </c>
      <c r="P88" s="46">
        <v>0</v>
      </c>
      <c r="Q88" s="46">
        <v>-10</v>
      </c>
      <c r="R88" s="46">
        <v>0</v>
      </c>
      <c r="S88" s="74">
        <v>0</v>
      </c>
      <c r="U88" s="73">
        <v>103.6</v>
      </c>
      <c r="V88" s="74">
        <v>-10.3</v>
      </c>
      <c r="W88">
        <v>85.85</v>
      </c>
      <c r="X88">
        <v>0</v>
      </c>
      <c r="Y88">
        <v>-0.3</v>
      </c>
      <c r="Z88">
        <v>3.28</v>
      </c>
      <c r="AA88">
        <v>-10</v>
      </c>
      <c r="AB88">
        <v>14.47</v>
      </c>
    </row>
    <row r="89" spans="7:28">
      <c r="G89" t="s">
        <v>131</v>
      </c>
      <c r="H89" s="73">
        <v>140.83000000000001</v>
      </c>
      <c r="I89" s="46">
        <v>0</v>
      </c>
      <c r="J89" s="46">
        <v>0</v>
      </c>
      <c r="K89" s="46">
        <v>0</v>
      </c>
      <c r="L89" s="46">
        <v>2.5099999999999998</v>
      </c>
      <c r="M89" s="74">
        <v>0</v>
      </c>
      <c r="N89" s="73">
        <v>0</v>
      </c>
      <c r="O89" s="46">
        <v>0</v>
      </c>
      <c r="P89" s="46">
        <v>0</v>
      </c>
      <c r="Q89" s="46">
        <v>-12</v>
      </c>
      <c r="R89" s="46">
        <v>0</v>
      </c>
      <c r="S89" s="74">
        <v>0</v>
      </c>
      <c r="U89" s="73">
        <v>143.34</v>
      </c>
      <c r="V89" s="74">
        <v>-12.3</v>
      </c>
      <c r="W89">
        <v>140.83000000000001</v>
      </c>
      <c r="X89">
        <v>0</v>
      </c>
      <c r="Y89">
        <v>-0.3</v>
      </c>
      <c r="Z89">
        <v>2.5099999999999998</v>
      </c>
      <c r="AA89">
        <v>-12</v>
      </c>
      <c r="AB89">
        <v>0</v>
      </c>
    </row>
    <row r="90" spans="7:28">
      <c r="G90" t="s">
        <v>132</v>
      </c>
      <c r="H90" s="73">
        <v>139.86000000000001</v>
      </c>
      <c r="I90" s="46">
        <v>0</v>
      </c>
      <c r="J90" s="46">
        <v>0</v>
      </c>
      <c r="K90" s="46">
        <v>0</v>
      </c>
      <c r="L90" s="46">
        <v>1.74</v>
      </c>
      <c r="M90" s="74">
        <v>0</v>
      </c>
      <c r="N90" s="73">
        <v>0</v>
      </c>
      <c r="O90" s="46">
        <v>0</v>
      </c>
      <c r="P90" s="46">
        <v>-20</v>
      </c>
      <c r="Q90" s="46">
        <v>-12</v>
      </c>
      <c r="R90" s="46">
        <v>0</v>
      </c>
      <c r="S90" s="74">
        <v>0</v>
      </c>
      <c r="U90" s="73">
        <v>141.6</v>
      </c>
      <c r="V90" s="74">
        <v>-32.299999999999997</v>
      </c>
      <c r="W90">
        <v>139.86000000000001</v>
      </c>
      <c r="X90">
        <v>0</v>
      </c>
      <c r="Y90">
        <v>-0.3</v>
      </c>
      <c r="Z90">
        <v>1.74</v>
      </c>
      <c r="AA90">
        <v>-12</v>
      </c>
      <c r="AB90">
        <v>-20</v>
      </c>
    </row>
    <row r="91" spans="7:28">
      <c r="G91" t="s">
        <v>133</v>
      </c>
      <c r="H91" s="73">
        <v>145.66</v>
      </c>
      <c r="I91" s="46">
        <v>0</v>
      </c>
      <c r="J91" s="46">
        <v>0</v>
      </c>
      <c r="K91" s="46">
        <v>0</v>
      </c>
      <c r="L91" s="46">
        <v>0.77</v>
      </c>
      <c r="M91" s="74">
        <v>0</v>
      </c>
      <c r="N91" s="73">
        <v>0</v>
      </c>
      <c r="O91" s="46">
        <v>0</v>
      </c>
      <c r="P91" s="46">
        <v>0</v>
      </c>
      <c r="Q91" s="46">
        <v>-15</v>
      </c>
      <c r="R91" s="46">
        <v>0</v>
      </c>
      <c r="S91" s="74">
        <v>0</v>
      </c>
      <c r="U91" s="73">
        <v>146.43</v>
      </c>
      <c r="V91" s="74">
        <v>-15.3</v>
      </c>
      <c r="W91">
        <v>145.66</v>
      </c>
      <c r="X91">
        <v>0</v>
      </c>
      <c r="Y91">
        <v>-0.3</v>
      </c>
      <c r="Z91">
        <v>0.77</v>
      </c>
      <c r="AA91">
        <v>-15</v>
      </c>
      <c r="AB91">
        <v>0</v>
      </c>
    </row>
    <row r="92" spans="7:28">
      <c r="G92" t="s">
        <v>134</v>
      </c>
      <c r="H92" s="73">
        <v>145.65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-15</v>
      </c>
      <c r="R92" s="46">
        <v>-0.3</v>
      </c>
      <c r="S92" s="74">
        <v>0</v>
      </c>
      <c r="U92" s="73">
        <v>145.65</v>
      </c>
      <c r="V92" s="74">
        <v>-15.6</v>
      </c>
      <c r="W92">
        <v>145.65</v>
      </c>
      <c r="X92">
        <v>0</v>
      </c>
      <c r="Y92">
        <v>-0.3</v>
      </c>
      <c r="Z92">
        <v>-0.3</v>
      </c>
      <c r="AA92">
        <v>-15</v>
      </c>
      <c r="AB92">
        <v>0</v>
      </c>
    </row>
    <row r="93" spans="7:28">
      <c r="G93" t="s">
        <v>135</v>
      </c>
      <c r="H93" s="73">
        <v>137.94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-8</v>
      </c>
      <c r="P93" s="46">
        <v>0</v>
      </c>
      <c r="Q93" s="46">
        <v>-20</v>
      </c>
      <c r="R93" s="46">
        <v>-1.6</v>
      </c>
      <c r="S93" s="74">
        <v>0</v>
      </c>
      <c r="U93" s="73">
        <v>137.94</v>
      </c>
      <c r="V93" s="74">
        <v>-29.9</v>
      </c>
      <c r="W93">
        <v>137.94</v>
      </c>
      <c r="X93">
        <v>-8</v>
      </c>
      <c r="Y93">
        <v>-0.3</v>
      </c>
      <c r="Z93">
        <v>-1.6</v>
      </c>
      <c r="AA93">
        <v>-20</v>
      </c>
      <c r="AB93">
        <v>0</v>
      </c>
    </row>
    <row r="94" spans="7:28">
      <c r="G94" t="s">
        <v>136</v>
      </c>
      <c r="H94" s="73">
        <v>107.07</v>
      </c>
      <c r="I94" s="46">
        <v>0</v>
      </c>
      <c r="J94" s="46">
        <v>28.94</v>
      </c>
      <c r="K94" s="46">
        <v>0</v>
      </c>
      <c r="L94" s="46">
        <v>0</v>
      </c>
      <c r="M94" s="74">
        <v>0</v>
      </c>
      <c r="N94" s="73">
        <v>0</v>
      </c>
      <c r="O94" s="46">
        <v>-10</v>
      </c>
      <c r="P94" s="46">
        <v>0</v>
      </c>
      <c r="Q94" s="46">
        <v>-20</v>
      </c>
      <c r="R94" s="46">
        <v>-2.6</v>
      </c>
      <c r="S94" s="74">
        <v>0</v>
      </c>
      <c r="U94" s="73">
        <v>136.01</v>
      </c>
      <c r="V94" s="74">
        <v>-32.9</v>
      </c>
      <c r="W94">
        <v>107.07</v>
      </c>
      <c r="X94">
        <v>-10</v>
      </c>
      <c r="Y94">
        <v>-0.3</v>
      </c>
      <c r="Z94">
        <v>-2.6</v>
      </c>
      <c r="AA94">
        <v>-20</v>
      </c>
      <c r="AB94">
        <v>28.94</v>
      </c>
    </row>
    <row r="95" spans="7:28">
      <c r="G95" t="s">
        <v>137</v>
      </c>
      <c r="H95" s="73">
        <v>15.43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-20</v>
      </c>
      <c r="P95" s="46">
        <v>-20</v>
      </c>
      <c r="Q95" s="46">
        <v>-25</v>
      </c>
      <c r="R95" s="46">
        <v>-3.1</v>
      </c>
      <c r="S95" s="74">
        <v>0</v>
      </c>
      <c r="U95" s="73">
        <v>15.43</v>
      </c>
      <c r="V95" s="74">
        <v>-68.400000000000006</v>
      </c>
      <c r="W95">
        <v>15.43</v>
      </c>
      <c r="X95">
        <v>-20</v>
      </c>
      <c r="Y95">
        <v>-0.3</v>
      </c>
      <c r="Z95">
        <v>-3.1</v>
      </c>
      <c r="AA95">
        <v>-25</v>
      </c>
      <c r="AB95">
        <v>-20</v>
      </c>
    </row>
    <row r="96" spans="7:28">
      <c r="G96" t="s">
        <v>138</v>
      </c>
      <c r="H96" s="73">
        <v>21.22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-13</v>
      </c>
      <c r="P96" s="46">
        <v>0</v>
      </c>
      <c r="Q96" s="46">
        <v>-25</v>
      </c>
      <c r="R96" s="46">
        <v>-4.0999999999999996</v>
      </c>
      <c r="S96" s="74">
        <v>0</v>
      </c>
      <c r="U96" s="73">
        <v>21.22</v>
      </c>
      <c r="V96" s="74">
        <v>-42.4</v>
      </c>
      <c r="W96">
        <v>21.22</v>
      </c>
      <c r="X96">
        <v>-13</v>
      </c>
      <c r="Y96">
        <v>-0.3</v>
      </c>
      <c r="Z96">
        <v>-4.0999999999999996</v>
      </c>
      <c r="AA96">
        <v>-25</v>
      </c>
      <c r="AB96">
        <v>0</v>
      </c>
    </row>
    <row r="97" spans="1:83">
      <c r="G97" t="s">
        <v>139</v>
      </c>
      <c r="H97" s="73">
        <v>5.79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-18</v>
      </c>
      <c r="P97" s="46">
        <v>0</v>
      </c>
      <c r="Q97" s="46">
        <v>-25</v>
      </c>
      <c r="R97" s="46">
        <v>-4.5</v>
      </c>
      <c r="S97" s="74">
        <v>0</v>
      </c>
      <c r="U97" s="73">
        <v>5.79</v>
      </c>
      <c r="V97" s="74">
        <v>-47.8</v>
      </c>
      <c r="W97">
        <v>5.79</v>
      </c>
      <c r="X97">
        <v>-18</v>
      </c>
      <c r="Y97">
        <v>-0.3</v>
      </c>
      <c r="Z97">
        <v>-4.5</v>
      </c>
      <c r="AA97">
        <v>-25</v>
      </c>
      <c r="AB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-26</v>
      </c>
      <c r="O98" s="46">
        <v>-30</v>
      </c>
      <c r="P98" s="46">
        <v>-30</v>
      </c>
      <c r="Q98" s="46">
        <v>-25</v>
      </c>
      <c r="R98" s="46">
        <v>-4.7</v>
      </c>
      <c r="S98" s="74">
        <v>0</v>
      </c>
      <c r="U98" s="73">
        <v>0</v>
      </c>
      <c r="V98" s="74">
        <v>-116</v>
      </c>
      <c r="W98">
        <v>-26</v>
      </c>
      <c r="X98">
        <v>-30</v>
      </c>
      <c r="Y98">
        <v>-0.3</v>
      </c>
      <c r="Z98">
        <v>-4.7</v>
      </c>
      <c r="AA98">
        <v>-25</v>
      </c>
      <c r="AB98">
        <v>-30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0.65736749999999977</v>
      </c>
      <c r="I99" s="69">
        <f t="shared" ref="I99:BQ99" si="1">SUM(I3:I98)/4000</f>
        <v>0</v>
      </c>
      <c r="J99" s="69">
        <f t="shared" si="1"/>
        <v>0.51243749999999999</v>
      </c>
      <c r="K99" s="69">
        <f t="shared" si="1"/>
        <v>0</v>
      </c>
      <c r="L99" s="69">
        <f t="shared" si="1"/>
        <v>6.0412500000000008E-2</v>
      </c>
      <c r="M99" s="69">
        <f t="shared" si="1"/>
        <v>0</v>
      </c>
      <c r="N99" s="68">
        <f t="shared" si="1"/>
        <v>-0.86475000000000002</v>
      </c>
      <c r="O99" s="69">
        <f t="shared" si="1"/>
        <v>-1.63025</v>
      </c>
      <c r="P99" s="69">
        <f t="shared" si="1"/>
        <v>-0.50675000000000003</v>
      </c>
      <c r="Q99" s="69">
        <f t="shared" si="1"/>
        <v>-0.15575</v>
      </c>
      <c r="R99" s="69">
        <f t="shared" si="1"/>
        <v>-6.7500000000000004E-2</v>
      </c>
      <c r="S99" s="70">
        <f t="shared" si="1"/>
        <v>0</v>
      </c>
      <c r="U99" s="68">
        <f t="shared" si="1"/>
        <v>1.2302175000000002</v>
      </c>
      <c r="V99" s="70">
        <f t="shared" si="1"/>
        <v>-3.236299999999992</v>
      </c>
      <c r="W99">
        <f t="shared" si="1"/>
        <v>-0.20738250000000019</v>
      </c>
      <c r="X99">
        <f t="shared" si="1"/>
        <v>-1.63025</v>
      </c>
      <c r="Y99">
        <f t="shared" si="1"/>
        <v>-1.1299999999999965E-2</v>
      </c>
      <c r="Z99">
        <f t="shared" si="1"/>
        <v>-7.0874999999999888E-3</v>
      </c>
      <c r="AA99">
        <f t="shared" si="1"/>
        <v>-0.15575</v>
      </c>
      <c r="AB99">
        <f t="shared" si="1"/>
        <v>5.6874999999999929E-3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223</v>
      </c>
      <c r="B1" s="219"/>
      <c r="C1" s="219"/>
      <c r="D1" s="219"/>
      <c r="E1" s="140"/>
      <c r="F1" s="140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U1" s="223" t="s">
        <v>317</v>
      </c>
      <c r="V1" s="224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45349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18" activePane="bottomRight" state="frozen"/>
      <selection sqref="A1:D35"/>
      <selection pane="topRight" sqref="A1:D35"/>
      <selection pane="bottomLeft" sqref="A1:D35"/>
      <selection pane="bottomRight" activeCell="W2" sqref="W2:X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19" t="s">
        <v>223</v>
      </c>
      <c r="B1" s="219"/>
      <c r="C1" s="219"/>
      <c r="D1" s="219"/>
      <c r="E1" s="147"/>
      <c r="F1" s="147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U1" s="223" t="s">
        <v>317</v>
      </c>
      <c r="V1" s="224"/>
    </row>
    <row r="2" spans="1:2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45349</v>
      </c>
      <c r="U2" s="73" t="s">
        <v>225</v>
      </c>
      <c r="V2" s="74" t="s">
        <v>224</v>
      </c>
      <c r="W2" s="28" t="s">
        <v>256</v>
      </c>
      <c r="X2" t="s">
        <v>438</v>
      </c>
    </row>
    <row r="3" spans="1:24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  <c r="X3">
        <v>0</v>
      </c>
    </row>
    <row r="4" spans="1:24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  <c r="X4">
        <v>0</v>
      </c>
    </row>
    <row r="5" spans="1:24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  <c r="X5">
        <v>0</v>
      </c>
    </row>
    <row r="6" spans="1:24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  <c r="X6">
        <v>0</v>
      </c>
    </row>
    <row r="7" spans="1:24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  <c r="X7">
        <v>0</v>
      </c>
    </row>
    <row r="8" spans="1:24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  <c r="X8">
        <v>0</v>
      </c>
    </row>
    <row r="9" spans="1:24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  <c r="X9">
        <v>0</v>
      </c>
    </row>
    <row r="10" spans="1:24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  <c r="X10">
        <v>0</v>
      </c>
    </row>
    <row r="11" spans="1:24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  <c r="X11">
        <v>0</v>
      </c>
    </row>
    <row r="12" spans="1:24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  <c r="X12">
        <v>0</v>
      </c>
    </row>
    <row r="13" spans="1:24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  <c r="X13">
        <v>0</v>
      </c>
    </row>
    <row r="14" spans="1:24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  <c r="X14">
        <v>0</v>
      </c>
    </row>
    <row r="15" spans="1:24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  <c r="X15">
        <v>0</v>
      </c>
    </row>
    <row r="16" spans="1:24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  <c r="X16">
        <v>0</v>
      </c>
    </row>
    <row r="17" spans="7:24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  <c r="X17">
        <v>0</v>
      </c>
    </row>
    <row r="18" spans="7:24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  <c r="X18">
        <v>0</v>
      </c>
    </row>
    <row r="19" spans="7:24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  <c r="X19">
        <v>0</v>
      </c>
    </row>
    <row r="20" spans="7:24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  <c r="X20">
        <v>0</v>
      </c>
    </row>
    <row r="21" spans="7:24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  <c r="X21">
        <v>0</v>
      </c>
    </row>
    <row r="22" spans="7:24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  <c r="X22">
        <v>0</v>
      </c>
    </row>
    <row r="23" spans="7:24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  <c r="X23">
        <v>0</v>
      </c>
    </row>
    <row r="24" spans="7:24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  <c r="X24">
        <v>0</v>
      </c>
    </row>
    <row r="25" spans="7:24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  <c r="X25">
        <v>0</v>
      </c>
    </row>
    <row r="26" spans="7:24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  <c r="X26">
        <v>0</v>
      </c>
    </row>
    <row r="27" spans="7:24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  <c r="X27">
        <v>0</v>
      </c>
    </row>
    <row r="28" spans="7:24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  <c r="X28">
        <v>0</v>
      </c>
    </row>
    <row r="29" spans="7:24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  <c r="X29">
        <v>0</v>
      </c>
    </row>
    <row r="30" spans="7:24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  <c r="X30">
        <v>0</v>
      </c>
    </row>
    <row r="31" spans="7:24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0.31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0.31</v>
      </c>
      <c r="W31">
        <v>0</v>
      </c>
      <c r="X31">
        <v>0.31</v>
      </c>
    </row>
    <row r="32" spans="7:24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3.82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3.82</v>
      </c>
      <c r="W32">
        <v>0</v>
      </c>
      <c r="X32">
        <v>3.82</v>
      </c>
    </row>
    <row r="33" spans="7:24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3.57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3.57</v>
      </c>
      <c r="W33">
        <v>0</v>
      </c>
      <c r="X33">
        <v>3.57</v>
      </c>
    </row>
    <row r="34" spans="7:24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3.95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3.95</v>
      </c>
      <c r="W34">
        <v>0</v>
      </c>
      <c r="X34">
        <v>3.95</v>
      </c>
    </row>
    <row r="35" spans="7:24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0</v>
      </c>
      <c r="W35">
        <v>0</v>
      </c>
      <c r="X35">
        <v>0</v>
      </c>
    </row>
    <row r="36" spans="7:24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0</v>
      </c>
      <c r="W36">
        <v>0</v>
      </c>
      <c r="X36">
        <v>0</v>
      </c>
    </row>
    <row r="37" spans="7:24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0</v>
      </c>
      <c r="W37">
        <v>0</v>
      </c>
      <c r="X37">
        <v>0</v>
      </c>
    </row>
    <row r="38" spans="7:24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3.29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3.29</v>
      </c>
      <c r="W38">
        <v>0</v>
      </c>
      <c r="X38">
        <v>3.29</v>
      </c>
    </row>
    <row r="39" spans="7:24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6.95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6.95</v>
      </c>
      <c r="W39">
        <v>0</v>
      </c>
      <c r="X39">
        <v>6.95</v>
      </c>
    </row>
    <row r="40" spans="7:24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4.63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4.63</v>
      </c>
      <c r="W40">
        <v>0</v>
      </c>
      <c r="X40">
        <v>4.63</v>
      </c>
    </row>
    <row r="41" spans="7:24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6.66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6.66</v>
      </c>
      <c r="W41">
        <v>0</v>
      </c>
      <c r="X41">
        <v>6.66</v>
      </c>
    </row>
    <row r="42" spans="7:24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1.06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1.06</v>
      </c>
      <c r="W42">
        <v>0</v>
      </c>
      <c r="X42">
        <v>1.06</v>
      </c>
    </row>
    <row r="43" spans="7:24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3.47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3.47</v>
      </c>
      <c r="W43">
        <v>0</v>
      </c>
      <c r="X43">
        <v>3.47</v>
      </c>
    </row>
    <row r="44" spans="7:24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4.92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4.92</v>
      </c>
      <c r="W44">
        <v>0</v>
      </c>
      <c r="X44">
        <v>4.92</v>
      </c>
    </row>
    <row r="45" spans="7:24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5.21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5.21</v>
      </c>
      <c r="W45">
        <v>0</v>
      </c>
      <c r="X45">
        <v>5.21</v>
      </c>
    </row>
    <row r="46" spans="7:24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0.57999999999999996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0.57999999999999996</v>
      </c>
      <c r="W46">
        <v>0</v>
      </c>
      <c r="X46">
        <v>0.57999999999999996</v>
      </c>
    </row>
    <row r="47" spans="7:24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2.6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2.6</v>
      </c>
      <c r="W47">
        <v>0</v>
      </c>
      <c r="X47">
        <v>2.6</v>
      </c>
    </row>
    <row r="48" spans="7:24">
      <c r="G48" t="s">
        <v>90</v>
      </c>
      <c r="H48" s="73">
        <v>15.43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15.43</v>
      </c>
      <c r="W48">
        <v>15.43</v>
      </c>
      <c r="X48">
        <v>0</v>
      </c>
    </row>
    <row r="49" spans="7:24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</v>
      </c>
      <c r="W49">
        <v>0</v>
      </c>
      <c r="X49">
        <v>0</v>
      </c>
    </row>
    <row r="50" spans="7:24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0</v>
      </c>
      <c r="W50">
        <v>0</v>
      </c>
      <c r="X50">
        <v>0</v>
      </c>
    </row>
    <row r="51" spans="7:24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0</v>
      </c>
      <c r="W51">
        <v>0</v>
      </c>
      <c r="X51">
        <v>0</v>
      </c>
    </row>
    <row r="52" spans="7:24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1.25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1.25</v>
      </c>
      <c r="W52">
        <v>0</v>
      </c>
      <c r="X52">
        <v>1.25</v>
      </c>
    </row>
    <row r="53" spans="7:24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0</v>
      </c>
      <c r="W53">
        <v>0</v>
      </c>
      <c r="X53">
        <v>0</v>
      </c>
    </row>
    <row r="54" spans="7:24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2.5099999999999998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2.5099999999999998</v>
      </c>
      <c r="W54">
        <v>0</v>
      </c>
      <c r="X54">
        <v>2.5099999999999998</v>
      </c>
    </row>
    <row r="55" spans="7:24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6.56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6.56</v>
      </c>
      <c r="W55">
        <v>0</v>
      </c>
      <c r="X55">
        <v>6.56</v>
      </c>
    </row>
    <row r="56" spans="7:24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6.17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6.17</v>
      </c>
      <c r="W56">
        <v>0</v>
      </c>
      <c r="X56">
        <v>6.17</v>
      </c>
    </row>
    <row r="57" spans="7:24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4.82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4.82</v>
      </c>
      <c r="W57">
        <v>0</v>
      </c>
      <c r="X57">
        <v>4.82</v>
      </c>
    </row>
    <row r="58" spans="7:24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1.64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1.64</v>
      </c>
      <c r="W58">
        <v>0</v>
      </c>
      <c r="X58">
        <v>1.64</v>
      </c>
    </row>
    <row r="59" spans="7:24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2.0299999999999998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2.0299999999999998</v>
      </c>
      <c r="W59">
        <v>0</v>
      </c>
      <c r="X59">
        <v>2.0299999999999998</v>
      </c>
    </row>
    <row r="60" spans="7:24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3.86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3.86</v>
      </c>
      <c r="W60">
        <v>0</v>
      </c>
      <c r="X60">
        <v>3.86</v>
      </c>
    </row>
    <row r="61" spans="7:24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5.5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5.5</v>
      </c>
      <c r="W61">
        <v>0</v>
      </c>
      <c r="X61">
        <v>5.5</v>
      </c>
    </row>
    <row r="62" spans="7:24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5.4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5.4</v>
      </c>
      <c r="W62">
        <v>0</v>
      </c>
      <c r="X62">
        <v>5.4</v>
      </c>
    </row>
    <row r="63" spans="7:24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4.34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4.34</v>
      </c>
      <c r="W63">
        <v>0</v>
      </c>
      <c r="X63">
        <v>4.34</v>
      </c>
    </row>
    <row r="64" spans="7:24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5.88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5.88</v>
      </c>
      <c r="W64">
        <v>0</v>
      </c>
      <c r="X64">
        <v>5.88</v>
      </c>
    </row>
    <row r="65" spans="7:24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7.33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7.33</v>
      </c>
      <c r="W65">
        <v>0</v>
      </c>
      <c r="X65">
        <v>7.33</v>
      </c>
    </row>
    <row r="66" spans="7:24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7.23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7.23</v>
      </c>
      <c r="W66">
        <v>0</v>
      </c>
      <c r="X66">
        <v>7.23</v>
      </c>
    </row>
    <row r="67" spans="7:24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6.66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6.66</v>
      </c>
      <c r="W67">
        <v>0</v>
      </c>
      <c r="X67">
        <v>6.66</v>
      </c>
    </row>
    <row r="68" spans="7:24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6.16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6.16</v>
      </c>
      <c r="W68">
        <v>0</v>
      </c>
      <c r="X68">
        <v>6.16</v>
      </c>
    </row>
    <row r="69" spans="7:24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0</v>
      </c>
      <c r="W69">
        <v>0</v>
      </c>
      <c r="X69">
        <v>0</v>
      </c>
    </row>
    <row r="70" spans="7:24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0</v>
      </c>
      <c r="W70">
        <v>0</v>
      </c>
      <c r="X70">
        <v>0</v>
      </c>
    </row>
    <row r="71" spans="7:24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0</v>
      </c>
      <c r="W71">
        <v>0</v>
      </c>
      <c r="X71">
        <v>0</v>
      </c>
    </row>
    <row r="72" spans="7:24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0</v>
      </c>
      <c r="W72">
        <v>0</v>
      </c>
      <c r="X72">
        <v>0</v>
      </c>
    </row>
    <row r="73" spans="7:24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0</v>
      </c>
      <c r="W73">
        <v>0</v>
      </c>
      <c r="X73">
        <v>0</v>
      </c>
    </row>
    <row r="74" spans="7:24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0</v>
      </c>
      <c r="W74">
        <v>0</v>
      </c>
      <c r="X74">
        <v>0</v>
      </c>
    </row>
    <row r="75" spans="7:24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0</v>
      </c>
      <c r="W75">
        <v>0</v>
      </c>
      <c r="X75">
        <v>0</v>
      </c>
    </row>
    <row r="76" spans="7:24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0</v>
      </c>
      <c r="W76">
        <v>0</v>
      </c>
      <c r="X76">
        <v>0</v>
      </c>
    </row>
    <row r="77" spans="7:24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0</v>
      </c>
      <c r="W77">
        <v>0</v>
      </c>
      <c r="X77">
        <v>0</v>
      </c>
    </row>
    <row r="78" spans="7:24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0</v>
      </c>
      <c r="W78">
        <v>0</v>
      </c>
      <c r="X78">
        <v>0</v>
      </c>
    </row>
    <row r="79" spans="7:24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0</v>
      </c>
      <c r="W79">
        <v>0</v>
      </c>
      <c r="X79">
        <v>0</v>
      </c>
    </row>
    <row r="80" spans="7:24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0</v>
      </c>
      <c r="W80">
        <v>0</v>
      </c>
      <c r="X80">
        <v>0</v>
      </c>
    </row>
    <row r="81" spans="7:24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0</v>
      </c>
      <c r="W81">
        <v>0</v>
      </c>
      <c r="X81">
        <v>0</v>
      </c>
    </row>
    <row r="82" spans="7:24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0</v>
      </c>
      <c r="W82">
        <v>0</v>
      </c>
      <c r="X82">
        <v>0</v>
      </c>
    </row>
    <row r="83" spans="7:24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</v>
      </c>
      <c r="W83">
        <v>0</v>
      </c>
      <c r="X83">
        <v>0</v>
      </c>
    </row>
    <row r="84" spans="7:24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</v>
      </c>
      <c r="W84">
        <v>0</v>
      </c>
      <c r="X84">
        <v>0</v>
      </c>
    </row>
    <row r="85" spans="7:24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</v>
      </c>
      <c r="W85">
        <v>0</v>
      </c>
      <c r="X85">
        <v>0</v>
      </c>
    </row>
    <row r="86" spans="7:24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</v>
      </c>
      <c r="W86">
        <v>0</v>
      </c>
      <c r="X86">
        <v>0</v>
      </c>
    </row>
    <row r="87" spans="7:24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</v>
      </c>
      <c r="W87">
        <v>0</v>
      </c>
      <c r="X87">
        <v>0</v>
      </c>
    </row>
    <row r="88" spans="7:24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</v>
      </c>
      <c r="W88">
        <v>0</v>
      </c>
      <c r="X88">
        <v>0</v>
      </c>
    </row>
    <row r="89" spans="7:24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</v>
      </c>
      <c r="W89">
        <v>0</v>
      </c>
      <c r="X89">
        <v>0</v>
      </c>
    </row>
    <row r="90" spans="7:24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</v>
      </c>
      <c r="W90">
        <v>0</v>
      </c>
      <c r="X90">
        <v>0</v>
      </c>
    </row>
    <row r="91" spans="7:24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</v>
      </c>
      <c r="W91">
        <v>0</v>
      </c>
      <c r="X91">
        <v>0</v>
      </c>
    </row>
    <row r="92" spans="7:24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</v>
      </c>
      <c r="W92">
        <v>0</v>
      </c>
      <c r="X92">
        <v>0</v>
      </c>
    </row>
    <row r="93" spans="7:24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</v>
      </c>
      <c r="W93">
        <v>0</v>
      </c>
      <c r="X93">
        <v>0</v>
      </c>
    </row>
    <row r="94" spans="7:24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</v>
      </c>
      <c r="W94">
        <v>0</v>
      </c>
      <c r="X94">
        <v>0</v>
      </c>
    </row>
    <row r="95" spans="7:24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</v>
      </c>
      <c r="W95">
        <v>0</v>
      </c>
      <c r="X95">
        <v>0</v>
      </c>
    </row>
    <row r="96" spans="7:24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</v>
      </c>
      <c r="W96">
        <v>0</v>
      </c>
      <c r="X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</v>
      </c>
      <c r="W97">
        <v>0</v>
      </c>
      <c r="X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3.8574999999999998E-3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3.2089999999999994E-2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3.59475E-2</v>
      </c>
      <c r="W99">
        <f t="shared" si="1"/>
        <v>3.8574999999999998E-3</v>
      </c>
      <c r="X99">
        <f t="shared" si="1"/>
        <v>3.2089999999999994E-2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223</v>
      </c>
      <c r="B1" s="219"/>
      <c r="C1" s="219"/>
      <c r="D1" s="219"/>
      <c r="E1" s="147"/>
      <c r="F1" s="147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U1" s="223" t="s">
        <v>317</v>
      </c>
      <c r="V1" s="224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45349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223</v>
      </c>
      <c r="B1" s="219"/>
      <c r="C1" s="219"/>
      <c r="D1" s="219"/>
      <c r="E1" s="193"/>
      <c r="F1" s="193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U1" s="223" t="s">
        <v>317</v>
      </c>
      <c r="V1" s="224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45349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Z84" activePane="bottomRight" state="frozen"/>
      <selection activeCell="M3" sqref="M3:M98"/>
      <selection pane="topRight" activeCell="M3" sqref="M3:M98"/>
      <selection pane="bottomLeft" activeCell="M3" sqref="M3:M98"/>
      <selection pane="bottomRight" activeCell="AI107" sqref="AI10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0">
        <f>Allocation_SG!A1</f>
        <v>45349</v>
      </c>
      <c r="B1" s="226"/>
      <c r="C1" s="226"/>
      <c r="D1" s="230" t="s">
        <v>434</v>
      </c>
      <c r="E1" s="219" t="s">
        <v>188</v>
      </c>
      <c r="F1" s="219" t="s">
        <v>189</v>
      </c>
      <c r="G1" s="219" t="s">
        <v>186</v>
      </c>
      <c r="H1" s="219" t="s">
        <v>187</v>
      </c>
      <c r="I1" s="219" t="s">
        <v>190</v>
      </c>
      <c r="J1" s="219" t="s">
        <v>192</v>
      </c>
      <c r="K1" s="219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31" t="s">
        <v>314</v>
      </c>
      <c r="S1" s="231" t="s">
        <v>452</v>
      </c>
      <c r="T1" s="40" t="s">
        <v>282</v>
      </c>
      <c r="U1" s="228" t="s">
        <v>283</v>
      </c>
      <c r="V1" s="65" t="s">
        <v>295</v>
      </c>
      <c r="W1" s="65" t="s">
        <v>282</v>
      </c>
      <c r="X1" s="219" t="s">
        <v>313</v>
      </c>
      <c r="Y1" s="225" t="s">
        <v>218</v>
      </c>
      <c r="Z1" s="225" t="s">
        <v>219</v>
      </c>
      <c r="AA1" s="229" t="s">
        <v>194</v>
      </c>
      <c r="AB1" s="229" t="s">
        <v>195</v>
      </c>
      <c r="AC1" s="25" t="s">
        <v>185</v>
      </c>
      <c r="AD1" s="219" t="s">
        <v>142</v>
      </c>
      <c r="AG1" s="219" t="s">
        <v>272</v>
      </c>
      <c r="AI1" s="225" t="s">
        <v>352</v>
      </c>
      <c r="AJ1" s="225" t="s">
        <v>372</v>
      </c>
      <c r="AK1" s="225" t="s">
        <v>354</v>
      </c>
      <c r="AL1" s="225" t="s">
        <v>355</v>
      </c>
      <c r="AM1" s="225" t="s">
        <v>356</v>
      </c>
      <c r="AN1" s="225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5" t="s">
        <v>525</v>
      </c>
      <c r="AT1" s="225" t="s">
        <v>526</v>
      </c>
    </row>
    <row r="2" spans="1:47">
      <c r="A2" s="25" t="s">
        <v>44</v>
      </c>
      <c r="B2" s="226"/>
      <c r="C2" s="226"/>
      <c r="D2" s="230"/>
      <c r="E2" s="219"/>
      <c r="F2" s="219"/>
      <c r="G2" s="219"/>
      <c r="H2" s="219"/>
      <c r="I2" s="219"/>
      <c r="J2" s="219"/>
      <c r="K2" s="219"/>
      <c r="L2" s="226"/>
      <c r="M2" s="226"/>
      <c r="N2" s="226"/>
      <c r="O2" s="226"/>
      <c r="P2" s="227"/>
      <c r="Q2" s="227"/>
      <c r="R2" s="231"/>
      <c r="S2" s="231"/>
      <c r="T2" s="40" t="s">
        <v>294</v>
      </c>
      <c r="U2" s="228"/>
      <c r="V2" s="65" t="s">
        <v>284</v>
      </c>
      <c r="W2" s="65" t="s">
        <v>284</v>
      </c>
      <c r="X2" s="219"/>
      <c r="Y2" s="225"/>
      <c r="Z2" s="225"/>
      <c r="AA2" s="229"/>
      <c r="AB2" s="229"/>
      <c r="AC2" s="25">
        <f>Losses!B3</f>
        <v>8.3999999999999995E-3</v>
      </c>
      <c r="AD2" s="219"/>
      <c r="AE2" t="s">
        <v>270</v>
      </c>
      <c r="AG2" s="219"/>
      <c r="AI2" s="225"/>
      <c r="AJ2" s="225"/>
      <c r="AK2" s="225"/>
      <c r="AL2" s="225"/>
      <c r="AM2" s="225"/>
      <c r="AN2" s="225"/>
      <c r="AO2" s="232"/>
      <c r="AP2" s="232"/>
      <c r="AQ2" s="232"/>
      <c r="AR2" s="232"/>
      <c r="AS2" s="225"/>
      <c r="AT2" s="225"/>
    </row>
    <row r="3" spans="1:47">
      <c r="A3" t="s">
        <v>45</v>
      </c>
      <c r="D3">
        <f>TWEPL!P3</f>
        <v>0</v>
      </c>
      <c r="E3">
        <f>GT_NG!P3</f>
        <v>-0.16612000000000002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83.756125630232674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687.53469197369259</v>
      </c>
      <c r="P3" s="36">
        <v>57.88</v>
      </c>
      <c r="Q3" s="36">
        <v>14.47</v>
      </c>
      <c r="R3" s="38">
        <v>0</v>
      </c>
      <c r="S3" s="38">
        <v>0</v>
      </c>
      <c r="T3" s="37">
        <f>SUMPRODUCT(LTA!J3:AN3,LTA!J$101:AN$101,LTA!J$103:AN$103)</f>
        <v>122.33</v>
      </c>
      <c r="U3" s="37">
        <f>SUMPRODUCT(LTA!J3:AN3,LTA!J$102:AN$102,LTA!J$103:AN$103)</f>
        <v>178.31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0.39</v>
      </c>
      <c r="AB3" s="75">
        <f>-STOA!N3</f>
        <v>-197.6</v>
      </c>
      <c r="AC3">
        <f>SUMIF(B3:AB3,"&gt;0")*$AC$2-SUMIF(B3:AB3,"&lt;0")*($AC$2/(1-$AC$2))+SUMIF(AI3:AR3,"&gt;0")*$AC$2-SUMIF(AI3:AR3,"&lt;0")*($AC$2/(1-$AC$2))</f>
        <v>12.510389575416337</v>
      </c>
      <c r="AD3">
        <f>SUM(B3:AB3,AI3:AT3)-AC3</f>
        <v>790.39430802850916</v>
      </c>
      <c r="AE3">
        <f>'IDT-1'!B3</f>
        <v>0</v>
      </c>
      <c r="AF3" s="24"/>
      <c r="AG3">
        <f>SUM(AD3:AF3)</f>
        <v>790.39430802850916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-144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v>1</v>
      </c>
    </row>
    <row r="4" spans="1:47">
      <c r="A4" t="s">
        <v>46</v>
      </c>
      <c r="D4">
        <f>TWEPL!P4</f>
        <v>0</v>
      </c>
      <c r="E4">
        <f>GT_NG!P4</f>
        <v>-0.16612000000000002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83.756125630232674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687.53469197369259</v>
      </c>
      <c r="P4" s="36">
        <v>57.88</v>
      </c>
      <c r="Q4" s="36">
        <v>14.47</v>
      </c>
      <c r="R4" s="38">
        <v>0</v>
      </c>
      <c r="S4" s="38">
        <v>0</v>
      </c>
      <c r="T4" s="37">
        <f>SUMPRODUCT(LTA!J4:AN4,LTA!J$101:AN$101,LTA!J$103:AN$103)</f>
        <v>122.34</v>
      </c>
      <c r="U4" s="37">
        <f>SUMPRODUCT(LTA!J4:AN4,LTA!J$102:AN$102,LTA!J$103:AN$103)</f>
        <v>177.93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0.39</v>
      </c>
      <c r="AB4" s="75">
        <f>-STOA!N4</f>
        <v>-197.6</v>
      </c>
      <c r="AC4">
        <f t="shared" ref="AC4:AC67" si="0">SUMIF(B4:AB4,"&gt;0")*$AC$2-SUMIF(B4:AB4,"&lt;0")*($AC$2/(1-$AC$2))+SUMIF(AI4:AR4,"&gt;0")*$AC$2-SUMIF(AI4:AR4,"&lt;0")*($AC$2/(1-$AC$2))</f>
        <v>12.727531676263453</v>
      </c>
      <c r="AD4">
        <f t="shared" ref="AD4:AD67" si="1">SUM(B4:AB4,AI4:AT4)-AC4</f>
        <v>763.80716592766191</v>
      </c>
      <c r="AE4">
        <f>'IDT-1'!B4</f>
        <v>0</v>
      </c>
      <c r="AF4" s="24"/>
      <c r="AG4">
        <f t="shared" ref="AG4:AG67" si="2">SUM(AD4:AF4)</f>
        <v>763.80716592766191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-170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v>2</v>
      </c>
    </row>
    <row r="5" spans="1:47">
      <c r="A5" t="s">
        <v>47</v>
      </c>
      <c r="D5">
        <f>TWEPL!P5</f>
        <v>0</v>
      </c>
      <c r="E5">
        <f>GT_NG!P5</f>
        <v>-0.16612000000000002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83.756125630232674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616.15606751334872</v>
      </c>
      <c r="P5" s="36">
        <v>57.88</v>
      </c>
      <c r="Q5" s="36">
        <v>14.47</v>
      </c>
      <c r="R5" s="38">
        <v>0</v>
      </c>
      <c r="S5" s="38">
        <v>0</v>
      </c>
      <c r="T5" s="37">
        <f>SUMPRODUCT(LTA!J5:AN5,LTA!J$101:AN$101,LTA!J$103:AN$103)</f>
        <v>121.33</v>
      </c>
      <c r="U5" s="37">
        <f>SUMPRODUCT(LTA!J5:AN5,LTA!J$102:AN$102,LTA!J$103:AN$103)</f>
        <v>177.37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0.39</v>
      </c>
      <c r="AB5" s="75">
        <f>-STOA!N5</f>
        <v>-197.6</v>
      </c>
      <c r="AC5">
        <f t="shared" si="0"/>
        <v>11.69120534455211</v>
      </c>
      <c r="AD5">
        <f t="shared" si="1"/>
        <v>741.89486779902938</v>
      </c>
      <c r="AE5">
        <f>'IDT-1'!B5</f>
        <v>0</v>
      </c>
      <c r="AF5" s="24"/>
      <c r="AG5">
        <f t="shared" si="2"/>
        <v>741.89486779902938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-120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v>3</v>
      </c>
    </row>
    <row r="6" spans="1:47">
      <c r="A6" t="s">
        <v>48</v>
      </c>
      <c r="D6">
        <f>TWEPL!P6</f>
        <v>0</v>
      </c>
      <c r="E6">
        <f>GT_NG!P6</f>
        <v>-0.16612000000000002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83.756125630232674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616.15606751334872</v>
      </c>
      <c r="P6" s="36">
        <v>57.88</v>
      </c>
      <c r="Q6" s="36">
        <v>14.47</v>
      </c>
      <c r="R6" s="38">
        <v>0</v>
      </c>
      <c r="S6" s="38">
        <v>0</v>
      </c>
      <c r="T6" s="37">
        <f>SUMPRODUCT(LTA!J6:AN6,LTA!J$101:AN$101,LTA!J$103:AN$103)</f>
        <v>118.67</v>
      </c>
      <c r="U6" s="37">
        <f>SUMPRODUCT(LTA!J6:AN6,LTA!J$102:AN$102,LTA!J$103:AN$103)</f>
        <v>176.20999999999998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0.39</v>
      </c>
      <c r="AB6" s="75">
        <f>-STOA!N6</f>
        <v>-197.6</v>
      </c>
      <c r="AC6">
        <f t="shared" si="0"/>
        <v>11.794655868150336</v>
      </c>
      <c r="AD6">
        <f t="shared" si="1"/>
        <v>721.97141727543101</v>
      </c>
      <c r="AE6">
        <f>'IDT-1'!B6</f>
        <v>0</v>
      </c>
      <c r="AF6" s="24"/>
      <c r="AG6">
        <f t="shared" si="2"/>
        <v>721.97141727543101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-136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v>4</v>
      </c>
    </row>
    <row r="7" spans="1:47">
      <c r="A7" t="s">
        <v>49</v>
      </c>
      <c r="D7">
        <f>TWEPL!P7</f>
        <v>0</v>
      </c>
      <c r="E7">
        <f>GT_NG!P7</f>
        <v>-0.16612000000000002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83.756125630232674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616.15606751334872</v>
      </c>
      <c r="P7" s="36">
        <v>58.51</v>
      </c>
      <c r="Q7" s="36">
        <v>14.47</v>
      </c>
      <c r="R7" s="38">
        <v>0</v>
      </c>
      <c r="S7" s="38">
        <v>0</v>
      </c>
      <c r="T7" s="37">
        <f>SUMPRODUCT(LTA!J7:AN7,LTA!J$101:AN$101,LTA!J$103:AN$103)</f>
        <v>118.01</v>
      </c>
      <c r="U7" s="37">
        <f>SUMPRODUCT(LTA!J7:AN7,LTA!J$102:AN$102,LTA!J$103:AN$103)</f>
        <v>174.73000000000002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0.39</v>
      </c>
      <c r="AB7" s="75">
        <f>-STOA!N7</f>
        <v>-197.6</v>
      </c>
      <c r="AC7">
        <f t="shared" si="0"/>
        <v>11.875154603124116</v>
      </c>
      <c r="AD7">
        <f t="shared" si="1"/>
        <v>709.38091854045751</v>
      </c>
      <c r="AE7">
        <f>'IDT-1'!B7</f>
        <v>0</v>
      </c>
      <c r="AF7" s="24"/>
      <c r="AG7">
        <f t="shared" si="2"/>
        <v>709.38091854045751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-147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v>5</v>
      </c>
    </row>
    <row r="8" spans="1:47">
      <c r="A8" t="s">
        <v>50</v>
      </c>
      <c r="D8">
        <f>TWEPL!P8</f>
        <v>0</v>
      </c>
      <c r="E8">
        <f>GT_NG!P8</f>
        <v>-0.16612000000000002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83.756125630232674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610.62133786957827</v>
      </c>
      <c r="P8" s="36">
        <v>58.51</v>
      </c>
      <c r="Q8" s="36">
        <v>14.47</v>
      </c>
      <c r="R8" s="38">
        <v>0</v>
      </c>
      <c r="S8" s="38">
        <v>0</v>
      </c>
      <c r="T8" s="37">
        <f>SUMPRODUCT(LTA!J8:AN8,LTA!J$101:AN$101,LTA!J$103:AN$103)</f>
        <v>116.01</v>
      </c>
      <c r="U8" s="37">
        <f>SUMPRODUCT(LTA!J8:AN8,LTA!J$102:AN$102,LTA!J$103:AN$103)</f>
        <v>173.17000000000002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0.39</v>
      </c>
      <c r="AB8" s="75">
        <f>-STOA!N8</f>
        <v>-197.6</v>
      </c>
      <c r="AC8">
        <f t="shared" si="0"/>
        <v>11.858056978190668</v>
      </c>
      <c r="AD8">
        <f t="shared" si="1"/>
        <v>693.30328652162041</v>
      </c>
      <c r="AE8">
        <f>'IDT-1'!B8</f>
        <v>0</v>
      </c>
      <c r="AF8" s="24"/>
      <c r="AG8">
        <f t="shared" si="2"/>
        <v>693.30328652162041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-154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v>6</v>
      </c>
    </row>
    <row r="9" spans="1:47">
      <c r="A9" t="s">
        <v>51</v>
      </c>
      <c r="D9">
        <f>TWEPL!P9</f>
        <v>0</v>
      </c>
      <c r="E9">
        <f>GT_NG!P9</f>
        <v>-0.16612000000000002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83.756125630232674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598.52345293614087</v>
      </c>
      <c r="P9" s="36">
        <v>47.929999999999993</v>
      </c>
      <c r="Q9" s="36">
        <v>14.47</v>
      </c>
      <c r="R9" s="38">
        <v>0</v>
      </c>
      <c r="S9" s="38">
        <v>0</v>
      </c>
      <c r="T9" s="37">
        <f>SUMPRODUCT(LTA!J9:AN9,LTA!J$101:AN$101,LTA!J$103:AN$103)</f>
        <v>120.33</v>
      </c>
      <c r="U9" s="37">
        <f>SUMPRODUCT(LTA!J9:AN9,LTA!J$102:AN$102,LTA!J$103:AN$103)</f>
        <v>169.51999999999998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0.39</v>
      </c>
      <c r="AB9" s="75">
        <f>-STOA!N9</f>
        <v>-197.6</v>
      </c>
      <c r="AC9">
        <f t="shared" si="0"/>
        <v>11.435998328452898</v>
      </c>
      <c r="AD9">
        <f t="shared" si="1"/>
        <v>699.7174602379207</v>
      </c>
      <c r="AE9">
        <f>'IDT-1'!B9</f>
        <v>0</v>
      </c>
      <c r="AF9" s="24"/>
      <c r="AG9">
        <f t="shared" si="2"/>
        <v>699.7174602379207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-126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v>7</v>
      </c>
    </row>
    <row r="10" spans="1:47">
      <c r="A10" t="s">
        <v>52</v>
      </c>
      <c r="D10">
        <f>TWEPL!P10</f>
        <v>0</v>
      </c>
      <c r="E10">
        <f>GT_NG!P10</f>
        <v>-0.16612000000000002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83.756125630232674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598.52345293614087</v>
      </c>
      <c r="P10" s="36">
        <v>37.029999999999994</v>
      </c>
      <c r="Q10" s="36">
        <v>14.47</v>
      </c>
      <c r="R10" s="38">
        <v>0</v>
      </c>
      <c r="S10" s="38">
        <v>0</v>
      </c>
      <c r="T10" s="37">
        <f>SUMPRODUCT(LTA!J10:AN10,LTA!J$101:AN$101,LTA!J$103:AN$103)</f>
        <v>120.33</v>
      </c>
      <c r="U10" s="37">
        <f>SUMPRODUCT(LTA!J10:AN10,LTA!J$102:AN$102,LTA!J$103:AN$103)</f>
        <v>168.65999999999997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0.39</v>
      </c>
      <c r="AB10" s="75">
        <f>-STOA!N10</f>
        <v>-197.6</v>
      </c>
      <c r="AC10">
        <f t="shared" si="0"/>
        <v>11.4134547479769</v>
      </c>
      <c r="AD10">
        <f t="shared" si="1"/>
        <v>678.98000381839665</v>
      </c>
      <c r="AE10">
        <f>'IDT-1'!B10</f>
        <v>0</v>
      </c>
      <c r="AF10" s="24"/>
      <c r="AG10">
        <f t="shared" si="2"/>
        <v>678.98000381839665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-135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v>8</v>
      </c>
    </row>
    <row r="11" spans="1:47">
      <c r="A11" t="s">
        <v>53</v>
      </c>
      <c r="D11">
        <f>TWEPL!P11</f>
        <v>0</v>
      </c>
      <c r="E11">
        <f>GT_NG!P11</f>
        <v>-0.16612000000000002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83.756125630232674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581.16640439890966</v>
      </c>
      <c r="P11" s="36">
        <v>27.009999999999998</v>
      </c>
      <c r="Q11" s="36">
        <v>14.47</v>
      </c>
      <c r="R11" s="38">
        <v>0</v>
      </c>
      <c r="S11" s="38">
        <v>0</v>
      </c>
      <c r="T11" s="37">
        <f>SUMPRODUCT(LTA!J11:AN11,LTA!J$101:AN$101,LTA!J$103:AN$103)</f>
        <v>115.33</v>
      </c>
      <c r="U11" s="37">
        <f>SUMPRODUCT(LTA!J11:AN11,LTA!J$102:AN$102,LTA!J$103:AN$103)</f>
        <v>158.20999999999998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0.39</v>
      </c>
      <c r="AB11" s="75">
        <f>-STOA!N11</f>
        <v>-197.6</v>
      </c>
      <c r="AC11">
        <f t="shared" si="0"/>
        <v>11.062178697989046</v>
      </c>
      <c r="AD11">
        <f t="shared" si="1"/>
        <v>635.50423133115339</v>
      </c>
      <c r="AE11">
        <f>'IDT-1'!B11</f>
        <v>0</v>
      </c>
      <c r="AF11" s="24"/>
      <c r="AG11">
        <f t="shared" si="2"/>
        <v>635.50423133115339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-136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v>9</v>
      </c>
    </row>
    <row r="12" spans="1:47">
      <c r="A12" t="s">
        <v>54</v>
      </c>
      <c r="D12">
        <f>TWEPL!P12</f>
        <v>0</v>
      </c>
      <c r="E12">
        <f>GT_NG!P12</f>
        <v>-0.16612000000000002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83.756125630232674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581.16640439890966</v>
      </c>
      <c r="P12" s="36">
        <v>27.009999999999998</v>
      </c>
      <c r="Q12" s="36">
        <v>14.47</v>
      </c>
      <c r="R12" s="38">
        <v>0</v>
      </c>
      <c r="S12" s="38">
        <v>0</v>
      </c>
      <c r="T12" s="37">
        <f>SUMPRODUCT(LTA!J12:AN12,LTA!J$101:AN$101,LTA!J$103:AN$103)</f>
        <v>115.33</v>
      </c>
      <c r="U12" s="37">
        <f>SUMPRODUCT(LTA!J12:AN12,LTA!J$102:AN$102,LTA!J$103:AN$103)</f>
        <v>157.81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0.39</v>
      </c>
      <c r="AB12" s="75">
        <f>-STOA!N12</f>
        <v>-197.6</v>
      </c>
      <c r="AC12">
        <f t="shared" si="0"/>
        <v>11.109645644338382</v>
      </c>
      <c r="AD12">
        <f t="shared" si="1"/>
        <v>629.05676438480396</v>
      </c>
      <c r="AE12">
        <f>'IDT-1'!B12</f>
        <v>0</v>
      </c>
      <c r="AF12" s="24"/>
      <c r="AG12">
        <f t="shared" si="2"/>
        <v>629.05676438480396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-142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v>10</v>
      </c>
    </row>
    <row r="13" spans="1:47">
      <c r="A13" t="s">
        <v>55</v>
      </c>
      <c r="D13">
        <f>TWEPL!P13</f>
        <v>0</v>
      </c>
      <c r="E13">
        <f>GT_NG!P13</f>
        <v>-0.16612000000000002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83.756125630232674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578.40396657309157</v>
      </c>
      <c r="P13" s="36">
        <v>27.009999999999998</v>
      </c>
      <c r="Q13" s="36">
        <v>14.47</v>
      </c>
      <c r="R13" s="38">
        <v>0</v>
      </c>
      <c r="S13" s="38">
        <v>0</v>
      </c>
      <c r="T13" s="37">
        <f>SUMPRODUCT(LTA!J13:AN13,LTA!J$101:AN$101,LTA!J$103:AN$103)</f>
        <v>105.01</v>
      </c>
      <c r="U13" s="37">
        <f>SUMPRODUCT(LTA!J13:AN13,LTA!J$102:AN$102,LTA!J$103:AN$103)</f>
        <v>157.35000000000002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0.39</v>
      </c>
      <c r="AB13" s="75">
        <f>-STOA!N13</f>
        <v>-197.6</v>
      </c>
      <c r="AC13">
        <f t="shared" si="0"/>
        <v>10.911177589352619</v>
      </c>
      <c r="AD13">
        <f t="shared" si="1"/>
        <v>625.7127946139716</v>
      </c>
      <c r="AE13">
        <f>'IDT-1'!B13</f>
        <v>0</v>
      </c>
      <c r="AF13" s="24"/>
      <c r="AG13">
        <f t="shared" si="2"/>
        <v>625.7127946139716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-132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v>11</v>
      </c>
    </row>
    <row r="14" spans="1:47">
      <c r="A14" t="s">
        <v>56</v>
      </c>
      <c r="D14">
        <f>TWEPL!P14</f>
        <v>0</v>
      </c>
      <c r="E14">
        <f>GT_NG!P14</f>
        <v>-0.16612000000000002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83.756125630232674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578.40396657309157</v>
      </c>
      <c r="P14" s="36">
        <v>27.009999999999998</v>
      </c>
      <c r="Q14" s="36">
        <v>14.47</v>
      </c>
      <c r="R14" s="38">
        <v>0</v>
      </c>
      <c r="S14" s="38">
        <v>0</v>
      </c>
      <c r="T14" s="37">
        <f>SUMPRODUCT(LTA!J14:AN14,LTA!J$101:AN$101,LTA!J$103:AN$103)</f>
        <v>105.01</v>
      </c>
      <c r="U14" s="37">
        <f>SUMPRODUCT(LTA!J14:AN14,LTA!J$102:AN$102,LTA!J$103:AN$103)</f>
        <v>157.07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0.39</v>
      </c>
      <c r="AB14" s="75">
        <f>-STOA!N14</f>
        <v>-197.6</v>
      </c>
      <c r="AC14">
        <f t="shared" si="0"/>
        <v>10.942710220252174</v>
      </c>
      <c r="AD14">
        <f t="shared" si="1"/>
        <v>621.40126198307212</v>
      </c>
      <c r="AE14">
        <f>'IDT-1'!B14</f>
        <v>0</v>
      </c>
      <c r="AF14" s="24"/>
      <c r="AG14">
        <f t="shared" si="2"/>
        <v>621.40126198307212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-136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v>12</v>
      </c>
    </row>
    <row r="15" spans="1:47">
      <c r="A15" t="s">
        <v>57</v>
      </c>
      <c r="D15">
        <f>TWEPL!P15</f>
        <v>0</v>
      </c>
      <c r="E15">
        <f>GT_NG!P15</f>
        <v>-0.16612000000000002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83.756125630232674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584.12740782775472</v>
      </c>
      <c r="P15" s="36">
        <v>27.009999999999998</v>
      </c>
      <c r="Q15" s="36">
        <v>14.47</v>
      </c>
      <c r="R15" s="38">
        <v>0</v>
      </c>
      <c r="S15" s="38">
        <v>0</v>
      </c>
      <c r="T15" s="37">
        <f>SUMPRODUCT(LTA!J15:AN15,LTA!J$101:AN$101,LTA!J$103:AN$103)</f>
        <v>105.01</v>
      </c>
      <c r="U15" s="37">
        <f>SUMPRODUCT(LTA!J15:AN15,LTA!J$102:AN$102,LTA!J$103:AN$103)</f>
        <v>156.38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0.39</v>
      </c>
      <c r="AB15" s="75">
        <f>-STOA!N15</f>
        <v>-197.6</v>
      </c>
      <c r="AC15">
        <f t="shared" si="0"/>
        <v>10.934164180442009</v>
      </c>
      <c r="AD15">
        <f t="shared" si="1"/>
        <v>632.44324927754531</v>
      </c>
      <c r="AE15">
        <f>'IDT-1'!B15</f>
        <v>0</v>
      </c>
      <c r="AF15" s="24"/>
      <c r="AG15">
        <f t="shared" si="2"/>
        <v>632.44324927754531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-130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v>13</v>
      </c>
    </row>
    <row r="16" spans="1:47">
      <c r="A16" t="s">
        <v>58</v>
      </c>
      <c r="D16">
        <f>TWEPL!P16</f>
        <v>0</v>
      </c>
      <c r="E16">
        <f>GT_NG!P16</f>
        <v>-0.16612000000000002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83.756125630232674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584.12740782775472</v>
      </c>
      <c r="P16" s="36">
        <v>27.009999999999998</v>
      </c>
      <c r="Q16" s="36">
        <v>14.47</v>
      </c>
      <c r="R16" s="38">
        <v>0</v>
      </c>
      <c r="S16" s="38">
        <v>0</v>
      </c>
      <c r="T16" s="37">
        <f>SUMPRODUCT(LTA!J16:AN16,LTA!J$101:AN$101,LTA!J$103:AN$103)</f>
        <v>105.01</v>
      </c>
      <c r="U16" s="37">
        <f>SUMPRODUCT(LTA!J16:AN16,LTA!J$102:AN$102,LTA!J$103:AN$103)</f>
        <v>154.78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0.39</v>
      </c>
      <c r="AB16" s="75">
        <f>-STOA!N16</f>
        <v>-197.6</v>
      </c>
      <c r="AC16">
        <f t="shared" si="0"/>
        <v>10.895310707267344</v>
      </c>
      <c r="AD16">
        <f t="shared" si="1"/>
        <v>633.88210275072004</v>
      </c>
      <c r="AE16">
        <f>'IDT-1'!B16</f>
        <v>0</v>
      </c>
      <c r="AF16" s="24"/>
      <c r="AG16">
        <f t="shared" si="2"/>
        <v>633.88210275072004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-127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v>14</v>
      </c>
    </row>
    <row r="17" spans="1:47">
      <c r="A17" t="s">
        <v>59</v>
      </c>
      <c r="D17">
        <f>TWEPL!P17</f>
        <v>0</v>
      </c>
      <c r="E17">
        <f>GT_NG!P17</f>
        <v>-0.16612000000000002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83.756125630232674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579.9177972312873</v>
      </c>
      <c r="P17" s="36">
        <v>27.009999999999998</v>
      </c>
      <c r="Q17" s="36">
        <v>14.47</v>
      </c>
      <c r="R17" s="38">
        <v>0</v>
      </c>
      <c r="S17" s="38">
        <v>0</v>
      </c>
      <c r="T17" s="37">
        <f>SUMPRODUCT(LTA!J17:AN17,LTA!J$101:AN$101,LTA!J$103:AN$103)</f>
        <v>105.01</v>
      </c>
      <c r="U17" s="37">
        <f>SUMPRODUCT(LTA!J17:AN17,LTA!J$102:AN$102,LTA!J$103:AN$103)</f>
        <v>154.57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0.39</v>
      </c>
      <c r="AB17" s="75">
        <f>-STOA!N17</f>
        <v>-197.6</v>
      </c>
      <c r="AC17">
        <f t="shared" si="0"/>
        <v>10.587108931060566</v>
      </c>
      <c r="AD17">
        <f t="shared" si="1"/>
        <v>661.7706939304594</v>
      </c>
      <c r="AE17">
        <f>'IDT-1'!B17</f>
        <v>0</v>
      </c>
      <c r="AF17" s="24"/>
      <c r="AG17">
        <f t="shared" si="2"/>
        <v>661.7706939304594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-95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v>15</v>
      </c>
    </row>
    <row r="18" spans="1:47">
      <c r="A18" t="s">
        <v>60</v>
      </c>
      <c r="D18">
        <f>TWEPL!P18</f>
        <v>0</v>
      </c>
      <c r="E18">
        <f>GT_NG!P18</f>
        <v>-0.16612000000000002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83.756125630232674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579.9177972312873</v>
      </c>
      <c r="P18" s="36">
        <v>27.009999999999998</v>
      </c>
      <c r="Q18" s="36">
        <v>14.47</v>
      </c>
      <c r="R18" s="38">
        <v>0</v>
      </c>
      <c r="S18" s="38">
        <v>0</v>
      </c>
      <c r="T18" s="37">
        <f>SUMPRODUCT(LTA!J18:AN18,LTA!J$101:AN$101,LTA!J$103:AN$103)</f>
        <v>105.01</v>
      </c>
      <c r="U18" s="37">
        <f>SUMPRODUCT(LTA!J18:AN18,LTA!J$102:AN$102,LTA!J$103:AN$103)</f>
        <v>154.51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0.39</v>
      </c>
      <c r="AB18" s="75">
        <f>-STOA!N18</f>
        <v>-197.6</v>
      </c>
      <c r="AC18">
        <f t="shared" si="0"/>
        <v>10.527306826986342</v>
      </c>
      <c r="AD18">
        <f t="shared" si="1"/>
        <v>668.77049603453361</v>
      </c>
      <c r="AE18">
        <f>'IDT-1'!B18</f>
        <v>0</v>
      </c>
      <c r="AF18" s="24"/>
      <c r="AG18">
        <f t="shared" si="2"/>
        <v>668.77049603453361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-88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v>16</v>
      </c>
    </row>
    <row r="19" spans="1:47">
      <c r="A19" t="s">
        <v>61</v>
      </c>
      <c r="D19">
        <f>TWEPL!P19</f>
        <v>0</v>
      </c>
      <c r="E19">
        <f>GT_NG!P19</f>
        <v>-0.16612000000000002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83.756125630232674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578.77802580101672</v>
      </c>
      <c r="P19" s="36">
        <v>29.17</v>
      </c>
      <c r="Q19" s="36">
        <v>14.47</v>
      </c>
      <c r="R19" s="38">
        <v>0</v>
      </c>
      <c r="S19" s="38">
        <v>0</v>
      </c>
      <c r="T19" s="37">
        <f>SUMPRODUCT(LTA!J19:AN19,LTA!J$101:AN$101,LTA!J$103:AN$103)</f>
        <v>103.01</v>
      </c>
      <c r="U19" s="37">
        <f>SUMPRODUCT(LTA!J19:AN19,LTA!J$102:AN$102,LTA!J$103:AN$103)</f>
        <v>156.14000000000001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0.39</v>
      </c>
      <c r="AB19" s="75">
        <f>-STOA!N19</f>
        <v>-197.6</v>
      </c>
      <c r="AC19">
        <f t="shared" si="0"/>
        <v>10.270162857500509</v>
      </c>
      <c r="AD19">
        <f t="shared" si="1"/>
        <v>700.67786857374881</v>
      </c>
      <c r="AE19">
        <f>'IDT-1'!B19</f>
        <v>0</v>
      </c>
      <c r="AF19" s="24"/>
      <c r="AG19">
        <f t="shared" si="2"/>
        <v>700.67786857374881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-57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v>17</v>
      </c>
    </row>
    <row r="20" spans="1:47">
      <c r="A20" t="s">
        <v>62</v>
      </c>
      <c r="D20">
        <f>TWEPL!P20</f>
        <v>0</v>
      </c>
      <c r="E20">
        <f>GT_NG!P20</f>
        <v>-0.16612000000000002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83.756125630232674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578.60098482743683</v>
      </c>
      <c r="P20" s="36">
        <v>29.17</v>
      </c>
      <c r="Q20" s="36">
        <v>14.47</v>
      </c>
      <c r="R20" s="38">
        <v>0</v>
      </c>
      <c r="S20" s="38">
        <v>0</v>
      </c>
      <c r="T20" s="37">
        <f>SUMPRODUCT(LTA!J20:AN20,LTA!J$101:AN$101,LTA!J$103:AN$103)</f>
        <v>103.01</v>
      </c>
      <c r="U20" s="37">
        <f>SUMPRODUCT(LTA!J20:AN20,LTA!J$102:AN$102,LTA!J$103:AN$103)</f>
        <v>156.07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0.39</v>
      </c>
      <c r="AB20" s="75">
        <f>-STOA!N20</f>
        <v>-197.6</v>
      </c>
      <c r="AC20">
        <f t="shared" si="0"/>
        <v>10.090193401099768</v>
      </c>
      <c r="AD20">
        <f t="shared" si="1"/>
        <v>721.6107970565696</v>
      </c>
      <c r="AE20">
        <f>'IDT-1'!B20</f>
        <v>0</v>
      </c>
      <c r="AF20" s="24"/>
      <c r="AG20">
        <f t="shared" si="2"/>
        <v>721.6107970565696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-36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v>18</v>
      </c>
    </row>
    <row r="21" spans="1:47">
      <c r="A21" t="s">
        <v>63</v>
      </c>
      <c r="D21">
        <f>TWEPL!P21</f>
        <v>0</v>
      </c>
      <c r="E21">
        <f>GT_NG!P21</f>
        <v>-0.16612000000000002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83.756125630232674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601.08168648023388</v>
      </c>
      <c r="P21" s="36">
        <v>29.17</v>
      </c>
      <c r="Q21" s="36">
        <v>14.47</v>
      </c>
      <c r="R21" s="38">
        <v>0</v>
      </c>
      <c r="S21" s="38">
        <v>0</v>
      </c>
      <c r="T21" s="37">
        <f>SUMPRODUCT(LTA!J21:AN21,LTA!J$101:AN$101,LTA!J$103:AN$103)</f>
        <v>103.34</v>
      </c>
      <c r="U21" s="37">
        <f>SUMPRODUCT(LTA!J21:AN21,LTA!J$102:AN$102,LTA!J$103:AN$103)</f>
        <v>156.05000000000001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0.39</v>
      </c>
      <c r="AB21" s="75">
        <f>-STOA!N21</f>
        <v>-197.6</v>
      </c>
      <c r="AC21">
        <f t="shared" si="0"/>
        <v>10.188452560009482</v>
      </c>
      <c r="AD21">
        <f t="shared" si="1"/>
        <v>755.30323955045708</v>
      </c>
      <c r="AE21">
        <f>'IDT-1'!B21</f>
        <v>0</v>
      </c>
      <c r="AF21" s="24"/>
      <c r="AG21">
        <f t="shared" si="2"/>
        <v>755.30323955045708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-25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v>19</v>
      </c>
    </row>
    <row r="22" spans="1:47">
      <c r="A22" t="s">
        <v>64</v>
      </c>
      <c r="D22">
        <f>TWEPL!P22</f>
        <v>0</v>
      </c>
      <c r="E22">
        <f>GT_NG!P22</f>
        <v>-0.16612000000000002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83.756125630232674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601.08168648023388</v>
      </c>
      <c r="P22" s="36">
        <v>29.17</v>
      </c>
      <c r="Q22" s="36">
        <v>14.47</v>
      </c>
      <c r="R22" s="38">
        <v>0</v>
      </c>
      <c r="S22" s="38">
        <v>0</v>
      </c>
      <c r="T22" s="37">
        <f>SUMPRODUCT(LTA!J22:AN22,LTA!J$101:AN$101,LTA!J$103:AN$103)</f>
        <v>103.67</v>
      </c>
      <c r="U22" s="37">
        <f>SUMPRODUCT(LTA!J22:AN22,LTA!J$102:AN$102,LTA!J$103:AN$103)</f>
        <v>155.96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0.39</v>
      </c>
      <c r="AB22" s="75">
        <f>-STOA!N22</f>
        <v>-197.6</v>
      </c>
      <c r="AC22">
        <f t="shared" si="0"/>
        <v>9.978689616887257</v>
      </c>
      <c r="AD22">
        <f t="shared" si="1"/>
        <v>780.75300249357929</v>
      </c>
      <c r="AE22">
        <f>'IDT-1'!B22</f>
        <v>0</v>
      </c>
      <c r="AF22" s="24"/>
      <c r="AG22">
        <f t="shared" si="2"/>
        <v>780.75300249357929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v>20</v>
      </c>
    </row>
    <row r="23" spans="1:47">
      <c r="A23" t="s">
        <v>65</v>
      </c>
      <c r="D23">
        <f>TWEPL!P23</f>
        <v>0</v>
      </c>
      <c r="E23">
        <f>GT_NG!P23</f>
        <v>-0.16612000000000002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83.756125630232674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665.64684983925258</v>
      </c>
      <c r="P23" s="36">
        <v>29.17</v>
      </c>
      <c r="Q23" s="36">
        <v>25.259999999999998</v>
      </c>
      <c r="R23" s="38">
        <v>0</v>
      </c>
      <c r="S23" s="38">
        <v>0</v>
      </c>
      <c r="T23" s="37">
        <f>SUMPRODUCT(LTA!J23:AN23,LTA!J$101:AN$101,LTA!J$103:AN$103)</f>
        <v>110.01</v>
      </c>
      <c r="U23" s="37">
        <f>SUMPRODUCT(LTA!J23:AN23,LTA!J$102:AN$102,LTA!J$103:AN$103)</f>
        <v>155.82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0.39</v>
      </c>
      <c r="AB23" s="75">
        <f>-STOA!N23</f>
        <v>-197.6</v>
      </c>
      <c r="AC23">
        <f t="shared" si="0"/>
        <v>10.736664989103014</v>
      </c>
      <c r="AD23">
        <f t="shared" si="1"/>
        <v>870.23019048038213</v>
      </c>
      <c r="AE23">
        <f>'IDT-1'!B23</f>
        <v>0</v>
      </c>
      <c r="AF23" s="24"/>
      <c r="AG23">
        <f t="shared" si="2"/>
        <v>870.23019048038213</v>
      </c>
      <c r="AI23" s="34">
        <f>PXIL!H23</f>
        <v>0</v>
      </c>
      <c r="AJ23" s="34">
        <f>PXIL!N23</f>
        <v>0</v>
      </c>
      <c r="AK23" s="34">
        <f>RTM_IEX!H23</f>
        <v>8.68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v>21</v>
      </c>
    </row>
    <row r="24" spans="1:47">
      <c r="A24" t="s">
        <v>66</v>
      </c>
      <c r="D24">
        <f>TWEPL!P24</f>
        <v>0</v>
      </c>
      <c r="E24">
        <f>GT_NG!P24</f>
        <v>-0.16612000000000002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83.756125630232674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710.42567498071821</v>
      </c>
      <c r="P24" s="36">
        <v>27.01</v>
      </c>
      <c r="Q24" s="36">
        <v>30.924043415718586</v>
      </c>
      <c r="R24" s="38">
        <v>0</v>
      </c>
      <c r="S24" s="38">
        <v>0</v>
      </c>
      <c r="T24" s="37">
        <f>SUMPRODUCT(LTA!J24:AN24,LTA!J$101:AN$101,LTA!J$103:AN$103)</f>
        <v>110.01</v>
      </c>
      <c r="U24" s="37">
        <f>SUMPRODUCT(LTA!J24:AN24,LTA!J$102:AN$102,LTA!J$103:AN$103)</f>
        <v>156.73000000000002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0.39</v>
      </c>
      <c r="AB24" s="75">
        <f>-STOA!N24</f>
        <v>-197.6</v>
      </c>
      <c r="AC24">
        <f t="shared" si="0"/>
        <v>11.149885084983362</v>
      </c>
      <c r="AD24">
        <f t="shared" si="1"/>
        <v>919.0098389416861</v>
      </c>
      <c r="AE24">
        <f>'IDT-1'!B24</f>
        <v>0</v>
      </c>
      <c r="AF24" s="24"/>
      <c r="AG24">
        <f t="shared" si="2"/>
        <v>919.0098389416861</v>
      </c>
      <c r="AI24" s="34">
        <f>PXIL!H24</f>
        <v>0</v>
      </c>
      <c r="AJ24" s="34">
        <f>PXIL!N24</f>
        <v>0</v>
      </c>
      <c r="AK24" s="34">
        <f>RTM_IEX!H24</f>
        <v>8.68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v>22</v>
      </c>
    </row>
    <row r="25" spans="1:47">
      <c r="A25" t="s">
        <v>67</v>
      </c>
      <c r="D25">
        <f>TWEPL!P25</f>
        <v>0</v>
      </c>
      <c r="E25">
        <f>GT_NG!P25</f>
        <v>-0.16612000000000002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83.756125630232674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734.72263458043801</v>
      </c>
      <c r="P25" s="36">
        <v>35.54999999999999</v>
      </c>
      <c r="Q25" s="36">
        <v>27.01</v>
      </c>
      <c r="R25" s="38">
        <v>0</v>
      </c>
      <c r="S25" s="38">
        <v>0</v>
      </c>
      <c r="T25" s="37">
        <f>SUMPRODUCT(LTA!J25:AN25,LTA!J$101:AN$101,LTA!J$103:AN$103)</f>
        <v>110.01</v>
      </c>
      <c r="U25" s="37">
        <f>SUMPRODUCT(LTA!J25:AN25,LTA!J$102:AN$102,LTA!J$103:AN$103)</f>
        <v>162.17000000000002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0.39</v>
      </c>
      <c r="AB25" s="75">
        <f>-STOA!N25</f>
        <v>-197.6</v>
      </c>
      <c r="AC25">
        <f t="shared" si="0"/>
        <v>11.592505580928972</v>
      </c>
      <c r="AD25">
        <f t="shared" si="1"/>
        <v>971.26013462974174</v>
      </c>
      <c r="AE25">
        <f>'IDT-1'!B25</f>
        <v>0</v>
      </c>
      <c r="AF25" s="24"/>
      <c r="AG25">
        <f t="shared" si="2"/>
        <v>971.26013462974174</v>
      </c>
      <c r="AI25" s="34">
        <f>PXIL!H25</f>
        <v>0</v>
      </c>
      <c r="AJ25" s="34">
        <f>PXIL!N25</f>
        <v>0</v>
      </c>
      <c r="AK25" s="34">
        <f>RTM_IEX!H25</f>
        <v>27.01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v>23</v>
      </c>
    </row>
    <row r="26" spans="1:47">
      <c r="A26" t="s">
        <v>68</v>
      </c>
      <c r="D26">
        <f>TWEPL!P26</f>
        <v>0</v>
      </c>
      <c r="E26">
        <f>GT_NG!P26</f>
        <v>-0.16612000000000002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83.756125630232674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786.99313422574323</v>
      </c>
      <c r="P26" s="36">
        <v>35.54999999999999</v>
      </c>
      <c r="Q26" s="36">
        <v>38.22</v>
      </c>
      <c r="R26" s="38">
        <v>0</v>
      </c>
      <c r="S26" s="38">
        <v>0</v>
      </c>
      <c r="T26" s="37">
        <f>SUMPRODUCT(LTA!J26:AN26,LTA!J$101:AN$101,LTA!J$103:AN$103)</f>
        <v>110.01</v>
      </c>
      <c r="U26" s="37">
        <f>SUMPRODUCT(LTA!J26:AN26,LTA!J$102:AN$102,LTA!J$103:AN$103)</f>
        <v>162.24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0.39</v>
      </c>
      <c r="AB26" s="75">
        <f>-STOA!N26</f>
        <v>-197.6</v>
      </c>
      <c r="AC26">
        <f t="shared" si="0"/>
        <v>12.264005777949535</v>
      </c>
      <c r="AD26">
        <f t="shared" si="1"/>
        <v>1050.5291340780266</v>
      </c>
      <c r="AE26">
        <f>'IDT-1'!B26</f>
        <v>0</v>
      </c>
      <c r="AF26" s="24"/>
      <c r="AG26">
        <f t="shared" si="2"/>
        <v>1050.5291340780266</v>
      </c>
      <c r="AI26" s="34">
        <f>PXIL!H26</f>
        <v>0</v>
      </c>
      <c r="AJ26" s="34">
        <f>PXIL!N26</f>
        <v>0</v>
      </c>
      <c r="AK26" s="34">
        <f>RTM_IEX!H26</f>
        <v>43.4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v>24</v>
      </c>
    </row>
    <row r="27" spans="1:47">
      <c r="A27" t="s">
        <v>69</v>
      </c>
      <c r="D27">
        <f>TWEPL!P27</f>
        <v>0</v>
      </c>
      <c r="E27">
        <f>GT_NG!P27</f>
        <v>-0.16612000000000002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81.96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862.36099039492626</v>
      </c>
      <c r="P27" s="36">
        <v>35.54999999999999</v>
      </c>
      <c r="Q27" s="36">
        <v>38.22</v>
      </c>
      <c r="R27" s="38">
        <v>0</v>
      </c>
      <c r="S27" s="38">
        <v>0</v>
      </c>
      <c r="T27" s="37">
        <f>SUMPRODUCT(LTA!J27:AN27,LTA!J$101:AN$101,LTA!J$103:AN$103)</f>
        <v>110.01</v>
      </c>
      <c r="U27" s="37">
        <f>SUMPRODUCT(LTA!J27:AN27,LTA!J$102:AN$102,LTA!J$103:AN$103)</f>
        <v>162.62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0.43</v>
      </c>
      <c r="AB27" s="75">
        <f>-STOA!N27</f>
        <v>-198.57</v>
      </c>
      <c r="AC27">
        <f t="shared" si="0"/>
        <v>12.828989337469864</v>
      </c>
      <c r="AD27">
        <f t="shared" si="1"/>
        <v>1115.2758810574564</v>
      </c>
      <c r="AE27">
        <f>'IDT-1'!B27</f>
        <v>45</v>
      </c>
      <c r="AF27" s="24"/>
      <c r="AG27">
        <f t="shared" si="2"/>
        <v>1160.2758810574564</v>
      </c>
      <c r="AI27" s="34">
        <f>PXIL!H27</f>
        <v>0</v>
      </c>
      <c r="AJ27" s="34">
        <f>PXIL!N27</f>
        <v>0</v>
      </c>
      <c r="AK27" s="34">
        <f>RTM_IEX!H27</f>
        <v>35.69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v>25</v>
      </c>
    </row>
    <row r="28" spans="1:47">
      <c r="A28" t="s">
        <v>70</v>
      </c>
      <c r="D28">
        <f>TWEPL!P28</f>
        <v>0</v>
      </c>
      <c r="E28">
        <f>GT_NG!P28</f>
        <v>-0.16612000000000002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81.96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897.61919512399754</v>
      </c>
      <c r="P28" s="36">
        <v>35.54999999999999</v>
      </c>
      <c r="Q28" s="36">
        <v>38.22</v>
      </c>
      <c r="R28" s="38">
        <v>0</v>
      </c>
      <c r="S28" s="38">
        <v>0</v>
      </c>
      <c r="T28" s="37">
        <f>SUMPRODUCT(LTA!J28:AN28,LTA!J$101:AN$101,LTA!J$103:AN$103)</f>
        <v>109.68</v>
      </c>
      <c r="U28" s="37">
        <f>SUMPRODUCT(LTA!J28:AN28,LTA!J$102:AN$102,LTA!J$103:AN$103)</f>
        <v>162.24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0.43</v>
      </c>
      <c r="AB28" s="75">
        <f>-STOA!N28</f>
        <v>-198.57</v>
      </c>
      <c r="AC28">
        <f t="shared" si="0"/>
        <v>13.038134257194059</v>
      </c>
      <c r="AD28">
        <f t="shared" si="1"/>
        <v>1139.9649408668035</v>
      </c>
      <c r="AE28">
        <f>'IDT-1'!B28</f>
        <v>121</v>
      </c>
      <c r="AF28" s="24"/>
      <c r="AG28">
        <f t="shared" si="2"/>
        <v>1260.9649408668035</v>
      </c>
      <c r="AI28" s="34">
        <f>PXIL!H28</f>
        <v>0</v>
      </c>
      <c r="AJ28" s="34">
        <f>PXIL!N28</f>
        <v>0</v>
      </c>
      <c r="AK28" s="34">
        <f>RTM_IEX!H28</f>
        <v>26.04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v>26</v>
      </c>
    </row>
    <row r="29" spans="1:47">
      <c r="A29" t="s">
        <v>71</v>
      </c>
      <c r="D29">
        <f>TWEPL!P29</f>
        <v>0</v>
      </c>
      <c r="E29">
        <f>GT_NG!P29</f>
        <v>-0.16612000000000002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81.96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965.23254735043952</v>
      </c>
      <c r="P29" s="36">
        <v>35.54999999999999</v>
      </c>
      <c r="Q29" s="36">
        <v>38.22</v>
      </c>
      <c r="R29" s="38">
        <v>0</v>
      </c>
      <c r="S29" s="38">
        <v>0</v>
      </c>
      <c r="T29" s="37">
        <f>SUMPRODUCT(LTA!J29:AN29,LTA!J$101:AN$101,LTA!J$103:AN$103)</f>
        <v>101.68</v>
      </c>
      <c r="U29" s="37">
        <f>SUMPRODUCT(LTA!J29:AN29,LTA!J$102:AN$102,LTA!J$103:AN$103)</f>
        <v>161.06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0.43</v>
      </c>
      <c r="AB29" s="75">
        <f>-STOA!N29</f>
        <v>-198.57</v>
      </c>
      <c r="AC29">
        <f t="shared" si="0"/>
        <v>13.581315463092622</v>
      </c>
      <c r="AD29">
        <f t="shared" si="1"/>
        <v>1139.815111887347</v>
      </c>
      <c r="AE29">
        <f>'IDT-1'!B29</f>
        <v>182</v>
      </c>
      <c r="AF29" s="24"/>
      <c r="AG29">
        <f t="shared" si="2"/>
        <v>1321.815111887347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-32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v>27</v>
      </c>
    </row>
    <row r="30" spans="1:47">
      <c r="A30" t="s">
        <v>72</v>
      </c>
      <c r="D30">
        <f>TWEPL!P30</f>
        <v>0</v>
      </c>
      <c r="E30">
        <f>GT_NG!P30</f>
        <v>-0.16612000000000002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79.996337834744793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1029.6849886829198</v>
      </c>
      <c r="P30" s="36">
        <v>35.54999999999999</v>
      </c>
      <c r="Q30" s="36">
        <v>38.22</v>
      </c>
      <c r="R30" s="38">
        <v>3.5148016415868675</v>
      </c>
      <c r="S30" s="38">
        <v>0</v>
      </c>
      <c r="T30" s="37">
        <f>SUMPRODUCT(LTA!J30:AN30,LTA!J$101:AN$101,LTA!J$103:AN$103)</f>
        <v>101.68</v>
      </c>
      <c r="U30" s="37">
        <f>SUMPRODUCT(LTA!J30:AN30,LTA!J$102:AN$102,LTA!J$103:AN$103)</f>
        <v>159.63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0.43</v>
      </c>
      <c r="AB30" s="75">
        <f>-STOA!N30</f>
        <v>-198.57</v>
      </c>
      <c r="AC30">
        <f t="shared" si="0"/>
        <v>13.920425756489305</v>
      </c>
      <c r="AD30">
        <f t="shared" si="1"/>
        <v>1228.0495824027626</v>
      </c>
      <c r="AE30">
        <f>'IDT-1'!B30</f>
        <v>154</v>
      </c>
      <c r="AF30" s="24"/>
      <c r="AG30">
        <f t="shared" si="2"/>
        <v>1382.0495824027626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-8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v>28</v>
      </c>
    </row>
    <row r="31" spans="1:47">
      <c r="A31" t="s">
        <v>73</v>
      </c>
      <c r="D31">
        <f>TWEPL!P31</f>
        <v>0</v>
      </c>
      <c r="E31">
        <f>GT_NG!P31</f>
        <v>-0.16612000000000002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79.996337834744793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1031.5412426062787</v>
      </c>
      <c r="P31" s="36">
        <v>35.54999999999999</v>
      </c>
      <c r="Q31" s="36">
        <v>38.22</v>
      </c>
      <c r="R31" s="38">
        <v>10.68</v>
      </c>
      <c r="S31" s="38">
        <v>0</v>
      </c>
      <c r="T31" s="37">
        <f>SUMPRODUCT(LTA!J31:AN31,LTA!J$101:AN$101,LTA!J$103:AN$103)</f>
        <v>102.59</v>
      </c>
      <c r="U31" s="37">
        <f>SUMPRODUCT(LTA!J31:AN31,LTA!J$102:AN$102,LTA!J$103:AN$103)</f>
        <v>137.57999999999998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0.48</v>
      </c>
      <c r="AB31" s="75">
        <f>-STOA!N31</f>
        <v>-198.57</v>
      </c>
      <c r="AC31">
        <f t="shared" si="0"/>
        <v>13.905252693857076</v>
      </c>
      <c r="AD31">
        <f t="shared" si="1"/>
        <v>1242.3262077471663</v>
      </c>
      <c r="AE31">
        <f>'IDT-1'!B31</f>
        <v>216</v>
      </c>
      <c r="AF31" s="24"/>
      <c r="AG31">
        <f t="shared" si="2"/>
        <v>1458.3262077471663</v>
      </c>
      <c r="AI31" s="34">
        <f>PXIL!H31</f>
        <v>0</v>
      </c>
      <c r="AJ31" s="34">
        <f>PXIL!N31</f>
        <v>0</v>
      </c>
      <c r="AK31" s="34">
        <f>RTM_IEX!H31</f>
        <v>18.329999999999998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v>29</v>
      </c>
    </row>
    <row r="32" spans="1:47">
      <c r="A32" t="s">
        <v>74</v>
      </c>
      <c r="D32">
        <f>TWEPL!P32</f>
        <v>0</v>
      </c>
      <c r="E32">
        <f>GT_NG!P32</f>
        <v>-0.16612000000000002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79.996337834744793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1033.5461973299018</v>
      </c>
      <c r="P32" s="36">
        <v>35.54999999999999</v>
      </c>
      <c r="Q32" s="36">
        <v>38.22</v>
      </c>
      <c r="R32" s="38">
        <v>24.15</v>
      </c>
      <c r="S32" s="38">
        <v>0</v>
      </c>
      <c r="T32" s="37">
        <f>SUMPRODUCT(LTA!J32:AN32,LTA!J$101:AN$101,LTA!J$103:AN$103)</f>
        <v>106.78999999999999</v>
      </c>
      <c r="U32" s="37">
        <f>SUMPRODUCT(LTA!J32:AN32,LTA!J$102:AN$102,LTA!J$103:AN$103)</f>
        <v>137.24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0.48</v>
      </c>
      <c r="AB32" s="75">
        <f>-STOA!N32</f>
        <v>-198.57</v>
      </c>
      <c r="AC32">
        <f t="shared" si="0"/>
        <v>14.075730313535511</v>
      </c>
      <c r="AD32">
        <f t="shared" si="1"/>
        <v>1262.4506848511112</v>
      </c>
      <c r="AE32">
        <f>'IDT-1'!B32</f>
        <v>254</v>
      </c>
      <c r="AF32" s="24"/>
      <c r="AG32">
        <f t="shared" si="2"/>
        <v>1516.4506848511112</v>
      </c>
      <c r="AI32" s="34">
        <f>PXIL!H32</f>
        <v>0</v>
      </c>
      <c r="AJ32" s="34">
        <f>PXIL!N32</f>
        <v>0</v>
      </c>
      <c r="AK32" s="34">
        <f>RTM_IEX!H32</f>
        <v>19.29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v>30</v>
      </c>
    </row>
    <row r="33" spans="1:47">
      <c r="A33" t="s">
        <v>75</v>
      </c>
      <c r="D33">
        <f>TWEPL!P33</f>
        <v>0</v>
      </c>
      <c r="E33">
        <f>GT_NG!P33</f>
        <v>-0.16612000000000002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79.996337834744793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1028.3324739429436</v>
      </c>
      <c r="P33" s="36">
        <v>35.54999999999999</v>
      </c>
      <c r="Q33" s="36">
        <v>38.22</v>
      </c>
      <c r="R33" s="38">
        <v>44.5</v>
      </c>
      <c r="S33" s="38">
        <v>0</v>
      </c>
      <c r="T33" s="37">
        <f>SUMPRODUCT(LTA!J33:AN33,LTA!J$101:AN$101,LTA!J$103:AN$103)</f>
        <v>119.21000000000001</v>
      </c>
      <c r="U33" s="37">
        <f>SUMPRODUCT(LTA!J33:AN33,LTA!J$102:AN$102,LTA!J$103:AN$103)</f>
        <v>133.07999999999998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27.01</v>
      </c>
      <c r="Z33" s="34">
        <f>IEX!N33</f>
        <v>0</v>
      </c>
      <c r="AA33" s="75">
        <f>STOA!H33</f>
        <v>0.48</v>
      </c>
      <c r="AB33" s="75">
        <f>-STOA!N33</f>
        <v>-198.57</v>
      </c>
      <c r="AC33">
        <f t="shared" si="0"/>
        <v>14.387933983434394</v>
      </c>
      <c r="AD33">
        <f t="shared" si="1"/>
        <v>1287.2547577942541</v>
      </c>
      <c r="AE33">
        <f>'IDT-1'!B33</f>
        <v>240.17500000000001</v>
      </c>
      <c r="AF33" s="24"/>
      <c r="AG33">
        <f t="shared" si="2"/>
        <v>1527.4297577942541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-6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v>31</v>
      </c>
    </row>
    <row r="34" spans="1:47">
      <c r="A34" t="s">
        <v>76</v>
      </c>
      <c r="D34">
        <f>TWEPL!P34</f>
        <v>0</v>
      </c>
      <c r="E34">
        <f>GT_NG!P34</f>
        <v>-0.16612000000000002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79.996337834744793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1038.0708413704469</v>
      </c>
      <c r="P34" s="36">
        <v>35.54999999999999</v>
      </c>
      <c r="Q34" s="36">
        <v>38.22</v>
      </c>
      <c r="R34" s="38">
        <v>44.5</v>
      </c>
      <c r="S34" s="38">
        <v>0</v>
      </c>
      <c r="T34" s="37">
        <f>SUMPRODUCT(LTA!J34:AN34,LTA!J$101:AN$101,LTA!J$103:AN$103)</f>
        <v>149.96</v>
      </c>
      <c r="U34" s="37">
        <f>SUMPRODUCT(LTA!J34:AN34,LTA!J$102:AN$102,LTA!J$103:AN$103)</f>
        <v>133.24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13.5</v>
      </c>
      <c r="Z34" s="34">
        <f>IEX!N34</f>
        <v>0</v>
      </c>
      <c r="AA34" s="75">
        <f>STOA!H34</f>
        <v>0.48</v>
      </c>
      <c r="AB34" s="75">
        <f>-STOA!N34</f>
        <v>-198.57</v>
      </c>
      <c r="AC34">
        <f t="shared" si="0"/>
        <v>14.63798132347609</v>
      </c>
      <c r="AD34">
        <f t="shared" si="1"/>
        <v>1328.8230778817158</v>
      </c>
      <c r="AE34">
        <f>'IDT-1'!B34</f>
        <v>230.476</v>
      </c>
      <c r="AF34" s="24"/>
      <c r="AG34">
        <f t="shared" si="2"/>
        <v>1559.2990778817157</v>
      </c>
      <c r="AI34" s="34">
        <f>PXIL!H34</f>
        <v>0</v>
      </c>
      <c r="AJ34" s="34">
        <f>PXIL!N34</f>
        <v>0</v>
      </c>
      <c r="AK34" s="34">
        <f>RTM_IEX!H34</f>
        <v>8.68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v>32</v>
      </c>
    </row>
    <row r="35" spans="1:47">
      <c r="A35" t="s">
        <v>77</v>
      </c>
      <c r="D35">
        <f>TWEPL!P35</f>
        <v>0</v>
      </c>
      <c r="E35">
        <f>GT_NG!P35</f>
        <v>-0.16612000000000002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79.996337834744793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1008.1357164284949</v>
      </c>
      <c r="P35" s="36">
        <v>35.54999999999999</v>
      </c>
      <c r="Q35" s="36">
        <v>38.22</v>
      </c>
      <c r="R35" s="38">
        <v>44.5</v>
      </c>
      <c r="S35" s="38">
        <v>0</v>
      </c>
      <c r="T35" s="37">
        <f>SUMPRODUCT(LTA!J35:AN35,LTA!J$101:AN$101,LTA!J$103:AN$103)</f>
        <v>165.75</v>
      </c>
      <c r="U35" s="37">
        <f>SUMPRODUCT(LTA!J35:AN35,LTA!J$102:AN$102,LTA!J$103:AN$103)</f>
        <v>126.08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0.87</v>
      </c>
      <c r="AB35" s="75">
        <f>-STOA!N35</f>
        <v>-198.57</v>
      </c>
      <c r="AC35">
        <f t="shared" si="0"/>
        <v>14.502866273963692</v>
      </c>
      <c r="AD35">
        <f t="shared" si="1"/>
        <v>1312.8730679892758</v>
      </c>
      <c r="AE35">
        <f>'IDT-1'!B35</f>
        <v>244</v>
      </c>
      <c r="AF35" s="24"/>
      <c r="AG35">
        <f t="shared" si="2"/>
        <v>1556.8730679892758</v>
      </c>
      <c r="AI35" s="34">
        <f>PXIL!H35</f>
        <v>0</v>
      </c>
      <c r="AJ35" s="34">
        <f>PXIL!N35</f>
        <v>0</v>
      </c>
      <c r="AK35" s="34">
        <f>RTM_IEX!H35</f>
        <v>27.01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v>33</v>
      </c>
    </row>
    <row r="36" spans="1:47">
      <c r="A36" t="s">
        <v>78</v>
      </c>
      <c r="D36">
        <f>TWEPL!P36</f>
        <v>0</v>
      </c>
      <c r="E36">
        <f>GT_NG!P36</f>
        <v>-0.16612000000000002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79.996337834744793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926.14789557078939</v>
      </c>
      <c r="P36" s="36">
        <v>35.54999999999999</v>
      </c>
      <c r="Q36" s="36">
        <v>38.22</v>
      </c>
      <c r="R36" s="38">
        <v>44.5</v>
      </c>
      <c r="S36" s="38">
        <v>0</v>
      </c>
      <c r="T36" s="37">
        <f>SUMPRODUCT(LTA!J36:AN36,LTA!J$101:AN$101,LTA!J$103:AN$103)</f>
        <v>199.27999999999997</v>
      </c>
      <c r="U36" s="37">
        <f>SUMPRODUCT(LTA!J36:AN36,LTA!J$102:AN$102,LTA!J$103:AN$103)</f>
        <v>125.68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115.75</v>
      </c>
      <c r="Z36" s="34">
        <f>IEX!N36</f>
        <v>0</v>
      </c>
      <c r="AA36" s="75">
        <f>STOA!H36</f>
        <v>0.87</v>
      </c>
      <c r="AB36" s="75">
        <f>-STOA!N36</f>
        <v>-198.57</v>
      </c>
      <c r="AC36">
        <f t="shared" si="0"/>
        <v>14.935148578758966</v>
      </c>
      <c r="AD36">
        <f t="shared" si="1"/>
        <v>1363.9029648267751</v>
      </c>
      <c r="AE36">
        <f>'IDT-1'!B36</f>
        <v>206.08199999999999</v>
      </c>
      <c r="AF36" s="24"/>
      <c r="AG36">
        <f t="shared" si="2"/>
        <v>1569.984964826775</v>
      </c>
      <c r="AI36" s="34">
        <f>PXIL!H36</f>
        <v>0</v>
      </c>
      <c r="AJ36" s="34">
        <f>PXIL!N36</f>
        <v>0</v>
      </c>
      <c r="AK36" s="34">
        <f>RTM_IEX!H36</f>
        <v>11.58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v>34</v>
      </c>
    </row>
    <row r="37" spans="1:47">
      <c r="A37" t="s">
        <v>79</v>
      </c>
      <c r="D37">
        <f>TWEPL!P37</f>
        <v>0</v>
      </c>
      <c r="E37">
        <f>GT_NG!P37</f>
        <v>-0.16612000000000002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79.996337834744793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859.0184215786594</v>
      </c>
      <c r="P37" s="36">
        <v>35.54999999999999</v>
      </c>
      <c r="Q37" s="36">
        <v>38.22</v>
      </c>
      <c r="R37" s="38">
        <v>47.5</v>
      </c>
      <c r="S37" s="38">
        <v>0</v>
      </c>
      <c r="T37" s="37">
        <f>SUMPRODUCT(LTA!J37:AN37,LTA!J$101:AN$101,LTA!J$103:AN$103)</f>
        <v>232.61</v>
      </c>
      <c r="U37" s="37">
        <f>SUMPRODUCT(LTA!J37:AN37,LTA!J$102:AN$102,LTA!J$103:AN$103)</f>
        <v>124.03999999999999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120.57</v>
      </c>
      <c r="Z37" s="34">
        <f>IEX!N37</f>
        <v>0</v>
      </c>
      <c r="AA37" s="75">
        <f>STOA!H37</f>
        <v>0.87</v>
      </c>
      <c r="AB37" s="75">
        <f>-STOA!N37</f>
        <v>-198.57</v>
      </c>
      <c r="AC37">
        <f t="shared" si="0"/>
        <v>15.116340997225073</v>
      </c>
      <c r="AD37">
        <f t="shared" si="1"/>
        <v>1385.2922984161792</v>
      </c>
      <c r="AE37">
        <f>'IDT-1'!B37</f>
        <v>203.49799999999999</v>
      </c>
      <c r="AF37" s="24"/>
      <c r="AG37">
        <f t="shared" si="2"/>
        <v>1588.7902984161792</v>
      </c>
      <c r="AI37" s="34">
        <f>PXIL!H37</f>
        <v>0</v>
      </c>
      <c r="AJ37" s="34">
        <f>PXIL!N37</f>
        <v>0</v>
      </c>
      <c r="AK37" s="34">
        <f>RTM_IEX!H37</f>
        <v>60.77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v>35</v>
      </c>
    </row>
    <row r="38" spans="1:47">
      <c r="A38" t="s">
        <v>80</v>
      </c>
      <c r="D38">
        <f>TWEPL!P38</f>
        <v>0</v>
      </c>
      <c r="E38">
        <f>GT_NG!P38</f>
        <v>-0.16612000000000002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79.996337834744793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809.79812717798177</v>
      </c>
      <c r="P38" s="36">
        <v>35.54999999999999</v>
      </c>
      <c r="Q38" s="36">
        <v>38.22</v>
      </c>
      <c r="R38" s="38">
        <v>47.5</v>
      </c>
      <c r="S38" s="38">
        <v>0</v>
      </c>
      <c r="T38" s="37">
        <f>SUMPRODUCT(LTA!J38:AN38,LTA!J$101:AN$101,LTA!J$103:AN$103)</f>
        <v>265.47000000000003</v>
      </c>
      <c r="U38" s="37">
        <f>SUMPRODUCT(LTA!J38:AN38,LTA!J$102:AN$102,LTA!J$103:AN$103)</f>
        <v>122.13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110.93</v>
      </c>
      <c r="Z38" s="34">
        <f>IEX!N38</f>
        <v>0</v>
      </c>
      <c r="AA38" s="75">
        <f>STOA!H38</f>
        <v>0.87</v>
      </c>
      <c r="AB38" s="75">
        <f>-STOA!N38</f>
        <v>-198.57</v>
      </c>
      <c r="AC38">
        <f t="shared" si="0"/>
        <v>14.938594524259381</v>
      </c>
      <c r="AD38">
        <f t="shared" si="1"/>
        <v>1364.3097504884672</v>
      </c>
      <c r="AE38">
        <f>'IDT-1'!B38</f>
        <v>212.471</v>
      </c>
      <c r="AF38" s="24"/>
      <c r="AG38">
        <f t="shared" si="2"/>
        <v>1576.7807504884672</v>
      </c>
      <c r="AI38" s="34">
        <f>PXIL!H38</f>
        <v>0</v>
      </c>
      <c r="AJ38" s="34">
        <f>PXIL!N38</f>
        <v>0</v>
      </c>
      <c r="AK38" s="34">
        <f>RTM_IEX!H38</f>
        <v>67.52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v>36</v>
      </c>
    </row>
    <row r="39" spans="1:47">
      <c r="A39" t="s">
        <v>81</v>
      </c>
      <c r="D39">
        <f>TWEPL!P39</f>
        <v>0</v>
      </c>
      <c r="E39">
        <f>GT_NG!P39</f>
        <v>-0.29070999999999997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79.996337834744793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752.63464777770457</v>
      </c>
      <c r="P39" s="36">
        <v>35.54999999999999</v>
      </c>
      <c r="Q39" s="36">
        <v>38.22</v>
      </c>
      <c r="R39" s="38">
        <v>47.5</v>
      </c>
      <c r="S39" s="38">
        <v>0</v>
      </c>
      <c r="T39" s="37">
        <f>SUMPRODUCT(LTA!J39:AN39,LTA!J$101:AN$101,LTA!J$103:AN$103)</f>
        <v>317.69</v>
      </c>
      <c r="U39" s="37">
        <f>SUMPRODUCT(LTA!J39:AN39,LTA!J$102:AN$102,LTA!J$103:AN$103)</f>
        <v>103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261.41000000000003</v>
      </c>
      <c r="Z39" s="34">
        <f>IEX!N39</f>
        <v>0</v>
      </c>
      <c r="AA39" s="75">
        <f>STOA!H39</f>
        <v>0.87</v>
      </c>
      <c r="AB39" s="75">
        <f>-STOA!N39</f>
        <v>-198.57</v>
      </c>
      <c r="AC39">
        <f t="shared" si="0"/>
        <v>16.082440718837997</v>
      </c>
      <c r="AD39">
        <f t="shared" si="1"/>
        <v>1499.0878348936114</v>
      </c>
      <c r="AE39">
        <f>'IDT-1'!B39</f>
        <v>86.768000000000001</v>
      </c>
      <c r="AF39" s="24"/>
      <c r="AG39">
        <f t="shared" si="2"/>
        <v>1585.8558348936115</v>
      </c>
      <c r="AI39" s="34">
        <f>PXIL!H39</f>
        <v>0</v>
      </c>
      <c r="AJ39" s="34">
        <f>PXIL!N39</f>
        <v>0</v>
      </c>
      <c r="AK39" s="34">
        <f>RTM_IEX!H39</f>
        <v>77.16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v>37</v>
      </c>
    </row>
    <row r="40" spans="1:47">
      <c r="A40" t="s">
        <v>82</v>
      </c>
      <c r="D40">
        <f>TWEPL!P40</f>
        <v>0</v>
      </c>
      <c r="E40">
        <f>GT_NG!P40</f>
        <v>-0.29070999999999997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79.996337834744793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740.27963078495895</v>
      </c>
      <c r="P40" s="36">
        <v>35.54999999999999</v>
      </c>
      <c r="Q40" s="36">
        <v>38.22</v>
      </c>
      <c r="R40" s="38">
        <v>47.5</v>
      </c>
      <c r="S40" s="38">
        <v>0</v>
      </c>
      <c r="T40" s="37">
        <f>SUMPRODUCT(LTA!J40:AN40,LTA!J$101:AN$101,LTA!J$103:AN$103)</f>
        <v>353.84000000000003</v>
      </c>
      <c r="U40" s="37">
        <f>SUMPRODUCT(LTA!J40:AN40,LTA!J$102:AN$102,LTA!J$103:AN$103)</f>
        <v>100.5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259.48</v>
      </c>
      <c r="Z40" s="34">
        <f>IEX!N40</f>
        <v>0</v>
      </c>
      <c r="AA40" s="75">
        <f>STOA!H40</f>
        <v>0.87</v>
      </c>
      <c r="AB40" s="75">
        <f>-STOA!N40</f>
        <v>-198.57</v>
      </c>
      <c r="AC40">
        <f t="shared" si="0"/>
        <v>16.269466576098935</v>
      </c>
      <c r="AD40">
        <f t="shared" si="1"/>
        <v>1521.1657920436046</v>
      </c>
      <c r="AE40">
        <f>'IDT-1'!B40</f>
        <v>67.647999999999996</v>
      </c>
      <c r="AF40" s="24"/>
      <c r="AG40">
        <f t="shared" si="2"/>
        <v>1588.8137920436045</v>
      </c>
      <c r="AI40" s="34">
        <f>PXIL!H40</f>
        <v>0</v>
      </c>
      <c r="AJ40" s="34">
        <f>PXIL!N40</f>
        <v>0</v>
      </c>
      <c r="AK40" s="34">
        <f>RTM_IEX!H40</f>
        <v>80.06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v>38</v>
      </c>
    </row>
    <row r="41" spans="1:47">
      <c r="A41" t="s">
        <v>83</v>
      </c>
      <c r="D41">
        <f>TWEPL!P41</f>
        <v>0</v>
      </c>
      <c r="E41">
        <f>GT_NG!P41</f>
        <v>-0.29070999999999997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79.996337834744793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738.04357316529149</v>
      </c>
      <c r="P41" s="36">
        <v>35.54999999999999</v>
      </c>
      <c r="Q41" s="36">
        <v>14.469999999999999</v>
      </c>
      <c r="R41" s="38">
        <v>47.5</v>
      </c>
      <c r="S41" s="38">
        <v>0</v>
      </c>
      <c r="T41" s="37">
        <f>SUMPRODUCT(LTA!J41:AN41,LTA!J$101:AN$101,LTA!J$103:AN$103)</f>
        <v>368.6</v>
      </c>
      <c r="U41" s="37">
        <f>SUMPRODUCT(LTA!J41:AN41,LTA!J$102:AN$102,LTA!J$103:AN$103)</f>
        <v>100.5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184.24</v>
      </c>
      <c r="Z41" s="34">
        <f>IEX!N41</f>
        <v>0</v>
      </c>
      <c r="AA41" s="75">
        <f>STOA!H41</f>
        <v>0.87</v>
      </c>
      <c r="AB41" s="75">
        <f>-STOA!N41</f>
        <v>-198.57</v>
      </c>
      <c r="AC41">
        <f t="shared" si="0"/>
        <v>15.899731692093725</v>
      </c>
      <c r="AD41">
        <f t="shared" si="1"/>
        <v>1477.5194693079425</v>
      </c>
      <c r="AE41">
        <f>'IDT-1'!B41</f>
        <v>129.27799999999999</v>
      </c>
      <c r="AF41" s="24"/>
      <c r="AG41">
        <f t="shared" si="2"/>
        <v>1606.7974693079425</v>
      </c>
      <c r="AI41" s="34">
        <f>PXIL!H41</f>
        <v>0</v>
      </c>
      <c r="AJ41" s="34">
        <f>PXIL!N41</f>
        <v>0</v>
      </c>
      <c r="AK41" s="34">
        <f>RTM_IEX!H41</f>
        <v>122.51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v>39</v>
      </c>
    </row>
    <row r="42" spans="1:47">
      <c r="A42" t="s">
        <v>84</v>
      </c>
      <c r="D42">
        <f>TWEPL!P42</f>
        <v>0</v>
      </c>
      <c r="E42">
        <f>GT_NG!P42</f>
        <v>-0.29070999999999997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79.996337834744793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738.04357316529149</v>
      </c>
      <c r="P42" s="36">
        <v>35.54999999999999</v>
      </c>
      <c r="Q42" s="36">
        <v>14.469999999999999</v>
      </c>
      <c r="R42" s="38">
        <v>47.5</v>
      </c>
      <c r="S42" s="38">
        <v>0</v>
      </c>
      <c r="T42" s="37">
        <f>SUMPRODUCT(LTA!J42:AN42,LTA!J$101:AN$101,LTA!J$103:AN$103)</f>
        <v>400.56</v>
      </c>
      <c r="U42" s="37">
        <f>SUMPRODUCT(LTA!J42:AN42,LTA!J$102:AN$102,LTA!J$103:AN$103)</f>
        <v>99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201.6</v>
      </c>
      <c r="Z42" s="34">
        <f>IEX!N42</f>
        <v>0</v>
      </c>
      <c r="AA42" s="75">
        <f>STOA!H42</f>
        <v>0.87</v>
      </c>
      <c r="AB42" s="75">
        <f>-STOA!N42</f>
        <v>-198.57</v>
      </c>
      <c r="AC42">
        <f t="shared" si="0"/>
        <v>16.260847692093726</v>
      </c>
      <c r="AD42">
        <f t="shared" si="1"/>
        <v>1520.1483533079424</v>
      </c>
      <c r="AE42">
        <f>'IDT-1'!B42</f>
        <v>94.688000000000002</v>
      </c>
      <c r="AF42" s="24"/>
      <c r="AG42">
        <f t="shared" si="2"/>
        <v>1614.8363533079425</v>
      </c>
      <c r="AI42" s="34">
        <f>PXIL!H42</f>
        <v>0</v>
      </c>
      <c r="AJ42" s="34">
        <f>PXIL!N42</f>
        <v>0</v>
      </c>
      <c r="AK42" s="34">
        <f>RTM_IEX!H42</f>
        <v>117.68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v>40</v>
      </c>
    </row>
    <row r="43" spans="1:47">
      <c r="A43" t="s">
        <v>85</v>
      </c>
      <c r="D43">
        <f>TWEPL!P43</f>
        <v>0</v>
      </c>
      <c r="E43">
        <f>GT_NG!P43</f>
        <v>-0.29070999999999997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79.996337834744793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743.37050157969941</v>
      </c>
      <c r="P43" s="36">
        <v>35.54999999999999</v>
      </c>
      <c r="Q43" s="36">
        <v>14.469999999999999</v>
      </c>
      <c r="R43" s="38">
        <v>47.5</v>
      </c>
      <c r="S43" s="38">
        <v>0</v>
      </c>
      <c r="T43" s="37">
        <f>SUMPRODUCT(LTA!J43:AN43,LTA!J$101:AN$101,LTA!J$103:AN$103)</f>
        <v>436</v>
      </c>
      <c r="U43" s="37">
        <f>SUMPRODUCT(LTA!J43:AN43,LTA!J$102:AN$102,LTA!J$103:AN$103)</f>
        <v>97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174.59</v>
      </c>
      <c r="Z43" s="34">
        <f>IEX!N43</f>
        <v>0</v>
      </c>
      <c r="AA43" s="75">
        <f>STOA!H43</f>
        <v>0.87</v>
      </c>
      <c r="AB43" s="75">
        <f>-STOA!N43</f>
        <v>-198.57</v>
      </c>
      <c r="AC43">
        <f t="shared" si="0"/>
        <v>16.213781890774754</v>
      </c>
      <c r="AD43">
        <f t="shared" si="1"/>
        <v>1514.5923475236691</v>
      </c>
      <c r="AE43">
        <f>'IDT-1'!B43</f>
        <v>99.06</v>
      </c>
      <c r="AF43" s="24"/>
      <c r="AG43">
        <f t="shared" si="2"/>
        <v>1613.6523475236691</v>
      </c>
      <c r="AI43" s="34">
        <f>PXIL!H43</f>
        <v>0</v>
      </c>
      <c r="AJ43" s="34">
        <f>PXIL!N43</f>
        <v>0</v>
      </c>
      <c r="AK43" s="34">
        <f>RTM_IEX!H43</f>
        <v>100.32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v>41</v>
      </c>
    </row>
    <row r="44" spans="1:47">
      <c r="A44" t="s">
        <v>86</v>
      </c>
      <c r="D44">
        <f>TWEPL!P44</f>
        <v>0</v>
      </c>
      <c r="E44">
        <f>GT_NG!P44</f>
        <v>-0.29070999999999997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79.996337834744793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741.13438117384794</v>
      </c>
      <c r="P44" s="36">
        <v>35.54999999999999</v>
      </c>
      <c r="Q44" s="36">
        <v>14.469999999999999</v>
      </c>
      <c r="R44" s="38">
        <v>47.5</v>
      </c>
      <c r="S44" s="38">
        <v>0</v>
      </c>
      <c r="T44" s="37">
        <f>SUMPRODUCT(LTA!J44:AN44,LTA!J$101:AN$101,LTA!J$103:AN$103)</f>
        <v>469.52</v>
      </c>
      <c r="U44" s="37">
        <f>SUMPRODUCT(LTA!J44:AN44,LTA!J$102:AN$102,LTA!J$103:AN$103)</f>
        <v>96.5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144.69</v>
      </c>
      <c r="Z44" s="34">
        <f>IEX!N44</f>
        <v>0</v>
      </c>
      <c r="AA44" s="75">
        <f>STOA!H44</f>
        <v>0.87</v>
      </c>
      <c r="AB44" s="75">
        <f>-STOA!N44</f>
        <v>-198.57</v>
      </c>
      <c r="AC44">
        <f t="shared" si="0"/>
        <v>16.124018479365603</v>
      </c>
      <c r="AD44">
        <f t="shared" si="1"/>
        <v>1503.9959905292271</v>
      </c>
      <c r="AE44">
        <f>'IDT-1'!B44</f>
        <v>110.35</v>
      </c>
      <c r="AF44" s="24"/>
      <c r="AG44">
        <f t="shared" si="2"/>
        <v>1614.345990529227</v>
      </c>
      <c r="AI44" s="34">
        <f>PXIL!H44</f>
        <v>0</v>
      </c>
      <c r="AJ44" s="34">
        <f>PXIL!N44</f>
        <v>0</v>
      </c>
      <c r="AK44" s="34">
        <f>RTM_IEX!H44</f>
        <v>88.75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v>42</v>
      </c>
    </row>
    <row r="45" spans="1:47">
      <c r="A45" t="s">
        <v>87</v>
      </c>
      <c r="D45">
        <f>TWEPL!P45</f>
        <v>0</v>
      </c>
      <c r="E45">
        <f>GT_NG!P45</f>
        <v>-0.29070999999999997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79.996337834744793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734.96832612474429</v>
      </c>
      <c r="P45" s="36">
        <v>35.54999999999999</v>
      </c>
      <c r="Q45" s="36">
        <v>14.469999999999999</v>
      </c>
      <c r="R45" s="38">
        <v>47.5</v>
      </c>
      <c r="S45" s="38">
        <v>0</v>
      </c>
      <c r="T45" s="37">
        <f>SUMPRODUCT(LTA!J45:AN45,LTA!J$101:AN$101,LTA!J$103:AN$103)</f>
        <v>534.67999999999995</v>
      </c>
      <c r="U45" s="37">
        <f>SUMPRODUCT(LTA!J45:AN45,LTA!J$102:AN$102,LTA!J$103:AN$103)</f>
        <v>90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184.24</v>
      </c>
      <c r="Z45" s="34">
        <f>IEX!N45</f>
        <v>0</v>
      </c>
      <c r="AA45" s="75">
        <f>STOA!H45</f>
        <v>0.87</v>
      </c>
      <c r="AB45" s="75">
        <f>-STOA!N45</f>
        <v>-198.57</v>
      </c>
      <c r="AC45">
        <f t="shared" si="0"/>
        <v>16.832339616953131</v>
      </c>
      <c r="AD45">
        <f t="shared" si="1"/>
        <v>1587.6116143425359</v>
      </c>
      <c r="AE45">
        <f>'IDT-1'!B45</f>
        <v>44</v>
      </c>
      <c r="AF45" s="24"/>
      <c r="AG45">
        <f t="shared" si="2"/>
        <v>1631.6116143425359</v>
      </c>
      <c r="AI45" s="34">
        <f>PXIL!H45</f>
        <v>0</v>
      </c>
      <c r="AJ45" s="34">
        <f>PXIL!N45</f>
        <v>0</v>
      </c>
      <c r="AK45" s="34">
        <f>RTM_IEX!H45</f>
        <v>81.03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v>43</v>
      </c>
    </row>
    <row r="46" spans="1:47">
      <c r="A46" t="s">
        <v>88</v>
      </c>
      <c r="D46">
        <f>TWEPL!P46</f>
        <v>0</v>
      </c>
      <c r="E46">
        <f>GT_NG!P46</f>
        <v>-0.29070999999999997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79.996337834744793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717.19196324347445</v>
      </c>
      <c r="P46" s="36">
        <v>35.54999999999999</v>
      </c>
      <c r="Q46" s="36">
        <v>21.22</v>
      </c>
      <c r="R46" s="38">
        <v>47.5</v>
      </c>
      <c r="S46" s="38">
        <v>0</v>
      </c>
      <c r="T46" s="37">
        <f>SUMPRODUCT(LTA!J46:AN46,LTA!J$101:AN$101,LTA!J$103:AN$103)</f>
        <v>558.48</v>
      </c>
      <c r="U46" s="37">
        <f>SUMPRODUCT(LTA!J46:AN46,LTA!J$102:AN$102,LTA!J$103:AN$103)</f>
        <v>85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133.11000000000001</v>
      </c>
      <c r="Z46" s="34">
        <f>IEX!N46</f>
        <v>0</v>
      </c>
      <c r="AA46" s="75">
        <f>STOA!H46</f>
        <v>0.87</v>
      </c>
      <c r="AB46" s="75">
        <f>-STOA!N46</f>
        <v>-198.57</v>
      </c>
      <c r="AC46">
        <f t="shared" si="0"/>
        <v>16.565334168750464</v>
      </c>
      <c r="AD46">
        <f t="shared" si="1"/>
        <v>1556.0922569094687</v>
      </c>
      <c r="AE46">
        <f>'IDT-1'!B46</f>
        <v>56.099000000000004</v>
      </c>
      <c r="AF46" s="24"/>
      <c r="AG46">
        <f t="shared" si="2"/>
        <v>1612.1912569094686</v>
      </c>
      <c r="AI46" s="34">
        <f>PXIL!H46</f>
        <v>0</v>
      </c>
      <c r="AJ46" s="34">
        <f>PXIL!N46</f>
        <v>0</v>
      </c>
      <c r="AK46" s="34">
        <f>RTM_IEX!H46</f>
        <v>92.6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v>44</v>
      </c>
    </row>
    <row r="47" spans="1:47">
      <c r="A47" t="s">
        <v>89</v>
      </c>
      <c r="D47">
        <f>TWEPL!P47</f>
        <v>0</v>
      </c>
      <c r="E47">
        <f>GT_NG!P47</f>
        <v>-0.29070999999999997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81.96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712.22155636851676</v>
      </c>
      <c r="P47" s="36">
        <v>35.54999999999999</v>
      </c>
      <c r="Q47" s="36">
        <v>38.22</v>
      </c>
      <c r="R47" s="38">
        <v>47.5</v>
      </c>
      <c r="S47" s="38">
        <v>0</v>
      </c>
      <c r="T47" s="37">
        <f>SUMPRODUCT(LTA!J47:AN47,LTA!J$101:AN$101,LTA!J$103:AN$103)</f>
        <v>586.94000000000005</v>
      </c>
      <c r="U47" s="37">
        <f>SUMPRODUCT(LTA!J47:AN47,LTA!J$102:AN$102,LTA!J$103:AN$103)</f>
        <v>92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21.22</v>
      </c>
      <c r="Z47" s="34">
        <f>IEX!N47</f>
        <v>0</v>
      </c>
      <c r="AA47" s="75">
        <f>STOA!H47</f>
        <v>0.87</v>
      </c>
      <c r="AB47" s="75">
        <f>-STOA!N47</f>
        <v>-198.57</v>
      </c>
      <c r="AC47">
        <f t="shared" si="0"/>
        <v>15.716793513188966</v>
      </c>
      <c r="AD47">
        <f t="shared" si="1"/>
        <v>1455.9240528553278</v>
      </c>
      <c r="AE47">
        <f>'IDT-1'!B47</f>
        <v>119.745</v>
      </c>
      <c r="AF47" s="24"/>
      <c r="AG47">
        <f t="shared" si="2"/>
        <v>1575.6690528553277</v>
      </c>
      <c r="AI47" s="34">
        <f>PXIL!H47</f>
        <v>0</v>
      </c>
      <c r="AJ47" s="34">
        <f>PXIL!N47</f>
        <v>0</v>
      </c>
      <c r="AK47" s="34">
        <f>RTM_IEX!H47</f>
        <v>54.02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v>45</v>
      </c>
    </row>
    <row r="48" spans="1:47">
      <c r="A48" t="s">
        <v>90</v>
      </c>
      <c r="D48">
        <f>TWEPL!P48</f>
        <v>0</v>
      </c>
      <c r="E48">
        <f>GT_NG!P48</f>
        <v>-0.29070999999999997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81.96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712.22155636851676</v>
      </c>
      <c r="P48" s="36">
        <v>35.54999999999999</v>
      </c>
      <c r="Q48" s="36">
        <v>38.22</v>
      </c>
      <c r="R48" s="38">
        <v>47.5</v>
      </c>
      <c r="S48" s="38">
        <v>0</v>
      </c>
      <c r="T48" s="37">
        <f>SUMPRODUCT(LTA!J48:AN48,LTA!J$101:AN$101,LTA!J$103:AN$103)</f>
        <v>598.73</v>
      </c>
      <c r="U48" s="37">
        <f>SUMPRODUCT(LTA!J48:AN48,LTA!J$102:AN$102,LTA!J$103:AN$103)</f>
        <v>89.5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0.87</v>
      </c>
      <c r="AB48" s="75">
        <f>-STOA!N48</f>
        <v>-198.57</v>
      </c>
      <c r="AC48">
        <f t="shared" si="0"/>
        <v>15.964929513188965</v>
      </c>
      <c r="AD48">
        <f t="shared" si="1"/>
        <v>1485.2159168553278</v>
      </c>
      <c r="AE48">
        <f>'IDT-1'!B48</f>
        <v>69.015000000000001</v>
      </c>
      <c r="AF48" s="24"/>
      <c r="AG48">
        <f t="shared" si="2"/>
        <v>1554.2309168553279</v>
      </c>
      <c r="AI48" s="34">
        <f>PXIL!H48</f>
        <v>0</v>
      </c>
      <c r="AJ48" s="34">
        <f>PXIL!N48</f>
        <v>0</v>
      </c>
      <c r="AK48" s="34">
        <f>RTM_IEX!H48</f>
        <v>80.06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15.43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v>46</v>
      </c>
    </row>
    <row r="49" spans="1:47">
      <c r="A49" t="s">
        <v>91</v>
      </c>
      <c r="D49">
        <f>TWEPL!P49</f>
        <v>0</v>
      </c>
      <c r="E49">
        <f>GT_NG!P49</f>
        <v>-0.29070999999999997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83.756125630232674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712.22155636851676</v>
      </c>
      <c r="P49" s="36">
        <v>35.54999999999999</v>
      </c>
      <c r="Q49" s="36">
        <v>38.22</v>
      </c>
      <c r="R49" s="38">
        <v>47.5</v>
      </c>
      <c r="S49" s="38">
        <v>0</v>
      </c>
      <c r="T49" s="37">
        <f>SUMPRODUCT(LTA!J49:AN49,LTA!J$101:AN$101,LTA!J$103:AN$103)</f>
        <v>642.09999999999991</v>
      </c>
      <c r="U49" s="37">
        <f>SUMPRODUCT(LTA!J49:AN49,LTA!J$102:AN$102,LTA!J$103:AN$103)</f>
        <v>86.5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0.87</v>
      </c>
      <c r="AB49" s="75">
        <f>-STOA!N49</f>
        <v>-198.57</v>
      </c>
      <c r="AC49">
        <f t="shared" si="0"/>
        <v>15.751956968482917</v>
      </c>
      <c r="AD49">
        <f t="shared" si="1"/>
        <v>1460.0750150302663</v>
      </c>
      <c r="AE49">
        <f>'IDT-1'!B49</f>
        <v>49</v>
      </c>
      <c r="AF49" s="24"/>
      <c r="AG49">
        <f t="shared" si="2"/>
        <v>1509.0750150302663</v>
      </c>
      <c r="AI49" s="34">
        <f>PXIL!H49</f>
        <v>0</v>
      </c>
      <c r="AJ49" s="34">
        <f>PXIL!N49</f>
        <v>0</v>
      </c>
      <c r="AK49" s="34">
        <f>RTM_IEX!H49</f>
        <v>27.97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v>47</v>
      </c>
    </row>
    <row r="50" spans="1:47">
      <c r="A50" t="s">
        <v>92</v>
      </c>
      <c r="D50">
        <f>TWEPL!P50</f>
        <v>0</v>
      </c>
      <c r="E50">
        <f>GT_NG!P50</f>
        <v>-0.29070999999999997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83.756125630232674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712.22151716745532</v>
      </c>
      <c r="P50" s="36">
        <v>35.54999999999999</v>
      </c>
      <c r="Q50" s="36">
        <v>38.22</v>
      </c>
      <c r="R50" s="38">
        <v>47.5</v>
      </c>
      <c r="S50" s="38">
        <v>0</v>
      </c>
      <c r="T50" s="37">
        <f>SUMPRODUCT(LTA!J50:AN50,LTA!J$101:AN$101,LTA!J$103:AN$103)</f>
        <v>640.41000000000008</v>
      </c>
      <c r="U50" s="37">
        <f>SUMPRODUCT(LTA!J50:AN50,LTA!J$102:AN$102,LTA!J$103:AN$103)</f>
        <v>83.5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0.87</v>
      </c>
      <c r="AB50" s="75">
        <f>-STOA!N50</f>
        <v>-198.57</v>
      </c>
      <c r="AC50">
        <f t="shared" si="0"/>
        <v>15.817896639194002</v>
      </c>
      <c r="AD50">
        <f t="shared" si="1"/>
        <v>1467.8590361584941</v>
      </c>
      <c r="AE50">
        <f>'IDT-1'!B50</f>
        <v>15</v>
      </c>
      <c r="AF50" s="24"/>
      <c r="AG50">
        <f t="shared" si="2"/>
        <v>1482.8590361584941</v>
      </c>
      <c r="AI50" s="34">
        <f>PXIL!H50</f>
        <v>0</v>
      </c>
      <c r="AJ50" s="34">
        <f>PXIL!N50</f>
        <v>0</v>
      </c>
      <c r="AK50" s="34">
        <f>RTM_IEX!H50</f>
        <v>40.51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v>48</v>
      </c>
    </row>
    <row r="51" spans="1:47">
      <c r="A51" t="s">
        <v>93</v>
      </c>
      <c r="D51">
        <f>TWEPL!P51</f>
        <v>0</v>
      </c>
      <c r="E51">
        <f>GT_NG!P51</f>
        <v>-0.29070999999999997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83.756125630232674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713.79151012827663</v>
      </c>
      <c r="P51" s="36">
        <v>35.54999999999999</v>
      </c>
      <c r="Q51" s="36">
        <v>38.22</v>
      </c>
      <c r="R51" s="38">
        <v>47.5</v>
      </c>
      <c r="S51" s="38">
        <v>0</v>
      </c>
      <c r="T51" s="37">
        <f>SUMPRODUCT(LTA!J51:AN51,LTA!J$101:AN$101,LTA!J$103:AN$103)</f>
        <v>638.05999999999995</v>
      </c>
      <c r="U51" s="37">
        <f>SUMPRODUCT(LTA!J51:AN51,LTA!J$102:AN$102,LTA!J$103:AN$103)</f>
        <v>90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0.87</v>
      </c>
      <c r="AB51" s="75">
        <f>-STOA!N51</f>
        <v>-198.57</v>
      </c>
      <c r="AC51">
        <f t="shared" si="0"/>
        <v>15.971280580064901</v>
      </c>
      <c r="AD51">
        <f t="shared" si="1"/>
        <v>1485.965645178444</v>
      </c>
      <c r="AE51">
        <f>'IDT-1'!B51</f>
        <v>0</v>
      </c>
      <c r="AF51" s="24"/>
      <c r="AG51">
        <f t="shared" si="2"/>
        <v>1485.965645178444</v>
      </c>
      <c r="AI51" s="34">
        <f>PXIL!H51</f>
        <v>0</v>
      </c>
      <c r="AJ51" s="34">
        <f>PXIL!N51</f>
        <v>0</v>
      </c>
      <c r="AK51" s="34">
        <f>RTM_IEX!H51</f>
        <v>53.05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v>49</v>
      </c>
    </row>
    <row r="52" spans="1:47">
      <c r="A52" t="s">
        <v>94</v>
      </c>
      <c r="D52">
        <f>TWEPL!P52</f>
        <v>0</v>
      </c>
      <c r="E52">
        <f>GT_NG!P52</f>
        <v>-0.29070999999999997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83.756125630232674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713.06154741420676</v>
      </c>
      <c r="P52" s="36">
        <v>35.54999999999999</v>
      </c>
      <c r="Q52" s="36">
        <v>38.22</v>
      </c>
      <c r="R52" s="38">
        <v>47.5</v>
      </c>
      <c r="S52" s="38">
        <v>0</v>
      </c>
      <c r="T52" s="37">
        <f>SUMPRODUCT(LTA!J52:AN52,LTA!J$101:AN$101,LTA!J$103:AN$103)</f>
        <v>636.34999999999991</v>
      </c>
      <c r="U52" s="37">
        <f>SUMPRODUCT(LTA!J52:AN52,LTA!J$102:AN$102,LTA!J$103:AN$103)</f>
        <v>89.5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0.87</v>
      </c>
      <c r="AB52" s="75">
        <f>-STOA!N52</f>
        <v>-198.57</v>
      </c>
      <c r="AC52">
        <f t="shared" si="0"/>
        <v>15.784548893266711</v>
      </c>
      <c r="AD52">
        <f t="shared" si="1"/>
        <v>1463.9224141511727</v>
      </c>
      <c r="AE52">
        <f>'IDT-1'!B52</f>
        <v>0</v>
      </c>
      <c r="AF52" s="24"/>
      <c r="AG52">
        <f t="shared" si="2"/>
        <v>1463.9224141511727</v>
      </c>
      <c r="AI52" s="34">
        <f>PXIL!H52</f>
        <v>0</v>
      </c>
      <c r="AJ52" s="34">
        <f>PXIL!N52</f>
        <v>0</v>
      </c>
      <c r="AK52" s="34">
        <f>RTM_IEX!H52</f>
        <v>33.76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v>50</v>
      </c>
    </row>
    <row r="53" spans="1:47">
      <c r="A53" t="s">
        <v>95</v>
      </c>
      <c r="D53">
        <f>TWEPL!P53</f>
        <v>0</v>
      </c>
      <c r="E53">
        <f>GT_NG!P53</f>
        <v>-0.29070999999999997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83.756125630232674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715.78320103250053</v>
      </c>
      <c r="P53" s="36">
        <v>35.54999999999999</v>
      </c>
      <c r="Q53" s="36">
        <v>38.22</v>
      </c>
      <c r="R53" s="38">
        <v>47.5</v>
      </c>
      <c r="S53" s="38">
        <v>0</v>
      </c>
      <c r="T53" s="37">
        <f>SUMPRODUCT(LTA!J53:AN53,LTA!J$101:AN$101,LTA!J$103:AN$103)</f>
        <v>641.36</v>
      </c>
      <c r="U53" s="37">
        <f>SUMPRODUCT(LTA!J53:AN53,LTA!J$102:AN$102,LTA!J$103:AN$103)</f>
        <v>89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0.87</v>
      </c>
      <c r="AB53" s="75">
        <f>-STOA!N53</f>
        <v>-198.57</v>
      </c>
      <c r="AC53">
        <f t="shared" si="0"/>
        <v>15.722662780433273</v>
      </c>
      <c r="AD53">
        <f t="shared" si="1"/>
        <v>1418.4559538823</v>
      </c>
      <c r="AE53">
        <f>'IDT-1'!B53</f>
        <v>0</v>
      </c>
      <c r="AF53" s="24"/>
      <c r="AG53">
        <f t="shared" si="2"/>
        <v>1418.4559538823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-19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v>51</v>
      </c>
    </row>
    <row r="54" spans="1:47">
      <c r="A54" t="s">
        <v>96</v>
      </c>
      <c r="D54">
        <f>TWEPL!P54</f>
        <v>0</v>
      </c>
      <c r="E54">
        <f>GT_NG!P54</f>
        <v>-0.29070999999999997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83.756125630232674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715.78320103250053</v>
      </c>
      <c r="P54" s="36">
        <v>35.54999999999999</v>
      </c>
      <c r="Q54" s="36">
        <v>38.22</v>
      </c>
      <c r="R54" s="38">
        <v>47.5</v>
      </c>
      <c r="S54" s="38">
        <v>0</v>
      </c>
      <c r="T54" s="37">
        <f>SUMPRODUCT(LTA!J54:AN54,LTA!J$101:AN$101,LTA!J$103:AN$103)</f>
        <v>639.38</v>
      </c>
      <c r="U54" s="37">
        <f>SUMPRODUCT(LTA!J54:AN54,LTA!J$102:AN$102,LTA!J$103:AN$103)</f>
        <v>88.5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0.87</v>
      </c>
      <c r="AB54" s="75">
        <f>-STOA!N54</f>
        <v>-198.57</v>
      </c>
      <c r="AC54">
        <f t="shared" si="0"/>
        <v>15.939023196730167</v>
      </c>
      <c r="AD54">
        <f t="shared" si="1"/>
        <v>1387.759593466003</v>
      </c>
      <c r="AE54">
        <f>'IDT-1'!B54</f>
        <v>0</v>
      </c>
      <c r="AF54" s="24"/>
      <c r="AG54">
        <f t="shared" si="2"/>
        <v>1387.759593466003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-47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v>52</v>
      </c>
    </row>
    <row r="55" spans="1:47">
      <c r="A55" t="s">
        <v>97</v>
      </c>
      <c r="D55">
        <f>TWEPL!P55</f>
        <v>0</v>
      </c>
      <c r="E55">
        <f>GT_NG!P55</f>
        <v>-0.29070999999999997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83.756125630232674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706.53694829847382</v>
      </c>
      <c r="P55" s="36">
        <v>35.54999999999999</v>
      </c>
      <c r="Q55" s="36">
        <v>23</v>
      </c>
      <c r="R55" s="38">
        <v>47.5</v>
      </c>
      <c r="S55" s="38">
        <v>0</v>
      </c>
      <c r="T55" s="37">
        <f>SUMPRODUCT(LTA!J55:AN55,LTA!J$101:AN$101,LTA!J$103:AN$103)</f>
        <v>642.3599999999999</v>
      </c>
      <c r="U55" s="37">
        <f>SUMPRODUCT(LTA!J55:AN55,LTA!J$102:AN$102,LTA!J$103:AN$103)</f>
        <v>105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0.87</v>
      </c>
      <c r="AB55" s="75">
        <f>-STOA!N55</f>
        <v>-198.57</v>
      </c>
      <c r="AC55">
        <f t="shared" si="0"/>
        <v>16.286811929109241</v>
      </c>
      <c r="AD55">
        <f t="shared" si="1"/>
        <v>1336.425551999597</v>
      </c>
      <c r="AE55">
        <f>'IDT-1'!B55</f>
        <v>0</v>
      </c>
      <c r="AF55" s="24"/>
      <c r="AG55">
        <f t="shared" si="2"/>
        <v>1336.425551999597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-93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v>53</v>
      </c>
    </row>
    <row r="56" spans="1:47">
      <c r="A56" t="s">
        <v>98</v>
      </c>
      <c r="D56">
        <f>TWEPL!P56</f>
        <v>0</v>
      </c>
      <c r="E56">
        <f>GT_NG!P56</f>
        <v>-0.29070999999999997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83.756125630232674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702.14264050007762</v>
      </c>
      <c r="P56" s="36">
        <v>35.54999999999999</v>
      </c>
      <c r="Q56" s="36">
        <v>14.47</v>
      </c>
      <c r="R56" s="38">
        <v>47.5</v>
      </c>
      <c r="S56" s="38">
        <v>0</v>
      </c>
      <c r="T56" s="37">
        <f>SUMPRODUCT(LTA!J56:AN56,LTA!J$101:AN$101,LTA!J$103:AN$103)</f>
        <v>641.02</v>
      </c>
      <c r="U56" s="37">
        <f>SUMPRODUCT(LTA!J56:AN56,LTA!J$102:AN$102,LTA!J$103:AN$103)</f>
        <v>104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0.87</v>
      </c>
      <c r="AB56" s="75">
        <f>-STOA!N56</f>
        <v>-198.57</v>
      </c>
      <c r="AC56">
        <f t="shared" si="0"/>
        <v>16.353428371275164</v>
      </c>
      <c r="AD56">
        <f t="shared" si="1"/>
        <v>1298.0946277590349</v>
      </c>
      <c r="AE56">
        <f>'IDT-1'!B56</f>
        <v>0</v>
      </c>
      <c r="AF56" s="24"/>
      <c r="AG56">
        <f t="shared" si="2"/>
        <v>1298.0946277590349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-116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v>54</v>
      </c>
    </row>
    <row r="57" spans="1:47">
      <c r="A57" t="s">
        <v>99</v>
      </c>
      <c r="D57">
        <f>TWEPL!P57</f>
        <v>0</v>
      </c>
      <c r="E57">
        <f>GT_NG!P57</f>
        <v>-0.29070999999999997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83.756125630232674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654.76457883232968</v>
      </c>
      <c r="P57" s="36">
        <v>27.97</v>
      </c>
      <c r="Q57" s="36">
        <v>14.47</v>
      </c>
      <c r="R57" s="38">
        <v>47.5</v>
      </c>
      <c r="S57" s="38">
        <v>0</v>
      </c>
      <c r="T57" s="37">
        <f>SUMPRODUCT(LTA!J57:AN57,LTA!J$101:AN$101,LTA!J$103:AN$103)</f>
        <v>639.88999999999987</v>
      </c>
      <c r="U57" s="37">
        <f>SUMPRODUCT(LTA!J57:AN57,LTA!J$102:AN$102,LTA!J$103:AN$103)</f>
        <v>103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0.87</v>
      </c>
      <c r="AB57" s="75">
        <f>-STOA!N57</f>
        <v>-198.57</v>
      </c>
      <c r="AC57">
        <f t="shared" si="0"/>
        <v>15.704465498768295</v>
      </c>
      <c r="AD57">
        <f t="shared" si="1"/>
        <v>1261.655528963794</v>
      </c>
      <c r="AE57">
        <f>'IDT-1'!B57</f>
        <v>0</v>
      </c>
      <c r="AF57" s="24"/>
      <c r="AG57">
        <f t="shared" si="2"/>
        <v>1261.655528963794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-96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v>55</v>
      </c>
    </row>
    <row r="58" spans="1:47">
      <c r="A58" t="s">
        <v>100</v>
      </c>
      <c r="D58">
        <f>TWEPL!P58</f>
        <v>0</v>
      </c>
      <c r="E58">
        <f>GT_NG!P58</f>
        <v>-0.29070999999999997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83.756125630232674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654.76457883232968</v>
      </c>
      <c r="P58" s="36">
        <v>27.97</v>
      </c>
      <c r="Q58" s="36">
        <v>14.47</v>
      </c>
      <c r="R58" s="38">
        <v>47.5</v>
      </c>
      <c r="S58" s="38">
        <v>0</v>
      </c>
      <c r="T58" s="37">
        <f>SUMPRODUCT(LTA!J58:AN58,LTA!J$101:AN$101,LTA!J$103:AN$103)</f>
        <v>636.1099999999999</v>
      </c>
      <c r="U58" s="37">
        <f>SUMPRODUCT(LTA!J58:AN58,LTA!J$102:AN$102,LTA!J$103:AN$103)</f>
        <v>101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0.87</v>
      </c>
      <c r="AB58" s="75">
        <f>-STOA!N58</f>
        <v>-198.57</v>
      </c>
      <c r="AC58">
        <f t="shared" si="0"/>
        <v>15.672855814218076</v>
      </c>
      <c r="AD58">
        <f t="shared" si="1"/>
        <v>1253.907138648344</v>
      </c>
      <c r="AE58">
        <f>'IDT-1'!B58</f>
        <v>0</v>
      </c>
      <c r="AF58" s="24"/>
      <c r="AG58">
        <f t="shared" si="2"/>
        <v>1253.907138648344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-98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v>56</v>
      </c>
    </row>
    <row r="59" spans="1:47">
      <c r="A59" t="s">
        <v>101</v>
      </c>
      <c r="D59">
        <f>TWEPL!P59</f>
        <v>0</v>
      </c>
      <c r="E59">
        <f>GT_NG!P59</f>
        <v>-0.29070999999999997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83.756125630232674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669.90617515738313</v>
      </c>
      <c r="P59" s="36">
        <v>27.97</v>
      </c>
      <c r="Q59" s="36">
        <v>14.47</v>
      </c>
      <c r="R59" s="38">
        <v>47.5</v>
      </c>
      <c r="S59" s="38">
        <v>0</v>
      </c>
      <c r="T59" s="37">
        <f>SUMPRODUCT(LTA!J59:AN59,LTA!J$101:AN$101,LTA!J$103:AN$103)</f>
        <v>627.17000000000007</v>
      </c>
      <c r="U59" s="37">
        <f>SUMPRODUCT(LTA!J59:AN59,LTA!J$102:AN$102,LTA!J$103:AN$103)</f>
        <v>80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0.87</v>
      </c>
      <c r="AB59" s="75">
        <f>-STOA!N59</f>
        <v>-198.57</v>
      </c>
      <c r="AC59">
        <f t="shared" si="0"/>
        <v>15.624789642872527</v>
      </c>
      <c r="AD59">
        <f t="shared" si="1"/>
        <v>1230.1568011447434</v>
      </c>
      <c r="AE59">
        <f>'IDT-1'!B59</f>
        <v>0</v>
      </c>
      <c r="AF59" s="24"/>
      <c r="AG59">
        <f t="shared" si="2"/>
        <v>1230.1568011447434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-107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v>57</v>
      </c>
    </row>
    <row r="60" spans="1:47">
      <c r="A60" t="s">
        <v>102</v>
      </c>
      <c r="D60">
        <f>TWEPL!P60</f>
        <v>0</v>
      </c>
      <c r="E60">
        <f>GT_NG!P60</f>
        <v>-0.29070999999999997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83.756125630232674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676.07223020648678</v>
      </c>
      <c r="P60" s="36">
        <v>27.97</v>
      </c>
      <c r="Q60" s="36">
        <v>14.47</v>
      </c>
      <c r="R60" s="38">
        <v>47.5</v>
      </c>
      <c r="S60" s="38">
        <v>0</v>
      </c>
      <c r="T60" s="37">
        <f>SUMPRODUCT(LTA!J60:AN60,LTA!J$101:AN$101,LTA!J$103:AN$103)</f>
        <v>622.95000000000005</v>
      </c>
      <c r="U60" s="37">
        <f>SUMPRODUCT(LTA!J60:AN60,LTA!J$102:AN$102,LTA!J$103:AN$103)</f>
        <v>79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0.87</v>
      </c>
      <c r="AB60" s="75">
        <f>-STOA!N60</f>
        <v>-198.57</v>
      </c>
      <c r="AC60">
        <f t="shared" si="0"/>
        <v>15.700505767084111</v>
      </c>
      <c r="AD60">
        <f t="shared" si="1"/>
        <v>1223.0271400696352</v>
      </c>
      <c r="AE60">
        <f>'IDT-1'!B60</f>
        <v>0</v>
      </c>
      <c r="AF60" s="24"/>
      <c r="AG60">
        <f t="shared" si="2"/>
        <v>1223.0271400696352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-115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v>58</v>
      </c>
    </row>
    <row r="61" spans="1:47">
      <c r="A61" t="s">
        <v>103</v>
      </c>
      <c r="D61">
        <f>TWEPL!P61</f>
        <v>0</v>
      </c>
      <c r="E61">
        <f>GT_NG!P61</f>
        <v>-0.29070999999999997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83.756125630232674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609.2583747491741</v>
      </c>
      <c r="P61" s="36">
        <v>27.97</v>
      </c>
      <c r="Q61" s="36">
        <v>14.47</v>
      </c>
      <c r="R61" s="38">
        <v>47.5</v>
      </c>
      <c r="S61" s="38">
        <v>0</v>
      </c>
      <c r="T61" s="37">
        <f>SUMPRODUCT(LTA!J61:AN61,LTA!J$101:AN$101,LTA!J$103:AN$103)</f>
        <v>618.99</v>
      </c>
      <c r="U61" s="37">
        <f>SUMPRODUCT(LTA!J61:AN61,LTA!J$102:AN$102,LTA!J$103:AN$103)</f>
        <v>78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0.87</v>
      </c>
      <c r="AB61" s="75">
        <f>-STOA!N61</f>
        <v>-198.57</v>
      </c>
      <c r="AC61">
        <f t="shared" si="0"/>
        <v>14.530037813675115</v>
      </c>
      <c r="AD61">
        <f t="shared" si="1"/>
        <v>1219.4237525657318</v>
      </c>
      <c r="AE61">
        <f>'IDT-1'!B61</f>
        <v>0</v>
      </c>
      <c r="AF61" s="24"/>
      <c r="AG61">
        <f t="shared" si="2"/>
        <v>1219.4237525657318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-48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v>59</v>
      </c>
    </row>
    <row r="62" spans="1:47">
      <c r="A62" t="s">
        <v>104</v>
      </c>
      <c r="D62">
        <f>TWEPL!P62</f>
        <v>0</v>
      </c>
      <c r="E62">
        <f>GT_NG!P62</f>
        <v>-0.29070999999999997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83.756125630232674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609.2570611682969</v>
      </c>
      <c r="P62" s="36">
        <v>27.97</v>
      </c>
      <c r="Q62" s="36">
        <v>14.47</v>
      </c>
      <c r="R62" s="38">
        <v>47.5</v>
      </c>
      <c r="S62" s="38">
        <v>0</v>
      </c>
      <c r="T62" s="37">
        <f>SUMPRODUCT(LTA!J62:AN62,LTA!J$101:AN$101,LTA!J$103:AN$103)</f>
        <v>600.98</v>
      </c>
      <c r="U62" s="37">
        <f>SUMPRODUCT(LTA!J62:AN62,LTA!J$102:AN$102,LTA!J$103:AN$103)</f>
        <v>75.25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0.87</v>
      </c>
      <c r="AB62" s="75">
        <f>-STOA!N62</f>
        <v>-198.57</v>
      </c>
      <c r="AC62">
        <f t="shared" si="0"/>
        <v>14.25398888689708</v>
      </c>
      <c r="AD62">
        <f t="shared" si="1"/>
        <v>1210.9384879116324</v>
      </c>
      <c r="AE62">
        <f>'IDT-1'!B62</f>
        <v>0</v>
      </c>
      <c r="AF62" s="24"/>
      <c r="AG62">
        <f t="shared" si="2"/>
        <v>1210.9384879116324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-36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v>60</v>
      </c>
    </row>
    <row r="63" spans="1:47">
      <c r="A63" t="s">
        <v>105</v>
      </c>
      <c r="D63">
        <f>TWEPL!P63</f>
        <v>0</v>
      </c>
      <c r="E63">
        <f>GT_NG!P63</f>
        <v>-0.29070999999999997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83.756125630232674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605.498947236459</v>
      </c>
      <c r="P63" s="36">
        <v>27.97</v>
      </c>
      <c r="Q63" s="36">
        <v>14.47</v>
      </c>
      <c r="R63" s="38">
        <v>47.5</v>
      </c>
      <c r="S63" s="38">
        <v>0</v>
      </c>
      <c r="T63" s="37">
        <f>SUMPRODUCT(LTA!J63:AN63,LTA!J$101:AN$101,LTA!J$103:AN$103)</f>
        <v>576.09</v>
      </c>
      <c r="U63" s="37">
        <f>SUMPRODUCT(LTA!J63:AN63,LTA!J$102:AN$102,LTA!J$103:AN$103)</f>
        <v>70.88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0.68</v>
      </c>
      <c r="AB63" s="75">
        <f>-STOA!N63</f>
        <v>-198.57</v>
      </c>
      <c r="AC63">
        <f t="shared" si="0"/>
        <v>13.670079051773637</v>
      </c>
      <c r="AD63">
        <f t="shared" si="1"/>
        <v>1214.3142838149181</v>
      </c>
      <c r="AE63">
        <f>'IDT-1'!B63</f>
        <v>0</v>
      </c>
      <c r="AF63" s="24"/>
      <c r="AG63">
        <f t="shared" si="2"/>
        <v>1214.3142838149181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v>61</v>
      </c>
    </row>
    <row r="64" spans="1:47">
      <c r="A64" t="s">
        <v>106</v>
      </c>
      <c r="D64">
        <f>TWEPL!P64</f>
        <v>0</v>
      </c>
      <c r="E64">
        <f>GT_NG!P64</f>
        <v>-0.29070999999999997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83.756125630232674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614.09225982582416</v>
      </c>
      <c r="P64" s="36">
        <v>27.97</v>
      </c>
      <c r="Q64" s="36">
        <v>14.47</v>
      </c>
      <c r="R64" s="38">
        <v>47.5</v>
      </c>
      <c r="S64" s="38">
        <v>0</v>
      </c>
      <c r="T64" s="37">
        <f>SUMPRODUCT(LTA!J64:AN64,LTA!J$101:AN$101,LTA!J$103:AN$103)</f>
        <v>547.25</v>
      </c>
      <c r="U64" s="37">
        <f>SUMPRODUCT(LTA!J64:AN64,LTA!J$102:AN$102,LTA!J$103:AN$103)</f>
        <v>64.89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0.68</v>
      </c>
      <c r="AB64" s="75">
        <f>-STOA!N64</f>
        <v>-198.57</v>
      </c>
      <c r="AC64">
        <f t="shared" si="0"/>
        <v>13.449690877524304</v>
      </c>
      <c r="AD64">
        <f t="shared" si="1"/>
        <v>1188.2979845785328</v>
      </c>
      <c r="AE64">
        <f>'IDT-1'!B64</f>
        <v>0</v>
      </c>
      <c r="AF64" s="24"/>
      <c r="AG64">
        <f t="shared" si="2"/>
        <v>1188.2979845785328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v>62</v>
      </c>
    </row>
    <row r="65" spans="1:47">
      <c r="A65" t="s">
        <v>107</v>
      </c>
      <c r="D65">
        <f>TWEPL!P65</f>
        <v>0</v>
      </c>
      <c r="E65">
        <f>GT_NG!P65</f>
        <v>-0.29070999999999997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83.756125630232674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735.36545786281965</v>
      </c>
      <c r="P65" s="36">
        <v>35.54999999999999</v>
      </c>
      <c r="Q65" s="36">
        <v>38.22</v>
      </c>
      <c r="R65" s="38">
        <v>47.5</v>
      </c>
      <c r="S65" s="38">
        <v>0</v>
      </c>
      <c r="T65" s="37">
        <f>SUMPRODUCT(LTA!J65:AN65,LTA!J$101:AN$101,LTA!J$103:AN$103)</f>
        <v>517.66999999999996</v>
      </c>
      <c r="U65" s="37">
        <f>SUMPRODUCT(LTA!J65:AN65,LTA!J$102:AN$102,LTA!J$103:AN$103)</f>
        <v>84.58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0.68</v>
      </c>
      <c r="AB65" s="75">
        <f>-STOA!N65</f>
        <v>-198.57</v>
      </c>
      <c r="AC65">
        <f t="shared" si="0"/>
        <v>15.8598572956942</v>
      </c>
      <c r="AD65">
        <f t="shared" si="1"/>
        <v>1185.6010161973581</v>
      </c>
      <c r="AE65">
        <f>'IDT-1'!B65</f>
        <v>0</v>
      </c>
      <c r="AF65" s="24"/>
      <c r="AG65">
        <f t="shared" si="2"/>
        <v>1185.6010161973581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-143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v>63</v>
      </c>
    </row>
    <row r="66" spans="1:47">
      <c r="A66" t="s">
        <v>108</v>
      </c>
      <c r="D66">
        <f>TWEPL!P66</f>
        <v>0</v>
      </c>
      <c r="E66">
        <f>GT_NG!P66</f>
        <v>-0.29070999999999997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83.756125630232674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736.57325277067912</v>
      </c>
      <c r="P66" s="36">
        <v>35.54999999999999</v>
      </c>
      <c r="Q66" s="36">
        <v>38.22</v>
      </c>
      <c r="R66" s="38">
        <v>47.5</v>
      </c>
      <c r="S66" s="38">
        <v>0</v>
      </c>
      <c r="T66" s="37">
        <f>SUMPRODUCT(LTA!J66:AN66,LTA!J$101:AN$101,LTA!J$103:AN$103)</f>
        <v>478.58000000000004</v>
      </c>
      <c r="U66" s="37">
        <f>SUMPRODUCT(LTA!J66:AN66,LTA!J$102:AN$102,LTA!J$103:AN$103)</f>
        <v>81.819999999999993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0.68</v>
      </c>
      <c r="AB66" s="75">
        <f>-STOA!N66</f>
        <v>-198.57</v>
      </c>
      <c r="AC66">
        <f t="shared" si="0"/>
        <v>15.264328041173549</v>
      </c>
      <c r="AD66">
        <f t="shared" si="1"/>
        <v>1175.5543403597383</v>
      </c>
      <c r="AE66">
        <f>'IDT-1'!B66</f>
        <v>0</v>
      </c>
      <c r="AF66" s="24"/>
      <c r="AG66">
        <f t="shared" si="2"/>
        <v>1175.5543403597383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-113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v>64</v>
      </c>
    </row>
    <row r="67" spans="1:47">
      <c r="A67" t="s">
        <v>109</v>
      </c>
      <c r="D67">
        <f>TWEPL!P67</f>
        <v>0</v>
      </c>
      <c r="E67">
        <f>GT_NG!P67</f>
        <v>-0.29070999999999997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80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742.07711455738604</v>
      </c>
      <c r="P67" s="36">
        <v>35.54999999999999</v>
      </c>
      <c r="Q67" s="36">
        <v>38.22</v>
      </c>
      <c r="R67" s="38">
        <v>47.5</v>
      </c>
      <c r="S67" s="38">
        <v>0</v>
      </c>
      <c r="T67" s="37">
        <f>SUMPRODUCT(LTA!J67:AN67,LTA!J$101:AN$101,LTA!J$103:AN$103)</f>
        <v>432.15000000000003</v>
      </c>
      <c r="U67" s="37">
        <f>SUMPRODUCT(LTA!J67:AN67,LTA!J$102:AN$102,LTA!J$103:AN$103)</f>
        <v>79.36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0.53</v>
      </c>
      <c r="AB67" s="75">
        <f>-STOA!N67</f>
        <v>-198.57</v>
      </c>
      <c r="AC67">
        <f t="shared" si="0"/>
        <v>14.307976615045254</v>
      </c>
      <c r="AD67">
        <f t="shared" si="1"/>
        <v>1195.2184279423409</v>
      </c>
      <c r="AE67">
        <f>'IDT-1'!B67</f>
        <v>0</v>
      </c>
      <c r="AF67" s="24"/>
      <c r="AG67">
        <f t="shared" si="2"/>
        <v>1195.2184279423409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-47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v>65</v>
      </c>
    </row>
    <row r="68" spans="1:47">
      <c r="A68" t="s">
        <v>110</v>
      </c>
      <c r="D68">
        <f>TWEPL!P68</f>
        <v>0</v>
      </c>
      <c r="E68">
        <f>GT_NG!P68</f>
        <v>-0.29070999999999997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83.756125630232674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752.30448956833141</v>
      </c>
      <c r="P68" s="36">
        <v>35.54999999999999</v>
      </c>
      <c r="Q68" s="36">
        <v>38.22</v>
      </c>
      <c r="R68" s="38">
        <v>47.5</v>
      </c>
      <c r="S68" s="38">
        <v>0</v>
      </c>
      <c r="T68" s="37">
        <f>SUMPRODUCT(LTA!J68:AN68,LTA!J$101:AN$101,LTA!J$103:AN$103)</f>
        <v>383.96999999999997</v>
      </c>
      <c r="U68" s="37">
        <f>SUMPRODUCT(LTA!J68:AN68,LTA!J$102:AN$102,LTA!J$103:AN$103)</f>
        <v>77.58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0.53</v>
      </c>
      <c r="AB68" s="75">
        <f>-STOA!N68</f>
        <v>-198.57</v>
      </c>
      <c r="AC68">
        <f t="shared" ref="AC68:AC98" si="3">SUMIF(B68:AB68,"&gt;0")*$AC$2-SUMIF(B68:AB68,"&lt;0")*($AC$2/(1-$AC$2))+SUMIF(AI68:AR68,"&gt;0")*$AC$2-SUMIF(AI68:AR68,"&lt;0")*($AC$2/(1-$AC$2))</f>
        <v>13.717754657784919</v>
      </c>
      <c r="AD68">
        <f t="shared" ref="AD68:AD98" si="4">SUM(B68:AB68,AI68:AT68)-AC68</f>
        <v>1193.8321505407789</v>
      </c>
      <c r="AE68">
        <f>'IDT-1'!B68</f>
        <v>0</v>
      </c>
      <c r="AF68" s="24"/>
      <c r="AG68">
        <f t="shared" ref="AG68:AG98" si="5">SUM(AD68:AF68)</f>
        <v>1193.8321505407789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-13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v>66</v>
      </c>
    </row>
    <row r="69" spans="1:47">
      <c r="A69" t="s">
        <v>111</v>
      </c>
      <c r="D69">
        <f>TWEPL!P69</f>
        <v>0</v>
      </c>
      <c r="E69">
        <f>GT_NG!P69</f>
        <v>-0.29070999999999997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80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809.4813784379179</v>
      </c>
      <c r="P69" s="36">
        <v>35.54999999999999</v>
      </c>
      <c r="Q69" s="36">
        <v>38.22</v>
      </c>
      <c r="R69" s="38">
        <v>47.5</v>
      </c>
      <c r="S69" s="38">
        <v>0</v>
      </c>
      <c r="T69" s="37">
        <f>SUMPRODUCT(LTA!J69:AN69,LTA!J$101:AN$101,LTA!J$103:AN$103)</f>
        <v>338.88</v>
      </c>
      <c r="U69" s="37">
        <f>SUMPRODUCT(LTA!J69:AN69,LTA!J$102:AN$102,LTA!J$103:AN$103)</f>
        <v>75.69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0.53</v>
      </c>
      <c r="AB69" s="75">
        <f>-STOA!N69</f>
        <v>-198.57</v>
      </c>
      <c r="AC69">
        <f t="shared" si="3"/>
        <v>13.814212857619937</v>
      </c>
      <c r="AD69">
        <f t="shared" si="4"/>
        <v>1195.1764555802981</v>
      </c>
      <c r="AE69">
        <f>'IDT-1'!B69</f>
        <v>0</v>
      </c>
      <c r="AF69" s="24"/>
      <c r="AG69">
        <f t="shared" si="5"/>
        <v>1195.1764555802981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-18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v>67</v>
      </c>
    </row>
    <row r="70" spans="1:47">
      <c r="A70" t="s">
        <v>112</v>
      </c>
      <c r="D70">
        <f>TWEPL!P70</f>
        <v>0</v>
      </c>
      <c r="E70">
        <f>GT_NG!P70</f>
        <v>-0.29070999999999997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80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868.16186514414471</v>
      </c>
      <c r="P70" s="36">
        <v>35.54999999999999</v>
      </c>
      <c r="Q70" s="36">
        <v>38.22</v>
      </c>
      <c r="R70" s="38">
        <v>47.5</v>
      </c>
      <c r="S70" s="38">
        <v>0</v>
      </c>
      <c r="T70" s="37">
        <f>SUMPRODUCT(LTA!J70:AN70,LTA!J$101:AN$101,LTA!J$103:AN$103)</f>
        <v>288.38</v>
      </c>
      <c r="U70" s="37">
        <f>SUMPRODUCT(LTA!J70:AN70,LTA!J$102:AN$102,LTA!J$103:AN$103)</f>
        <v>73.3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0.53</v>
      </c>
      <c r="AB70" s="75">
        <f>-STOA!N70</f>
        <v>-198.57</v>
      </c>
      <c r="AC70">
        <f t="shared" si="3"/>
        <v>13.710372106904238</v>
      </c>
      <c r="AD70">
        <f t="shared" si="4"/>
        <v>1219.0707830372405</v>
      </c>
      <c r="AE70">
        <f>'IDT-1'!B70</f>
        <v>0</v>
      </c>
      <c r="AF70" s="24"/>
      <c r="AG70">
        <f t="shared" si="5"/>
        <v>1219.0707830372405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v>68</v>
      </c>
    </row>
    <row r="71" spans="1:47">
      <c r="A71" t="s">
        <v>113</v>
      </c>
      <c r="D71">
        <f>TWEPL!P71</f>
        <v>0</v>
      </c>
      <c r="E71">
        <f>GT_NG!P71</f>
        <v>-0.29070999999999997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80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932.70852715092599</v>
      </c>
      <c r="P71" s="36">
        <v>35.54999999999999</v>
      </c>
      <c r="Q71" s="36">
        <v>38.22</v>
      </c>
      <c r="R71" s="38">
        <v>31.060000000000006</v>
      </c>
      <c r="S71" s="38">
        <v>0</v>
      </c>
      <c r="T71" s="37">
        <f>SUMPRODUCT(LTA!J71:AN71,LTA!J$101:AN$101,LTA!J$103:AN$103)</f>
        <v>257.52</v>
      </c>
      <c r="U71" s="37">
        <f>SUMPRODUCT(LTA!J71:AN71,LTA!J$102:AN$102,LTA!J$103:AN$103)</f>
        <v>73.13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0.53</v>
      </c>
      <c r="AB71" s="75">
        <f>-STOA!N71</f>
        <v>-198.57</v>
      </c>
      <c r="AC71">
        <f t="shared" si="3"/>
        <v>13.991576067761201</v>
      </c>
      <c r="AD71">
        <f t="shared" si="4"/>
        <v>1252.2662410831651</v>
      </c>
      <c r="AE71">
        <f>'IDT-1'!B71</f>
        <v>0</v>
      </c>
      <c r="AF71" s="24"/>
      <c r="AG71">
        <f t="shared" si="5"/>
        <v>1252.2662410831651</v>
      </c>
      <c r="AI71" s="34">
        <f>PXIL!H71</f>
        <v>0</v>
      </c>
      <c r="AJ71" s="34">
        <f>PXIL!N71</f>
        <v>0</v>
      </c>
      <c r="AK71" s="34">
        <f>RTM_IEX!H71</f>
        <v>16.399999999999999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v>69</v>
      </c>
    </row>
    <row r="72" spans="1:47">
      <c r="A72" t="s">
        <v>114</v>
      </c>
      <c r="D72">
        <f>TWEPL!P72</f>
        <v>0</v>
      </c>
      <c r="E72">
        <f>GT_NG!P72</f>
        <v>-0.29070999999999997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83.756125630232674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1011.1729016219324</v>
      </c>
      <c r="P72" s="36">
        <v>35.54999999999999</v>
      </c>
      <c r="Q72" s="36">
        <v>38.22</v>
      </c>
      <c r="R72" s="38">
        <v>14.469999999999999</v>
      </c>
      <c r="S72" s="38">
        <v>0</v>
      </c>
      <c r="T72" s="37">
        <f>SUMPRODUCT(LTA!J72:AN72,LTA!J$101:AN$101,LTA!J$103:AN$103)</f>
        <v>209.23000000000002</v>
      </c>
      <c r="U72" s="37">
        <f>SUMPRODUCT(LTA!J72:AN72,LTA!J$102:AN$102,LTA!J$103:AN$103)</f>
        <v>74.06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0.53</v>
      </c>
      <c r="AB72" s="75">
        <f>-STOA!N72</f>
        <v>-198.57</v>
      </c>
      <c r="AC72">
        <f t="shared" si="3"/>
        <v>14.169324268611611</v>
      </c>
      <c r="AD72">
        <f t="shared" si="4"/>
        <v>1273.2489929835533</v>
      </c>
      <c r="AE72">
        <f>'IDT-1'!B72</f>
        <v>0</v>
      </c>
      <c r="AF72" s="24"/>
      <c r="AG72">
        <f t="shared" si="5"/>
        <v>1273.2489929835533</v>
      </c>
      <c r="AI72" s="34">
        <f>PXIL!H72</f>
        <v>0</v>
      </c>
      <c r="AJ72" s="34">
        <f>PXIL!N72</f>
        <v>0</v>
      </c>
      <c r="AK72" s="34">
        <f>RTM_IEX!H72</f>
        <v>19.29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v>70</v>
      </c>
    </row>
    <row r="73" spans="1:47">
      <c r="A73" t="s">
        <v>115</v>
      </c>
      <c r="D73">
        <f>TWEPL!P73</f>
        <v>0</v>
      </c>
      <c r="E73">
        <f>GT_NG!P73</f>
        <v>-0.29070999999999997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83.756125630232674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1141.072479566079</v>
      </c>
      <c r="P73" s="36">
        <v>35.54999999999999</v>
      </c>
      <c r="Q73" s="36">
        <v>38.22</v>
      </c>
      <c r="R73" s="38">
        <v>5.2999999999999989</v>
      </c>
      <c r="S73" s="38">
        <v>0</v>
      </c>
      <c r="T73" s="37">
        <f>SUMPRODUCT(LTA!J73:AN73,LTA!J$101:AN$101,LTA!J$103:AN$103)</f>
        <v>163.39999999999998</v>
      </c>
      <c r="U73" s="37">
        <f>SUMPRODUCT(LTA!J73:AN73,LTA!J$102:AN$102,LTA!J$103:AN$103)</f>
        <v>74.36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0.53</v>
      </c>
      <c r="AB73" s="75">
        <f>-STOA!N73</f>
        <v>-198.57</v>
      </c>
      <c r="AC73">
        <f t="shared" si="3"/>
        <v>14.774503246940666</v>
      </c>
      <c r="AD73">
        <f t="shared" si="4"/>
        <v>1312.5533919493707</v>
      </c>
      <c r="AE73">
        <f>'IDT-1'!B73</f>
        <v>0</v>
      </c>
      <c r="AF73" s="24"/>
      <c r="AG73">
        <f t="shared" si="5"/>
        <v>1312.5533919493707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-16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v>71</v>
      </c>
    </row>
    <row r="74" spans="1:47">
      <c r="A74" t="s">
        <v>116</v>
      </c>
      <c r="D74">
        <f>TWEPL!P74</f>
        <v>0</v>
      </c>
      <c r="E74">
        <f>GT_NG!P74</f>
        <v>-0.29070999999999997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83.756125630232674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1160.8051638325592</v>
      </c>
      <c r="P74" s="36">
        <v>35.54999999999999</v>
      </c>
      <c r="Q74" s="36">
        <v>38.22</v>
      </c>
      <c r="R74" s="38">
        <v>1.29</v>
      </c>
      <c r="S74" s="38">
        <v>0</v>
      </c>
      <c r="T74" s="37">
        <f>SUMPRODUCT(LTA!J74:AN74,LTA!J$101:AN$101,LTA!J$103:AN$103)</f>
        <v>125.33</v>
      </c>
      <c r="U74" s="37">
        <f>SUMPRODUCT(LTA!J74:AN74,LTA!J$102:AN$102,LTA!J$103:AN$103)</f>
        <v>67.239999999999995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0.53</v>
      </c>
      <c r="AB74" s="75">
        <f>-STOA!N74</f>
        <v>-198.57</v>
      </c>
      <c r="AC74">
        <f t="shared" si="3"/>
        <v>14.593963271180876</v>
      </c>
      <c r="AD74">
        <f t="shared" si="4"/>
        <v>1323.3766161916108</v>
      </c>
      <c r="AE74">
        <f>'IDT-1'!B74</f>
        <v>0</v>
      </c>
      <c r="AF74" s="24"/>
      <c r="AG74">
        <f t="shared" si="5"/>
        <v>1323.3766161916108</v>
      </c>
      <c r="AI74" s="34">
        <f>PXIL!H74</f>
        <v>0</v>
      </c>
      <c r="AJ74" s="34">
        <f>PXIL!N74</f>
        <v>0</v>
      </c>
      <c r="AK74" s="34">
        <f>RTM_IEX!H74</f>
        <v>24.11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v>72</v>
      </c>
    </row>
    <row r="75" spans="1:47">
      <c r="A75" t="s">
        <v>117</v>
      </c>
      <c r="D75">
        <f>TWEPL!P75</f>
        <v>0</v>
      </c>
      <c r="E75">
        <f>GT_NG!P75</f>
        <v>-0.16612000000000002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83.756125630232674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1159.5837394501293</v>
      </c>
      <c r="P75" s="36">
        <v>35.54999999999999</v>
      </c>
      <c r="Q75" s="36">
        <v>38.22</v>
      </c>
      <c r="R75" s="38">
        <v>0</v>
      </c>
      <c r="S75" s="38">
        <v>0</v>
      </c>
      <c r="T75" s="37">
        <f>SUMPRODUCT(LTA!J75:AN75,LTA!J$101:AN$101,LTA!J$103:AN$103)</f>
        <v>95.6</v>
      </c>
      <c r="U75" s="37">
        <f>SUMPRODUCT(LTA!J75:AN75,LTA!J$102:AN$102,LTA!J$103:AN$103)</f>
        <v>68.83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0.53</v>
      </c>
      <c r="AB75" s="75">
        <f>-STOA!N75</f>
        <v>-237.98</v>
      </c>
      <c r="AC75">
        <f t="shared" si="3"/>
        <v>14.612584210765396</v>
      </c>
      <c r="AD75">
        <f t="shared" si="4"/>
        <v>1246.6711608695964</v>
      </c>
      <c r="AE75">
        <f>'IDT-1'!B75</f>
        <v>80</v>
      </c>
      <c r="AF75" s="24"/>
      <c r="AG75">
        <f t="shared" si="5"/>
        <v>1326.6711608695964</v>
      </c>
      <c r="AI75" s="34">
        <f>PXIL!H75</f>
        <v>0</v>
      </c>
      <c r="AJ75" s="34">
        <f>PXIL!N75</f>
        <v>0</v>
      </c>
      <c r="AK75" s="34">
        <f>RTM_IEX!H75</f>
        <v>17.36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v>73</v>
      </c>
    </row>
    <row r="76" spans="1:47">
      <c r="A76" t="s">
        <v>118</v>
      </c>
      <c r="D76">
        <f>TWEPL!P76</f>
        <v>0</v>
      </c>
      <c r="E76">
        <f>GT_NG!P76</f>
        <v>-0.16612000000000002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80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1159.9307023561471</v>
      </c>
      <c r="P76" s="36">
        <v>35.54999999999999</v>
      </c>
      <c r="Q76" s="36">
        <v>38.22</v>
      </c>
      <c r="R76" s="38">
        <v>0</v>
      </c>
      <c r="S76" s="38">
        <v>0</v>
      </c>
      <c r="T76" s="37">
        <f>SUMPRODUCT(LTA!J76:AN76,LTA!J$101:AN$101,LTA!J$103:AN$103)</f>
        <v>70.38</v>
      </c>
      <c r="U76" s="37">
        <f>SUMPRODUCT(LTA!J76:AN76,LTA!J$102:AN$102,LTA!J$103:AN$103)</f>
        <v>71.210000000000008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0.53</v>
      </c>
      <c r="AB76" s="75">
        <f>-STOA!N76</f>
        <v>-237.98</v>
      </c>
      <c r="AC76">
        <f t="shared" si="3"/>
        <v>14.489363243881993</v>
      </c>
      <c r="AD76">
        <f t="shared" si="4"/>
        <v>1232.1252191122651</v>
      </c>
      <c r="AE76">
        <f>'IDT-1'!B76</f>
        <v>125</v>
      </c>
      <c r="AF76" s="24"/>
      <c r="AG76">
        <f t="shared" si="5"/>
        <v>1357.1252191122651</v>
      </c>
      <c r="AI76" s="34">
        <f>PXIL!H76</f>
        <v>0</v>
      </c>
      <c r="AJ76" s="34">
        <f>PXIL!N76</f>
        <v>0</v>
      </c>
      <c r="AK76" s="34">
        <f>RTM_IEX!H76</f>
        <v>28.94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v>74</v>
      </c>
    </row>
    <row r="77" spans="1:47">
      <c r="A77" t="s">
        <v>119</v>
      </c>
      <c r="D77">
        <f>TWEPL!P77</f>
        <v>0</v>
      </c>
      <c r="E77">
        <f>GT_NG!P77</f>
        <v>-0.16612000000000002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79.996337834744793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1140.2002635001759</v>
      </c>
      <c r="P77" s="36">
        <v>35.54999999999999</v>
      </c>
      <c r="Q77" s="36">
        <v>38.22</v>
      </c>
      <c r="R77" s="38">
        <v>0</v>
      </c>
      <c r="S77" s="38">
        <v>0</v>
      </c>
      <c r="T77" s="37">
        <f>SUMPRODUCT(LTA!J77:AN77,LTA!J$101:AN$101,LTA!J$103:AN$103)</f>
        <v>81.95</v>
      </c>
      <c r="U77" s="37">
        <f>SUMPRODUCT(LTA!J77:AN77,LTA!J$102:AN$102,LTA!J$103:AN$103)</f>
        <v>74.099999999999994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40.51</v>
      </c>
      <c r="Z77" s="34">
        <f>IEX!N77</f>
        <v>0</v>
      </c>
      <c r="AA77" s="75">
        <f>STOA!H77</f>
        <v>0.53</v>
      </c>
      <c r="AB77" s="75">
        <f>-STOA!N77</f>
        <v>-237.98</v>
      </c>
      <c r="AC77">
        <f t="shared" si="3"/>
        <v>14.67186079530369</v>
      </c>
      <c r="AD77">
        <f t="shared" si="4"/>
        <v>1253.668620539617</v>
      </c>
      <c r="AE77">
        <f>'IDT-1'!B77</f>
        <v>122.717</v>
      </c>
      <c r="AF77" s="24"/>
      <c r="AG77">
        <f t="shared" si="5"/>
        <v>1376.3856205396171</v>
      </c>
      <c r="AI77" s="34">
        <f>PXIL!H77</f>
        <v>0</v>
      </c>
      <c r="AJ77" s="34">
        <f>PXIL!N77</f>
        <v>0</v>
      </c>
      <c r="AK77" s="34">
        <f>RTM_IEX!H77</f>
        <v>15.43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v>75</v>
      </c>
    </row>
    <row r="78" spans="1:47">
      <c r="A78" t="s">
        <v>120</v>
      </c>
      <c r="D78">
        <f>TWEPL!P78</f>
        <v>0</v>
      </c>
      <c r="E78">
        <f>GT_NG!P78</f>
        <v>-0.16612000000000002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79.996337834744793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1114.4484990427941</v>
      </c>
      <c r="P78" s="36">
        <v>35.54999999999999</v>
      </c>
      <c r="Q78" s="36">
        <v>38.22</v>
      </c>
      <c r="R78" s="38">
        <v>0</v>
      </c>
      <c r="S78" s="38">
        <v>0</v>
      </c>
      <c r="T78" s="37">
        <f>SUMPRODUCT(LTA!J78:AN78,LTA!J$101:AN$101,LTA!J$103:AN$103)</f>
        <v>80.64</v>
      </c>
      <c r="U78" s="37">
        <f>SUMPRODUCT(LTA!J78:AN78,LTA!J$102:AN$102,LTA!J$103:AN$103)</f>
        <v>77.19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90.67</v>
      </c>
      <c r="Z78" s="34">
        <f>IEX!N78</f>
        <v>0</v>
      </c>
      <c r="AA78" s="75">
        <f>STOA!H78</f>
        <v>0.53</v>
      </c>
      <c r="AB78" s="75">
        <f>-STOA!N78</f>
        <v>-237.98</v>
      </c>
      <c r="AC78">
        <f t="shared" si="3"/>
        <v>14.916201973861686</v>
      </c>
      <c r="AD78">
        <f t="shared" si="4"/>
        <v>1282.5125149036774</v>
      </c>
      <c r="AE78">
        <f>'IDT-1'!B78</f>
        <v>99.137</v>
      </c>
      <c r="AF78" s="24"/>
      <c r="AG78">
        <f t="shared" si="5"/>
        <v>1381.6495149036773</v>
      </c>
      <c r="AI78" s="34">
        <f>PXIL!H78</f>
        <v>0</v>
      </c>
      <c r="AJ78" s="34">
        <f>PXIL!N78</f>
        <v>0</v>
      </c>
      <c r="AK78" s="34">
        <f>RTM_IEX!H78</f>
        <v>18.329999999999998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v>76</v>
      </c>
    </row>
    <row r="79" spans="1:47">
      <c r="A79" t="s">
        <v>121</v>
      </c>
      <c r="D79">
        <f>TWEPL!P79</f>
        <v>0</v>
      </c>
      <c r="E79">
        <f>GT_NG!P79</f>
        <v>-0.16612000000000002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79.996337834744793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1027.525626583267</v>
      </c>
      <c r="P79" s="36">
        <v>35.54999999999999</v>
      </c>
      <c r="Q79" s="36">
        <v>38.22</v>
      </c>
      <c r="R79" s="38">
        <v>0</v>
      </c>
      <c r="S79" s="38">
        <v>0</v>
      </c>
      <c r="T79" s="37">
        <f>SUMPRODUCT(LTA!J79:AN79,LTA!J$101:AN$101,LTA!J$103:AN$103)</f>
        <v>90.81</v>
      </c>
      <c r="U79" s="37">
        <f>SUMPRODUCT(LTA!J79:AN79,LTA!J$102:AN$102,LTA!J$103:AN$103)</f>
        <v>123.53999999999999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196.78</v>
      </c>
      <c r="Z79" s="34">
        <f>IEX!N79</f>
        <v>0</v>
      </c>
      <c r="AA79" s="75">
        <f>STOA!H79</f>
        <v>0.63</v>
      </c>
      <c r="AB79" s="75">
        <f>-STOA!N79</f>
        <v>-237.98</v>
      </c>
      <c r="AC79">
        <f t="shared" si="3"/>
        <v>15.399009845201656</v>
      </c>
      <c r="AD79">
        <f t="shared" si="4"/>
        <v>1339.5068345728102</v>
      </c>
      <c r="AE79">
        <f>'IDT-1'!B79</f>
        <v>80.921999999999997</v>
      </c>
      <c r="AF79" s="24"/>
      <c r="AG79">
        <f t="shared" si="5"/>
        <v>1420.4288345728103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v>77</v>
      </c>
    </row>
    <row r="80" spans="1:47">
      <c r="A80" t="s">
        <v>122</v>
      </c>
      <c r="D80">
        <f>TWEPL!P80</f>
        <v>0</v>
      </c>
      <c r="E80">
        <f>GT_NG!P80</f>
        <v>-0.16612000000000002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79.996337834744793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998.43227253087355</v>
      </c>
      <c r="P80" s="36">
        <v>35.54999999999999</v>
      </c>
      <c r="Q80" s="36">
        <v>38.22</v>
      </c>
      <c r="R80" s="38">
        <v>0</v>
      </c>
      <c r="S80" s="38">
        <v>0</v>
      </c>
      <c r="T80" s="37">
        <f>SUMPRODUCT(LTA!J80:AN80,LTA!J$101:AN$101,LTA!J$103:AN$103)</f>
        <v>93.27</v>
      </c>
      <c r="U80" s="37">
        <f>SUMPRODUCT(LTA!J80:AN80,LTA!J$102:AN$102,LTA!J$103:AN$103)</f>
        <v>127.03999999999999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200.64</v>
      </c>
      <c r="Z80" s="34">
        <f>IEX!N80</f>
        <v>0</v>
      </c>
      <c r="AA80" s="75">
        <f>STOA!H80</f>
        <v>0.63</v>
      </c>
      <c r="AB80" s="75">
        <f>-STOA!N80</f>
        <v>-237.98</v>
      </c>
      <c r="AC80">
        <f t="shared" si="3"/>
        <v>15.237113671161554</v>
      </c>
      <c r="AD80">
        <f t="shared" si="4"/>
        <v>1320.3953766944567</v>
      </c>
      <c r="AE80">
        <f>'IDT-1'!B80</f>
        <v>89.325999999999993</v>
      </c>
      <c r="AF80" s="24"/>
      <c r="AG80">
        <f t="shared" si="5"/>
        <v>1409.7213766944567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v>78</v>
      </c>
    </row>
    <row r="81" spans="1:47">
      <c r="A81" t="s">
        <v>123</v>
      </c>
      <c r="D81">
        <f>TWEPL!P81</f>
        <v>0</v>
      </c>
      <c r="E81">
        <f>GT_NG!P81</f>
        <v>-0.16612000000000002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79.996337834744793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957.81815773798746</v>
      </c>
      <c r="P81" s="36">
        <v>28.259999999999998</v>
      </c>
      <c r="Q81" s="36">
        <v>38.22</v>
      </c>
      <c r="R81" s="38">
        <v>0</v>
      </c>
      <c r="S81" s="38">
        <v>0</v>
      </c>
      <c r="T81" s="37">
        <f>SUMPRODUCT(LTA!J81:AN81,LTA!J$101:AN$101,LTA!J$103:AN$103)</f>
        <v>103.33</v>
      </c>
      <c r="U81" s="37">
        <f>SUMPRODUCT(LTA!J81:AN81,LTA!J$102:AN$102,LTA!J$103:AN$103)</f>
        <v>130.07999999999998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146.62</v>
      </c>
      <c r="Z81" s="34">
        <f>IEX!N81</f>
        <v>0</v>
      </c>
      <c r="AA81" s="75">
        <f>STOA!H81</f>
        <v>0.63</v>
      </c>
      <c r="AB81" s="75">
        <f>-STOA!N81</f>
        <v>-237.98</v>
      </c>
      <c r="AC81">
        <f t="shared" si="3"/>
        <v>14.635000788224424</v>
      </c>
      <c r="AD81">
        <f t="shared" si="4"/>
        <v>1215.1733747845076</v>
      </c>
      <c r="AE81">
        <f>'IDT-1'!B81</f>
        <v>146.56700000000001</v>
      </c>
      <c r="AF81" s="24"/>
      <c r="AG81">
        <f t="shared" si="5"/>
        <v>1361.7403747845076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-17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v>79</v>
      </c>
    </row>
    <row r="82" spans="1:47">
      <c r="A82" t="s">
        <v>124</v>
      </c>
      <c r="D82">
        <f>TWEPL!P82</f>
        <v>0</v>
      </c>
      <c r="E82">
        <f>GT_NG!P82</f>
        <v>-0.16612000000000002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79.996337834744793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899.67747032717227</v>
      </c>
      <c r="P82" s="36">
        <v>26.129999999999995</v>
      </c>
      <c r="Q82" s="36">
        <v>38.22</v>
      </c>
      <c r="R82" s="38">
        <v>0</v>
      </c>
      <c r="S82" s="38">
        <v>0</v>
      </c>
      <c r="T82" s="37">
        <f>SUMPRODUCT(LTA!J82:AN82,LTA!J$101:AN$101,LTA!J$103:AN$103)</f>
        <v>105.99</v>
      </c>
      <c r="U82" s="37">
        <f>SUMPRODUCT(LTA!J82:AN82,LTA!J$102:AN$102,LTA!J$103:AN$103)</f>
        <v>135.07999999999998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125.4</v>
      </c>
      <c r="Z82" s="34">
        <f>IEX!N82</f>
        <v>0</v>
      </c>
      <c r="AA82" s="75">
        <f>STOA!H82</f>
        <v>0.63</v>
      </c>
      <c r="AB82" s="75">
        <f>-STOA!N82</f>
        <v>-237.98</v>
      </c>
      <c r="AC82">
        <f t="shared" si="3"/>
        <v>14.073421332650462</v>
      </c>
      <c r="AD82">
        <f t="shared" si="4"/>
        <v>1183.0242668292665</v>
      </c>
      <c r="AE82">
        <f>'IDT-1'!B82</f>
        <v>161.37700000000001</v>
      </c>
      <c r="AF82" s="24"/>
      <c r="AG82">
        <f t="shared" si="5"/>
        <v>1344.4012668292664</v>
      </c>
      <c r="AI82" s="34">
        <f>PXIL!H82</f>
        <v>0</v>
      </c>
      <c r="AJ82" s="34">
        <f>PXIL!N82</f>
        <v>0</v>
      </c>
      <c r="AK82" s="34">
        <f>RTM_IEX!H82</f>
        <v>24.12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v>80</v>
      </c>
    </row>
    <row r="83" spans="1:47">
      <c r="A83" t="s">
        <v>125</v>
      </c>
      <c r="D83">
        <f>TWEPL!P83</f>
        <v>0</v>
      </c>
      <c r="E83">
        <f>GT_NG!P83</f>
        <v>-0.16612000000000002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81.96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899.78613750761838</v>
      </c>
      <c r="P83" s="36">
        <v>26.129999999999995</v>
      </c>
      <c r="Q83" s="36">
        <v>38.22</v>
      </c>
      <c r="R83" s="38">
        <v>0</v>
      </c>
      <c r="S83" s="38">
        <v>0</v>
      </c>
      <c r="T83" s="37">
        <f>SUMPRODUCT(LTA!J83:AN83,LTA!J$101:AN$101,LTA!J$103:AN$103)</f>
        <v>109</v>
      </c>
      <c r="U83" s="37">
        <f>SUMPRODUCT(LTA!J83:AN83,LTA!J$102:AN$102,LTA!J$103:AN$103)</f>
        <v>153.14999999999998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145.65</v>
      </c>
      <c r="Z83" s="34">
        <f>IEX!N83</f>
        <v>0</v>
      </c>
      <c r="AA83" s="75">
        <f>STOA!H83</f>
        <v>0.63</v>
      </c>
      <c r="AB83" s="75">
        <f>-STOA!N83</f>
        <v>-237.98</v>
      </c>
      <c r="AC83">
        <f t="shared" si="3"/>
        <v>14.311633318678354</v>
      </c>
      <c r="AD83">
        <f t="shared" si="4"/>
        <v>1193.0683841889402</v>
      </c>
      <c r="AE83">
        <f>'IDT-1'!B83</f>
        <v>100</v>
      </c>
      <c r="AF83" s="24"/>
      <c r="AG83">
        <f t="shared" si="5"/>
        <v>1293.0683841889402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-9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v>81</v>
      </c>
    </row>
    <row r="84" spans="1:47">
      <c r="A84" t="s">
        <v>126</v>
      </c>
      <c r="D84">
        <f>TWEPL!P84</f>
        <v>0</v>
      </c>
      <c r="E84">
        <f>GT_NG!P84</f>
        <v>-0.16612000000000002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81.96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899.67805289205648</v>
      </c>
      <c r="P84" s="36">
        <v>26.129999999999995</v>
      </c>
      <c r="Q84" s="36">
        <v>38.22</v>
      </c>
      <c r="R84" s="38">
        <v>0</v>
      </c>
      <c r="S84" s="38">
        <v>0</v>
      </c>
      <c r="T84" s="37">
        <f>SUMPRODUCT(LTA!J84:AN84,LTA!J$101:AN$101,LTA!J$103:AN$103)</f>
        <v>112.01</v>
      </c>
      <c r="U84" s="37">
        <f>SUMPRODUCT(LTA!J84:AN84,LTA!J$102:AN$102,LTA!J$103:AN$103)</f>
        <v>162.19999999999999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85.85</v>
      </c>
      <c r="Z84" s="34">
        <f>IEX!N84</f>
        <v>0</v>
      </c>
      <c r="AA84" s="75">
        <f>STOA!H84</f>
        <v>0.63</v>
      </c>
      <c r="AB84" s="75">
        <f>-STOA!N84</f>
        <v>-237.98</v>
      </c>
      <c r="AC84">
        <f t="shared" si="3"/>
        <v>14.092776988383633</v>
      </c>
      <c r="AD84">
        <f t="shared" si="4"/>
        <v>1185.3091559036727</v>
      </c>
      <c r="AE84">
        <f>'IDT-1'!B84</f>
        <v>139</v>
      </c>
      <c r="AF84" s="24"/>
      <c r="AG84">
        <f t="shared" si="5"/>
        <v>1324.3091559036727</v>
      </c>
      <c r="AI84" s="34">
        <f>PXIL!H84</f>
        <v>0</v>
      </c>
      <c r="AJ84" s="34">
        <f>PXIL!N84</f>
        <v>0</v>
      </c>
      <c r="AK84" s="34">
        <f>RTM_IEX!H84</f>
        <v>30.87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v>82</v>
      </c>
    </row>
    <row r="85" spans="1:47">
      <c r="A85" t="s">
        <v>127</v>
      </c>
      <c r="D85">
        <f>TWEPL!P85</f>
        <v>0</v>
      </c>
      <c r="E85">
        <f>GT_NG!P85</f>
        <v>-0.16612000000000002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83.756125630232674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895.26418335060043</v>
      </c>
      <c r="P85" s="36">
        <v>26.129999999999995</v>
      </c>
      <c r="Q85" s="36">
        <v>38.22</v>
      </c>
      <c r="R85" s="38">
        <v>0</v>
      </c>
      <c r="S85" s="38">
        <v>0</v>
      </c>
      <c r="T85" s="37">
        <f>SUMPRODUCT(LTA!J85:AN85,LTA!J$101:AN$101,LTA!J$103:AN$103)</f>
        <v>112.67</v>
      </c>
      <c r="U85" s="37">
        <f>SUMPRODUCT(LTA!J85:AN85,LTA!J$102:AN$102,LTA!J$103:AN$103)</f>
        <v>141.91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64.63</v>
      </c>
      <c r="Z85" s="34">
        <f>IEX!N85</f>
        <v>0</v>
      </c>
      <c r="AA85" s="75">
        <f>STOA!H85</f>
        <v>0.63</v>
      </c>
      <c r="AB85" s="75">
        <f>-STOA!N85</f>
        <v>-237.98</v>
      </c>
      <c r="AC85">
        <f t="shared" si="3"/>
        <v>13.614163939529357</v>
      </c>
      <c r="AD85">
        <f>SUM(B85:AB85,AI85:AT85)-AC85</f>
        <v>1128.810025041304</v>
      </c>
      <c r="AE85">
        <f>'IDT-1'!B85</f>
        <v>148.17599999999999</v>
      </c>
      <c r="AF85" s="24"/>
      <c r="AG85">
        <f t="shared" si="5"/>
        <v>1276.9860250413039</v>
      </c>
      <c r="AI85" s="34">
        <f>PXIL!H85</f>
        <v>0</v>
      </c>
      <c r="AJ85" s="34">
        <f>PXIL!N85</f>
        <v>0</v>
      </c>
      <c r="AK85" s="34">
        <f>RTM_IEX!H85</f>
        <v>17.36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v>83</v>
      </c>
    </row>
    <row r="86" spans="1:47">
      <c r="A86" t="s">
        <v>128</v>
      </c>
      <c r="D86">
        <f>TWEPL!P86</f>
        <v>0</v>
      </c>
      <c r="E86">
        <f>GT_NG!P86</f>
        <v>-0.16612000000000002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83.756125630232674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886.50237457187029</v>
      </c>
      <c r="P86" s="36">
        <v>26.129999999999995</v>
      </c>
      <c r="Q86" s="36">
        <v>38.22</v>
      </c>
      <c r="R86" s="38">
        <v>0</v>
      </c>
      <c r="S86" s="38">
        <v>0</v>
      </c>
      <c r="T86" s="37">
        <f>SUMPRODUCT(LTA!J86:AN86,LTA!J$101:AN$101,LTA!J$103:AN$103)</f>
        <v>113.67</v>
      </c>
      <c r="U86" s="37">
        <f>SUMPRODUCT(LTA!J86:AN86,LTA!J$102:AN$102,LTA!J$103:AN$103)</f>
        <v>144.16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0.63</v>
      </c>
      <c r="AB86" s="75">
        <f>-STOA!N86</f>
        <v>-237.98</v>
      </c>
      <c r="AC86">
        <f t="shared" si="3"/>
        <v>12.976420745788026</v>
      </c>
      <c r="AD86">
        <f t="shared" si="4"/>
        <v>1053.5259594563149</v>
      </c>
      <c r="AE86">
        <f>'IDT-1'!B86</f>
        <v>200</v>
      </c>
      <c r="AF86" s="24"/>
      <c r="AG86">
        <f t="shared" si="5"/>
        <v>1253.5259594563149</v>
      </c>
      <c r="AI86" s="34">
        <f>PXIL!H86</f>
        <v>0</v>
      </c>
      <c r="AJ86" s="34">
        <f>PXIL!N86</f>
        <v>0</v>
      </c>
      <c r="AK86" s="34">
        <f>RTM_IEX!H86</f>
        <v>11.58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v>84</v>
      </c>
    </row>
    <row r="87" spans="1:47">
      <c r="A87" t="s">
        <v>129</v>
      </c>
      <c r="D87">
        <f>TWEPL!P87</f>
        <v>0</v>
      </c>
      <c r="E87">
        <f>GT_NG!P87</f>
        <v>-0.16612000000000002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83.756125630232674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842.92440000503768</v>
      </c>
      <c r="P87" s="36">
        <v>58.96</v>
      </c>
      <c r="Q87" s="36">
        <v>38.42</v>
      </c>
      <c r="R87" s="38">
        <v>0</v>
      </c>
      <c r="S87" s="38">
        <v>0</v>
      </c>
      <c r="T87" s="37">
        <f>SUMPRODUCT(LTA!J87:AN87,LTA!J$101:AN$101,LTA!J$103:AN$103)</f>
        <v>113.67</v>
      </c>
      <c r="U87" s="37">
        <f>SUMPRODUCT(LTA!J87:AN87,LTA!J$102:AN$102,LTA!J$103:AN$103)</f>
        <v>147.19999999999999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0.57999999999999996</v>
      </c>
      <c r="AB87" s="75">
        <f>-STOA!N87</f>
        <v>-237.98</v>
      </c>
      <c r="AC87">
        <f t="shared" si="3"/>
        <v>13.220709759426629</v>
      </c>
      <c r="AD87">
        <f t="shared" si="4"/>
        <v>1082.3636958758436</v>
      </c>
      <c r="AE87">
        <f>'IDT-1'!B87</f>
        <v>154</v>
      </c>
      <c r="AF87" s="24"/>
      <c r="AG87">
        <f t="shared" si="5"/>
        <v>1236.3636958758436</v>
      </c>
      <c r="AI87" s="34">
        <f>PXIL!H87</f>
        <v>0</v>
      </c>
      <c r="AJ87" s="34">
        <f>PXIL!N87</f>
        <v>0</v>
      </c>
      <c r="AK87" s="34">
        <f>RTM_IEX!H87</f>
        <v>48.22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v>85</v>
      </c>
    </row>
    <row r="88" spans="1:47">
      <c r="A88" t="s">
        <v>130</v>
      </c>
      <c r="D88">
        <f>TWEPL!P88</f>
        <v>0</v>
      </c>
      <c r="E88">
        <f>GT_NG!P88</f>
        <v>-0.16612000000000002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83.756125630232674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794.69182915952069</v>
      </c>
      <c r="P88" s="36">
        <v>58.96</v>
      </c>
      <c r="Q88" s="36">
        <v>38.480000000000004</v>
      </c>
      <c r="R88" s="38">
        <v>0</v>
      </c>
      <c r="S88" s="38">
        <v>0</v>
      </c>
      <c r="T88" s="37">
        <f>SUMPRODUCT(LTA!J88:AN88,LTA!J$101:AN$101,LTA!J$103:AN$103)</f>
        <v>113.01</v>
      </c>
      <c r="U88" s="37">
        <f>SUMPRODUCT(LTA!J88:AN88,LTA!J$102:AN$102,LTA!J$103:AN$103)</f>
        <v>151.68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0.57999999999999996</v>
      </c>
      <c r="AB88" s="75">
        <f>-STOA!N88</f>
        <v>-237.98</v>
      </c>
      <c r="AC88">
        <f t="shared" si="3"/>
        <v>13.164240164324287</v>
      </c>
      <c r="AD88">
        <f t="shared" si="4"/>
        <v>1075.697594625429</v>
      </c>
      <c r="AE88">
        <f>'IDT-1'!B88</f>
        <v>127</v>
      </c>
      <c r="AF88" s="24"/>
      <c r="AG88">
        <f t="shared" si="5"/>
        <v>1202.697594625429</v>
      </c>
      <c r="AI88" s="34">
        <f>PXIL!H88</f>
        <v>0</v>
      </c>
      <c r="AJ88" s="34">
        <f>PXIL!N88</f>
        <v>0</v>
      </c>
      <c r="AK88" s="34">
        <f>RTM_IEX!H88</f>
        <v>85.85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v>86</v>
      </c>
    </row>
    <row r="89" spans="1:47">
      <c r="A89" t="s">
        <v>131</v>
      </c>
      <c r="D89">
        <f>TWEPL!P89</f>
        <v>0</v>
      </c>
      <c r="E89">
        <f>GT_NG!P89</f>
        <v>-0.16612000000000002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83.756125630232674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728.71281075611205</v>
      </c>
      <c r="P89" s="36">
        <v>28.94</v>
      </c>
      <c r="Q89" s="36">
        <v>14.64</v>
      </c>
      <c r="R89" s="38">
        <v>0</v>
      </c>
      <c r="S89" s="38">
        <v>0</v>
      </c>
      <c r="T89" s="37">
        <f>SUMPRODUCT(LTA!J89:AN89,LTA!J$101:AN$101,LTA!J$103:AN$103)</f>
        <v>120.67</v>
      </c>
      <c r="U89" s="37">
        <f>SUMPRODUCT(LTA!J89:AN89,LTA!J$102:AN$102,LTA!J$103:AN$103)</f>
        <v>181.12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0.57999999999999996</v>
      </c>
      <c r="AB89" s="75">
        <f>-STOA!N89</f>
        <v>-237.98</v>
      </c>
      <c r="AC89">
        <f t="shared" si="3"/>
        <v>12.931064409735654</v>
      </c>
      <c r="AD89">
        <f t="shared" si="4"/>
        <v>1048.1717519766089</v>
      </c>
      <c r="AE89">
        <f>'IDT-1'!B89</f>
        <v>105</v>
      </c>
      <c r="AF89" s="24"/>
      <c r="AG89">
        <f t="shared" si="5"/>
        <v>1153.1717519766089</v>
      </c>
      <c r="AI89" s="34">
        <f>PXIL!H89</f>
        <v>0</v>
      </c>
      <c r="AJ89" s="34">
        <f>PXIL!N89</f>
        <v>0</v>
      </c>
      <c r="AK89" s="34">
        <f>RTM_IEX!H89</f>
        <v>140.83000000000001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v>87</v>
      </c>
    </row>
    <row r="90" spans="1:47">
      <c r="A90" t="s">
        <v>132</v>
      </c>
      <c r="D90">
        <f>TWEPL!P90</f>
        <v>0</v>
      </c>
      <c r="E90">
        <f>GT_NG!P90</f>
        <v>-0.16612000000000002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83.756125630232674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728.42273519146067</v>
      </c>
      <c r="P90" s="36">
        <v>28.939999999999998</v>
      </c>
      <c r="Q90" s="36">
        <v>14.64</v>
      </c>
      <c r="R90" s="38">
        <v>0</v>
      </c>
      <c r="S90" s="38">
        <v>0</v>
      </c>
      <c r="T90" s="37">
        <f>SUMPRODUCT(LTA!J90:AN90,LTA!J$101:AN$101,LTA!J$103:AN$103)</f>
        <v>121.33</v>
      </c>
      <c r="U90" s="37">
        <f>SUMPRODUCT(LTA!J90:AN90,LTA!J$102:AN$102,LTA!J$103:AN$103)</f>
        <v>180.79000000000002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0.57999999999999996</v>
      </c>
      <c r="AB90" s="75">
        <f>-STOA!N90</f>
        <v>-237.98</v>
      </c>
      <c r="AC90">
        <f t="shared" si="3"/>
        <v>12.923251774992583</v>
      </c>
      <c r="AD90">
        <f t="shared" si="4"/>
        <v>1047.2494890467008</v>
      </c>
      <c r="AE90">
        <f>'IDT-1'!B90</f>
        <v>76</v>
      </c>
      <c r="AF90" s="24"/>
      <c r="AG90">
        <f t="shared" si="5"/>
        <v>1123.2494890467008</v>
      </c>
      <c r="AI90" s="34">
        <f>PXIL!H90</f>
        <v>0</v>
      </c>
      <c r="AJ90" s="34">
        <f>PXIL!N90</f>
        <v>0</v>
      </c>
      <c r="AK90" s="34">
        <f>RTM_IEX!H90</f>
        <v>139.86000000000001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v>88</v>
      </c>
    </row>
    <row r="91" spans="1:47">
      <c r="A91" t="s">
        <v>133</v>
      </c>
      <c r="D91">
        <f>TWEPL!P91</f>
        <v>0</v>
      </c>
      <c r="E91">
        <f>GT_NG!P91</f>
        <v>-0.16612000000000002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83.756125630232674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715.92745610154589</v>
      </c>
      <c r="P91" s="36">
        <v>28.939999999999998</v>
      </c>
      <c r="Q91" s="36">
        <v>14.47</v>
      </c>
      <c r="R91" s="38">
        <v>0</v>
      </c>
      <c r="S91" s="38">
        <v>0</v>
      </c>
      <c r="T91" s="37">
        <f>SUMPRODUCT(LTA!J91:AN91,LTA!J$101:AN$101,LTA!J$103:AN$103)</f>
        <v>116.67</v>
      </c>
      <c r="U91" s="37">
        <f>SUMPRODUCT(LTA!J91:AN91,LTA!J$102:AN$102,LTA!J$103:AN$103)</f>
        <v>180.18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0.53</v>
      </c>
      <c r="AB91" s="75">
        <f>-STOA!N91</f>
        <v>-252.6</v>
      </c>
      <c r="AC91">
        <f t="shared" si="3"/>
        <v>12.944743756575177</v>
      </c>
      <c r="AD91">
        <f t="shared" si="4"/>
        <v>1020.4227179752032</v>
      </c>
      <c r="AE91">
        <f>'IDT-1'!B91</f>
        <v>67</v>
      </c>
      <c r="AF91" s="24"/>
      <c r="AG91">
        <f t="shared" si="5"/>
        <v>1087.4227179752033</v>
      </c>
      <c r="AI91" s="34">
        <f>PXIL!H91</f>
        <v>0</v>
      </c>
      <c r="AJ91" s="34">
        <f>PXIL!N91</f>
        <v>0</v>
      </c>
      <c r="AK91" s="34">
        <f>RTM_IEX!H91</f>
        <v>145.66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v>89</v>
      </c>
    </row>
    <row r="92" spans="1:47">
      <c r="A92" t="s">
        <v>134</v>
      </c>
      <c r="D92">
        <f>TWEPL!P92</f>
        <v>0</v>
      </c>
      <c r="E92">
        <f>GT_NG!P92</f>
        <v>-0.16612000000000002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83.756125630232674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713.66858087004493</v>
      </c>
      <c r="P92" s="36">
        <v>28.939999999999998</v>
      </c>
      <c r="Q92" s="36">
        <v>14.47</v>
      </c>
      <c r="R92" s="38">
        <v>0</v>
      </c>
      <c r="S92" s="38">
        <v>0</v>
      </c>
      <c r="T92" s="37">
        <f>SUMPRODUCT(LTA!J92:AN92,LTA!J$101:AN$101,LTA!J$103:AN$103)</f>
        <v>116.33</v>
      </c>
      <c r="U92" s="37">
        <f>SUMPRODUCT(LTA!J92:AN92,LTA!J$102:AN$102,LTA!J$103:AN$103)</f>
        <v>179.64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0.53</v>
      </c>
      <c r="AB92" s="75">
        <f>-STOA!N92</f>
        <v>-252.6</v>
      </c>
      <c r="AC92">
        <f t="shared" si="3"/>
        <v>12.918293204630569</v>
      </c>
      <c r="AD92">
        <f t="shared" si="4"/>
        <v>1017.300293295647</v>
      </c>
      <c r="AE92">
        <f>'IDT-1'!B92</f>
        <v>26</v>
      </c>
      <c r="AF92" s="24"/>
      <c r="AG92">
        <f t="shared" si="5"/>
        <v>1043.300293295647</v>
      </c>
      <c r="AI92" s="34">
        <f>PXIL!H92</f>
        <v>0</v>
      </c>
      <c r="AJ92" s="34">
        <f>PXIL!N92</f>
        <v>0</v>
      </c>
      <c r="AK92" s="34">
        <f>RTM_IEX!H92</f>
        <v>145.65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v>90</v>
      </c>
    </row>
    <row r="93" spans="1:47">
      <c r="A93" t="s">
        <v>135</v>
      </c>
      <c r="D93">
        <f>TWEPL!P93</f>
        <v>0</v>
      </c>
      <c r="E93">
        <f>GT_NG!P93</f>
        <v>-0.16612000000000002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83.756125630232674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717.11908650292014</v>
      </c>
      <c r="P93" s="36">
        <v>28.939999999999998</v>
      </c>
      <c r="Q93" s="36">
        <v>14.47</v>
      </c>
      <c r="R93" s="38">
        <v>0</v>
      </c>
      <c r="S93" s="38">
        <v>0</v>
      </c>
      <c r="T93" s="37">
        <f>SUMPRODUCT(LTA!J93:AN93,LTA!J$101:AN$101,LTA!J$103:AN$103)</f>
        <v>111.74000000000001</v>
      </c>
      <c r="U93" s="37">
        <f>SUMPRODUCT(LTA!J93:AN93,LTA!J$102:AN$102,LTA!J$103:AN$103)</f>
        <v>179.14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0.53</v>
      </c>
      <c r="AB93" s="75">
        <f>-STOA!N93</f>
        <v>-252.6</v>
      </c>
      <c r="AC93">
        <f t="shared" si="3"/>
        <v>12.839757451946717</v>
      </c>
      <c r="AD93">
        <f t="shared" si="4"/>
        <v>1008.0293346812059</v>
      </c>
      <c r="AE93">
        <f>'IDT-1'!B93</f>
        <v>0</v>
      </c>
      <c r="AF93" s="24"/>
      <c r="AG93">
        <f t="shared" si="5"/>
        <v>1008.0293346812059</v>
      </c>
      <c r="AI93" s="34">
        <f>PXIL!H93</f>
        <v>0</v>
      </c>
      <c r="AJ93" s="34">
        <f>PXIL!N93</f>
        <v>0</v>
      </c>
      <c r="AK93" s="34">
        <f>RTM_IEX!H93</f>
        <v>137.94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v>91</v>
      </c>
    </row>
    <row r="94" spans="1:47">
      <c r="A94" t="s">
        <v>136</v>
      </c>
      <c r="D94">
        <f>TWEPL!P94</f>
        <v>0</v>
      </c>
      <c r="E94">
        <f>GT_NG!P94</f>
        <v>-0.16612000000000002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83.756125630232674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709.26550631550924</v>
      </c>
      <c r="P94" s="36">
        <v>28.939999999999998</v>
      </c>
      <c r="Q94" s="36">
        <v>14.47</v>
      </c>
      <c r="R94" s="38">
        <v>0</v>
      </c>
      <c r="S94" s="38">
        <v>0</v>
      </c>
      <c r="T94" s="37">
        <f>SUMPRODUCT(LTA!J94:AN94,LTA!J$101:AN$101,LTA!J$103:AN$103)</f>
        <v>112.18</v>
      </c>
      <c r="U94" s="37">
        <f>SUMPRODUCT(LTA!J94:AN94,LTA!J$102:AN$102,LTA!J$103:AN$103)</f>
        <v>178.8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0.53</v>
      </c>
      <c r="AB94" s="75">
        <f>-STOA!N94</f>
        <v>-252.6</v>
      </c>
      <c r="AC94">
        <f t="shared" si="3"/>
        <v>12.515319378372467</v>
      </c>
      <c r="AD94">
        <f t="shared" si="4"/>
        <v>969.7301925673695</v>
      </c>
      <c r="AE94">
        <f>'IDT-1'!B94</f>
        <v>0</v>
      </c>
      <c r="AF94" s="24"/>
      <c r="AG94">
        <f t="shared" si="5"/>
        <v>969.7301925673695</v>
      </c>
      <c r="AI94" s="34">
        <f>PXIL!H94</f>
        <v>0</v>
      </c>
      <c r="AJ94" s="34">
        <f>PXIL!N94</f>
        <v>0</v>
      </c>
      <c r="AK94" s="34">
        <f>RTM_IEX!H94</f>
        <v>107.07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v>92</v>
      </c>
    </row>
    <row r="95" spans="1:47">
      <c r="A95" t="s">
        <v>137</v>
      </c>
      <c r="D95">
        <f>TWEPL!P95</f>
        <v>0</v>
      </c>
      <c r="E95">
        <f>GT_NG!P95</f>
        <v>-0.16612000000000002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83.756125630232674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709.2732187736932</v>
      </c>
      <c r="P95" s="36">
        <v>28.939999999999998</v>
      </c>
      <c r="Q95" s="36">
        <v>14.47</v>
      </c>
      <c r="R95" s="38">
        <v>0</v>
      </c>
      <c r="S95" s="38">
        <v>0</v>
      </c>
      <c r="T95" s="37">
        <f>SUMPRODUCT(LTA!J95:AN95,LTA!J$101:AN$101,LTA!J$103:AN$103)</f>
        <v>106.38</v>
      </c>
      <c r="U95" s="37">
        <f>SUMPRODUCT(LTA!J95:AN95,LTA!J$102:AN$102,LTA!J$103:AN$103)</f>
        <v>153.13999999999999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0.48</v>
      </c>
      <c r="AB95" s="75">
        <f>-STOA!N95</f>
        <v>-197.6</v>
      </c>
      <c r="AC95">
        <f t="shared" si="3"/>
        <v>11.015010488152313</v>
      </c>
      <c r="AD95">
        <f t="shared" si="4"/>
        <v>903.08821391577362</v>
      </c>
      <c r="AE95">
        <f>'IDT-1'!B95</f>
        <v>0</v>
      </c>
      <c r="AF95" s="24"/>
      <c r="AG95">
        <f t="shared" si="5"/>
        <v>903.08821391577362</v>
      </c>
      <c r="AI95" s="34">
        <f>PXIL!H95</f>
        <v>0</v>
      </c>
      <c r="AJ95" s="34">
        <f>PXIL!N95</f>
        <v>0</v>
      </c>
      <c r="AK95" s="34">
        <f>RTM_IEX!H95</f>
        <v>15.43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v>93</v>
      </c>
    </row>
    <row r="96" spans="1:47">
      <c r="A96" t="s">
        <v>138</v>
      </c>
      <c r="D96">
        <f>TWEPL!P96</f>
        <v>0</v>
      </c>
      <c r="E96">
        <f>GT_NG!P96</f>
        <v>-0.16612000000000002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83.756125630232674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662.43456365996826</v>
      </c>
      <c r="P96" s="36">
        <v>28.939999999999998</v>
      </c>
      <c r="Q96" s="36">
        <v>14.47</v>
      </c>
      <c r="R96" s="38">
        <v>0</v>
      </c>
      <c r="S96" s="38">
        <v>0</v>
      </c>
      <c r="T96" s="37">
        <f>SUMPRODUCT(LTA!J96:AN96,LTA!J$101:AN$101,LTA!J$103:AN$103)</f>
        <v>106.73</v>
      </c>
      <c r="U96" s="37">
        <f>SUMPRODUCT(LTA!J96:AN96,LTA!J$102:AN$102,LTA!J$103:AN$103)</f>
        <v>152.6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0.48</v>
      </c>
      <c r="AB96" s="75">
        <f>-STOA!N96</f>
        <v>-197.6</v>
      </c>
      <c r="AC96">
        <f t="shared" si="3"/>
        <v>10.668605785197025</v>
      </c>
      <c r="AD96">
        <f>SUM(B96:AB96,AI96:AT96)-AC96</f>
        <v>862.19596350500387</v>
      </c>
      <c r="AE96">
        <f>'IDT-1'!B96</f>
        <v>0</v>
      </c>
      <c r="AF96" s="24"/>
      <c r="AG96">
        <f t="shared" si="5"/>
        <v>862.19596350500387</v>
      </c>
      <c r="AI96" s="34">
        <f>PXIL!H96</f>
        <v>0</v>
      </c>
      <c r="AJ96" s="34">
        <f>PXIL!N96</f>
        <v>0</v>
      </c>
      <c r="AK96" s="34">
        <f>RTM_IEX!H96</f>
        <v>21.22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v>94</v>
      </c>
    </row>
    <row r="97" spans="1:47">
      <c r="A97" t="s">
        <v>139</v>
      </c>
      <c r="D97">
        <f>TWEPL!P97</f>
        <v>0</v>
      </c>
      <c r="E97">
        <f>GT_NG!P97</f>
        <v>-0.16612000000000002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83.756125630232674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636.21336005010971</v>
      </c>
      <c r="P97" s="36">
        <v>28.939999999999998</v>
      </c>
      <c r="Q97" s="36">
        <v>14.47</v>
      </c>
      <c r="R97" s="38">
        <v>0</v>
      </c>
      <c r="S97" s="38">
        <v>0</v>
      </c>
      <c r="T97" s="37">
        <f>SUMPRODUCT(LTA!J97:AN97,LTA!J$101:AN$101,LTA!J$103:AN$103)</f>
        <v>107.41</v>
      </c>
      <c r="U97" s="37">
        <f>SUMPRODUCT(LTA!J97:AN97,LTA!J$102:AN$102,LTA!J$103:AN$103)</f>
        <v>152.13999999999999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0.48</v>
      </c>
      <c r="AB97" s="75">
        <f>-STOA!N97</f>
        <v>-197.6</v>
      </c>
      <c r="AC97">
        <f t="shared" si="3"/>
        <v>10.320583674874214</v>
      </c>
      <c r="AD97">
        <f t="shared" si="4"/>
        <v>821.11278200546803</v>
      </c>
      <c r="AE97">
        <f>'IDT-1'!B97</f>
        <v>0</v>
      </c>
      <c r="AF97" s="24"/>
      <c r="AG97">
        <f t="shared" si="5"/>
        <v>821.11278200546803</v>
      </c>
      <c r="AI97" s="34">
        <f>PXIL!H97</f>
        <v>0</v>
      </c>
      <c r="AJ97" s="34">
        <f>PXIL!N97</f>
        <v>0</v>
      </c>
      <c r="AK97" s="34">
        <f>RTM_IEX!H97</f>
        <v>5.79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v>95</v>
      </c>
    </row>
    <row r="98" spans="1:47">
      <c r="A98" t="s">
        <v>140</v>
      </c>
      <c r="D98">
        <f>TWEPL!P98</f>
        <v>0</v>
      </c>
      <c r="E98">
        <f>GT_NG!P98</f>
        <v>-0.16612000000000002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83.756125630232674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636.21336005010971</v>
      </c>
      <c r="P98" s="36">
        <v>28.939999999999998</v>
      </c>
      <c r="Q98" s="36">
        <v>14.47</v>
      </c>
      <c r="R98" s="38">
        <v>0</v>
      </c>
      <c r="S98" s="38">
        <v>0</v>
      </c>
      <c r="T98" s="37">
        <f>SUMPRODUCT(LTA!J98:AN98,LTA!J$101:AN$101,LTA!J$103:AN$103)</f>
        <v>106.44</v>
      </c>
      <c r="U98" s="37">
        <f>SUMPRODUCT(LTA!J98:AN98,LTA!J$102:AN$102,LTA!J$103:AN$103)</f>
        <v>151.6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0.48</v>
      </c>
      <c r="AB98" s="75">
        <f>-STOA!N98</f>
        <v>-197.6</v>
      </c>
      <c r="AC98">
        <f t="shared" si="3"/>
        <v>10.47951377572133</v>
      </c>
      <c r="AD98">
        <f t="shared" si="4"/>
        <v>787.65385190462109</v>
      </c>
      <c r="AE98">
        <f>'IDT-1'!B98</f>
        <v>0</v>
      </c>
      <c r="AF98" s="24"/>
      <c r="AG98">
        <f t="shared" si="5"/>
        <v>787.65385190462109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-26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-5.1081900000000012E-3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1.9806898584108286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18.515989838141518</v>
      </c>
      <c r="P99" s="36">
        <f t="shared" si="6"/>
        <v>0.82970750000000049</v>
      </c>
      <c r="Q99" s="36">
        <f t="shared" si="6"/>
        <v>0.64030851085392915</v>
      </c>
      <c r="R99" s="38">
        <f t="shared" si="6"/>
        <v>0.47086620041039667</v>
      </c>
      <c r="S99" s="38">
        <f t="shared" si="6"/>
        <v>0</v>
      </c>
      <c r="T99" s="37">
        <f t="shared" si="6"/>
        <v>6.1925875000000028</v>
      </c>
      <c r="U99" s="37">
        <f t="shared" si="6"/>
        <v>3.0227600000000003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0.76227250000000002</v>
      </c>
      <c r="Z99" s="34">
        <f t="shared" si="6"/>
        <v>0</v>
      </c>
      <c r="AA99" s="75">
        <f t="shared" si="6"/>
        <v>1.4460000000000004E-2</v>
      </c>
      <c r="AB99" s="75">
        <f t="shared" si="6"/>
        <v>-4.9705599999999919</v>
      </c>
      <c r="AC99">
        <f t="shared" si="6"/>
        <v>0.3274383856924612</v>
      </c>
      <c r="AD99">
        <f t="shared" si="6"/>
        <v>26.923010332124207</v>
      </c>
      <c r="AE99">
        <f t="shared" si="6"/>
        <v>1.3241437500000002</v>
      </c>
      <c r="AG99">
        <f t="shared" si="6"/>
        <v>28.247154082124215</v>
      </c>
      <c r="AI99">
        <f t="shared" si="6"/>
        <v>0</v>
      </c>
      <c r="AJ99">
        <f t="shared" si="6"/>
        <v>0</v>
      </c>
      <c r="AK99">
        <f t="shared" si="6"/>
        <v>0.65736749999999977</v>
      </c>
      <c r="AL99">
        <f t="shared" si="6"/>
        <v>-0.86475000000000002</v>
      </c>
      <c r="AM99">
        <f t="shared" si="6"/>
        <v>0</v>
      </c>
      <c r="AN99">
        <f t="shared" si="6"/>
        <v>0</v>
      </c>
      <c r="AO99">
        <f t="shared" si="6"/>
        <v>3.8574999999999998E-3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7">
      <c r="K106">
        <f>96*5</f>
        <v>480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Z1:Z2"/>
    <mergeCell ref="O1:O2"/>
    <mergeCell ref="X1:X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S1:AS2"/>
    <mergeCell ref="AT1:AT2"/>
    <mergeCell ref="K1:K2"/>
    <mergeCell ref="J1:J2"/>
    <mergeCell ref="I1:I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45349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483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6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6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6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5">
        <v>74.599999999999994</v>
      </c>
      <c r="C11" s="155">
        <v>24.030000000000005</v>
      </c>
      <c r="D11" s="155">
        <v>1.37</v>
      </c>
      <c r="E11" s="155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3">
        <v>59.260101584413619</v>
      </c>
      <c r="C15" s="163">
        <v>40.739898415586389</v>
      </c>
      <c r="D15" s="145">
        <v>0</v>
      </c>
      <c r="E15" s="163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43.922942206654994</v>
      </c>
      <c r="C17" s="154">
        <v>25.39404553415061</v>
      </c>
      <c r="D17" s="154">
        <v>30.683012259194399</v>
      </c>
      <c r="E17" s="154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43.919571045576404</v>
      </c>
      <c r="C18" s="154">
        <v>25.400357462019656</v>
      </c>
      <c r="D18" s="154">
        <v>30.680071492403926</v>
      </c>
      <c r="E18" s="154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523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4">
        <v>69.320000000000007</v>
      </c>
      <c r="C33" s="154">
        <v>0</v>
      </c>
      <c r="D33" s="154">
        <v>30.680000000000003</v>
      </c>
      <c r="E33" s="154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485</v>
      </c>
    </row>
    <row r="34" spans="1:12">
      <c r="A34" s="112" t="s">
        <v>23</v>
      </c>
      <c r="B34" s="154">
        <v>43.919746568109815</v>
      </c>
      <c r="C34" s="154">
        <v>25.400211193241816</v>
      </c>
      <c r="D34" s="154">
        <v>30.680042238648365</v>
      </c>
      <c r="E34" s="154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484</v>
      </c>
    </row>
    <row r="35" spans="1:12">
      <c r="A35" t="s">
        <v>24</v>
      </c>
      <c r="B35" s="154">
        <v>43.919874312647281</v>
      </c>
      <c r="C35" s="154">
        <v>25.396700706991364</v>
      </c>
      <c r="D35" s="154">
        <v>30.683424980361352</v>
      </c>
      <c r="E35" s="154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487</v>
      </c>
    </row>
    <row r="37" spans="1:12">
      <c r="A37" s="112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486</v>
      </c>
    </row>
    <row r="38" spans="1:12">
      <c r="A38" s="112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7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416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417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G76" sqref="AG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6" ht="15" customHeight="1">
      <c r="A1" s="190">
        <f>Allocation_SG!A1</f>
        <v>45349</v>
      </c>
      <c r="B1" s="226"/>
      <c r="C1" s="226"/>
      <c r="D1" s="230" t="s">
        <v>434</v>
      </c>
      <c r="E1" s="219" t="s">
        <v>188</v>
      </c>
      <c r="F1" s="219" t="s">
        <v>189</v>
      </c>
      <c r="G1" s="219" t="s">
        <v>186</v>
      </c>
      <c r="H1" s="219" t="s">
        <v>187</v>
      </c>
      <c r="I1" s="219" t="s">
        <v>190</v>
      </c>
      <c r="J1" s="219" t="s">
        <v>192</v>
      </c>
      <c r="K1" s="219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31" t="s">
        <v>314</v>
      </c>
      <c r="S1" s="231" t="s">
        <v>452</v>
      </c>
      <c r="T1" s="40" t="s">
        <v>282</v>
      </c>
      <c r="U1" s="228" t="s">
        <v>283</v>
      </c>
      <c r="V1" s="65" t="s">
        <v>295</v>
      </c>
      <c r="W1" s="65" t="s">
        <v>282</v>
      </c>
      <c r="X1" s="219" t="s">
        <v>313</v>
      </c>
      <c r="Y1" s="225" t="s">
        <v>218</v>
      </c>
      <c r="Z1" s="225" t="s">
        <v>219</v>
      </c>
      <c r="AA1" s="229" t="s">
        <v>194</v>
      </c>
      <c r="AB1" s="229" t="s">
        <v>195</v>
      </c>
      <c r="AC1" s="25" t="s">
        <v>185</v>
      </c>
      <c r="AD1" s="219" t="s">
        <v>142</v>
      </c>
      <c r="AG1" s="219" t="s">
        <v>272</v>
      </c>
      <c r="AI1" s="225" t="s">
        <v>352</v>
      </c>
      <c r="AJ1" s="225" t="s">
        <v>372</v>
      </c>
      <c r="AK1" s="225" t="s">
        <v>354</v>
      </c>
      <c r="AL1" s="225" t="s">
        <v>355</v>
      </c>
      <c r="AM1" s="225" t="s">
        <v>356</v>
      </c>
      <c r="AN1" s="225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5" t="s">
        <v>525</v>
      </c>
      <c r="AT1" s="225" t="s">
        <v>526</v>
      </c>
    </row>
    <row r="2" spans="1:46">
      <c r="A2" s="25" t="s">
        <v>44</v>
      </c>
      <c r="B2" s="226"/>
      <c r="C2" s="226"/>
      <c r="D2" s="230"/>
      <c r="E2" s="219"/>
      <c r="F2" s="219"/>
      <c r="G2" s="219"/>
      <c r="H2" s="219"/>
      <c r="I2" s="219"/>
      <c r="J2" s="219"/>
      <c r="K2" s="219"/>
      <c r="L2" s="226"/>
      <c r="M2" s="226"/>
      <c r="N2" s="226"/>
      <c r="O2" s="226"/>
      <c r="P2" s="227"/>
      <c r="Q2" s="227"/>
      <c r="R2" s="231"/>
      <c r="S2" s="231"/>
      <c r="T2" s="40" t="s">
        <v>294</v>
      </c>
      <c r="U2" s="228"/>
      <c r="V2" s="65" t="s">
        <v>284</v>
      </c>
      <c r="W2" s="65" t="s">
        <v>284</v>
      </c>
      <c r="X2" s="219"/>
      <c r="Y2" s="225"/>
      <c r="Z2" s="225"/>
      <c r="AA2" s="229"/>
      <c r="AB2" s="229"/>
      <c r="AC2" s="25">
        <f>Losses!B3</f>
        <v>8.3999999999999995E-3</v>
      </c>
      <c r="AD2" s="219"/>
      <c r="AE2" t="s">
        <v>270</v>
      </c>
      <c r="AG2" s="219"/>
      <c r="AI2" s="225"/>
      <c r="AJ2" s="225"/>
      <c r="AK2" s="225"/>
      <c r="AL2" s="225"/>
      <c r="AM2" s="225"/>
      <c r="AN2" s="225"/>
      <c r="AO2" s="232"/>
      <c r="AP2" s="232"/>
      <c r="AQ2" s="232"/>
      <c r="AR2" s="232"/>
      <c r="AS2" s="225"/>
      <c r="AT2" s="225"/>
    </row>
    <row r="3" spans="1:46">
      <c r="A3" t="s">
        <v>45</v>
      </c>
      <c r="D3">
        <f>TWEPL!Q3</f>
        <v>0</v>
      </c>
      <c r="E3">
        <f>GT_NG!Q3</f>
        <v>-9.0959999999999999E-2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48.427759840880711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626.07584395201729</v>
      </c>
      <c r="P3" s="36">
        <v>33.76</v>
      </c>
      <c r="Q3" s="36">
        <v>11.57</v>
      </c>
      <c r="R3" s="38">
        <v>0</v>
      </c>
      <c r="S3" s="38">
        <v>0</v>
      </c>
      <c r="T3" s="37">
        <f>SUMPRODUCT(LTA!J3:AN3,LTA!J$101:AN$101,LTA!J$104:AN$104)</f>
        <v>85.67</v>
      </c>
      <c r="U3" s="37">
        <f>SUMPRODUCT(LTA!J3:AN3,LTA!J$102:AN$102,LTA!J$104:AN$104)</f>
        <v>91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-270</v>
      </c>
      <c r="AA3" s="75">
        <f>STOA!I3</f>
        <v>0</v>
      </c>
      <c r="AB3" s="75">
        <f>-STOA!O3</f>
        <v>-136.94</v>
      </c>
      <c r="AC3">
        <f>SUMIF(B3:AB3,"&gt;0")*$AC$2-SUMIF(B3:AB3,"&lt;0")*($AC$2/(1-$AC$2))+SUMIF(AI3:AR3,"&gt;0")*$AC$2-SUMIF(AI3:AR3,"&lt;0")*($AC$2/(1-$AC$2))</f>
        <v>11.681759824099149</v>
      </c>
      <c r="AD3">
        <f>SUM(B3:AB3,AI3:AT3)-AC3</f>
        <v>394.79088396879888</v>
      </c>
      <c r="AE3">
        <f>'IDT-1'!C3</f>
        <v>0</v>
      </c>
      <c r="AF3" s="24"/>
      <c r="AG3">
        <f>SUM(AD3:AF3)</f>
        <v>394.79088396879888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-83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</row>
    <row r="4" spans="1:46">
      <c r="A4" t="s">
        <v>46</v>
      </c>
      <c r="D4">
        <f>TWEPL!Q4</f>
        <v>0</v>
      </c>
      <c r="E4">
        <f>GT_NG!Q4</f>
        <v>-9.0959999999999999E-2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48.427759840880711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626.07584395201729</v>
      </c>
      <c r="P4" s="36">
        <v>33.76</v>
      </c>
      <c r="Q4" s="36">
        <v>11.57</v>
      </c>
      <c r="R4" s="38">
        <v>0</v>
      </c>
      <c r="S4" s="38">
        <v>0</v>
      </c>
      <c r="T4" s="37">
        <f>SUMPRODUCT(LTA!J4:AN4,LTA!J$101:AN$101,LTA!J$104:AN$104)</f>
        <v>86</v>
      </c>
      <c r="U4" s="37">
        <f>SUMPRODUCT(LTA!J4:AN4,LTA!J$102:AN$102,LTA!J$104:AN$104)</f>
        <v>91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-290</v>
      </c>
      <c r="AA4" s="75">
        <f>STOA!I4</f>
        <v>0</v>
      </c>
      <c r="AB4" s="75">
        <f>-STOA!O4</f>
        <v>-136.94</v>
      </c>
      <c r="AC4">
        <f t="shared" ref="AC4:AC67" si="0">SUMIF(B4:AB4,"&gt;0")*$AC$2-SUMIF(B4:AB4,"&lt;0")*($AC$2/(1-$AC$2))+SUMIF(AI4:AR4,"&gt;0")*$AC$2-SUMIF(AI4:AR4,"&lt;0")*($AC$2/(1-$AC$2))</f>
        <v>11.820070347697374</v>
      </c>
      <c r="AD4">
        <f t="shared" ref="AD4:AD67" si="1">SUM(B4:AB4,AI4:AT4)-AC4</f>
        <v>378.98257344520073</v>
      </c>
      <c r="AE4">
        <f>'IDT-1'!C4</f>
        <v>0</v>
      </c>
      <c r="AF4" s="24"/>
      <c r="AG4">
        <f t="shared" ref="AG4:AG67" si="2">SUM(AD4:AF4)</f>
        <v>378.98257344520073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-79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</row>
    <row r="5" spans="1:46">
      <c r="A5" t="s">
        <v>47</v>
      </c>
      <c r="D5">
        <f>TWEPL!Q5</f>
        <v>0</v>
      </c>
      <c r="E5">
        <f>GT_NG!Q5</f>
        <v>-9.0959999999999999E-2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48.427759840880711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622.55858836419202</v>
      </c>
      <c r="P5" s="36">
        <v>33.76</v>
      </c>
      <c r="Q5" s="36">
        <v>11.57</v>
      </c>
      <c r="R5" s="38">
        <v>0</v>
      </c>
      <c r="S5" s="38">
        <v>0</v>
      </c>
      <c r="T5" s="37">
        <f>SUMPRODUCT(LTA!J5:AN5,LTA!J$101:AN$101,LTA!J$104:AN$104)</f>
        <v>85.67</v>
      </c>
      <c r="U5" s="37">
        <f>SUMPRODUCT(LTA!J5:AN5,LTA!J$102:AN$102,LTA!J$104:AN$104)</f>
        <v>91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-305</v>
      </c>
      <c r="AA5" s="75">
        <f>STOA!I5</f>
        <v>0</v>
      </c>
      <c r="AB5" s="75">
        <f>-STOA!O5</f>
        <v>-136.94</v>
      </c>
      <c r="AC5">
        <f t="shared" si="0"/>
        <v>11.8978784511832</v>
      </c>
      <c r="AD5">
        <f t="shared" si="1"/>
        <v>362.05750975388958</v>
      </c>
      <c r="AE5">
        <f>'IDT-1'!C5</f>
        <v>0</v>
      </c>
      <c r="AF5" s="24"/>
      <c r="AG5">
        <f t="shared" si="2"/>
        <v>362.05750975388958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-77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</row>
    <row r="6" spans="1:46">
      <c r="A6" t="s">
        <v>48</v>
      </c>
      <c r="D6">
        <f>TWEPL!Q6</f>
        <v>0</v>
      </c>
      <c r="E6">
        <f>GT_NG!Q6</f>
        <v>-9.0959999999999999E-2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48.427759840880711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622.55858836419202</v>
      </c>
      <c r="P6" s="36">
        <v>33.76</v>
      </c>
      <c r="Q6" s="36">
        <v>11.57</v>
      </c>
      <c r="R6" s="38">
        <v>0</v>
      </c>
      <c r="S6" s="38">
        <v>0</v>
      </c>
      <c r="T6" s="37">
        <f>SUMPRODUCT(LTA!J6:AN6,LTA!J$101:AN$101,LTA!J$104:AN$104)</f>
        <v>83.67</v>
      </c>
      <c r="U6" s="37">
        <f>SUMPRODUCT(LTA!J6:AN6,LTA!J$102:AN$102,LTA!J$104:AN$104)</f>
        <v>91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-340</v>
      </c>
      <c r="AA6" s="75">
        <f>STOA!I6</f>
        <v>0</v>
      </c>
      <c r="AB6" s="75">
        <f>-STOA!O6</f>
        <v>-136.94</v>
      </c>
      <c r="AC6">
        <f t="shared" si="0"/>
        <v>11.991203501606757</v>
      </c>
      <c r="AD6">
        <f t="shared" si="1"/>
        <v>346.964184703466</v>
      </c>
      <c r="AE6">
        <f>'IDT-1'!C6</f>
        <v>0</v>
      </c>
      <c r="AF6" s="24"/>
      <c r="AG6">
        <f t="shared" si="2"/>
        <v>346.964184703466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-55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</row>
    <row r="7" spans="1:46">
      <c r="A7" t="s">
        <v>49</v>
      </c>
      <c r="D7">
        <f>TWEPL!Q7</f>
        <v>0</v>
      </c>
      <c r="E7">
        <f>GT_NG!Q7</f>
        <v>-9.0959999999999999E-2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48.427759840880711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622.55858836419202</v>
      </c>
      <c r="P7" s="36">
        <v>34.130000000000003</v>
      </c>
      <c r="Q7" s="36">
        <v>11.57</v>
      </c>
      <c r="R7" s="38">
        <v>0</v>
      </c>
      <c r="S7" s="38">
        <v>0</v>
      </c>
      <c r="T7" s="37">
        <f>SUMPRODUCT(LTA!J7:AN7,LTA!J$101:AN$101,LTA!J$104:AN$104)</f>
        <v>83.67</v>
      </c>
      <c r="U7" s="37">
        <f>SUMPRODUCT(LTA!J7:AN7,LTA!J$102:AN$102,LTA!J$104:AN$104)</f>
        <v>91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-345</v>
      </c>
      <c r="AA7" s="75">
        <f>STOA!I7</f>
        <v>0</v>
      </c>
      <c r="AB7" s="75">
        <f>-STOA!O7</f>
        <v>-136.94</v>
      </c>
      <c r="AC7">
        <f t="shared" si="0"/>
        <v>11.892657608908088</v>
      </c>
      <c r="AD7">
        <f t="shared" si="1"/>
        <v>359.43273059616467</v>
      </c>
      <c r="AE7">
        <f>'IDT-1'!C7</f>
        <v>0</v>
      </c>
      <c r="AF7" s="24"/>
      <c r="AG7">
        <f t="shared" si="2"/>
        <v>359.43273059616467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-38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</row>
    <row r="8" spans="1:46">
      <c r="A8" t="s">
        <v>50</v>
      </c>
      <c r="D8">
        <f>TWEPL!Q8</f>
        <v>0</v>
      </c>
      <c r="E8">
        <f>GT_NG!Q8</f>
        <v>-9.0959999999999999E-2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48.427759840880711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619.35747611084673</v>
      </c>
      <c r="P8" s="36">
        <v>34.130000000000003</v>
      </c>
      <c r="Q8" s="36">
        <v>11.57</v>
      </c>
      <c r="R8" s="38">
        <v>0</v>
      </c>
      <c r="S8" s="38">
        <v>0</v>
      </c>
      <c r="T8" s="37">
        <f>SUMPRODUCT(LTA!J8:AN8,LTA!J$101:AN$101,LTA!J$104:AN$104)</f>
        <v>82.67</v>
      </c>
      <c r="U8" s="37">
        <f>SUMPRODUCT(LTA!J8:AN8,LTA!J$102:AN$102,LTA!J$104:AN$104)</f>
        <v>91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-355</v>
      </c>
      <c r="AA8" s="75">
        <f>STOA!I8</f>
        <v>0</v>
      </c>
      <c r="AB8" s="75">
        <f>-STOA!O8</f>
        <v>-136.94</v>
      </c>
      <c r="AC8">
        <f t="shared" si="0"/>
        <v>11.975964474128434</v>
      </c>
      <c r="AD8">
        <f t="shared" si="1"/>
        <v>341.14831147759907</v>
      </c>
      <c r="AE8">
        <f>'IDT-1'!C8</f>
        <v>0</v>
      </c>
      <c r="AF8" s="24"/>
      <c r="AG8">
        <f t="shared" si="2"/>
        <v>341.14831147759907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-42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</row>
    <row r="9" spans="1:46">
      <c r="A9" t="s">
        <v>51</v>
      </c>
      <c r="D9">
        <f>TWEPL!Q9</f>
        <v>0</v>
      </c>
      <c r="E9">
        <f>GT_NG!Q9</f>
        <v>-9.0959999999999999E-2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48.427759840880711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620.31498288031162</v>
      </c>
      <c r="P9" s="36">
        <v>27.719999999999995</v>
      </c>
      <c r="Q9" s="36">
        <v>11.57</v>
      </c>
      <c r="R9" s="38">
        <v>0</v>
      </c>
      <c r="S9" s="38">
        <v>0</v>
      </c>
      <c r="T9" s="37">
        <f>SUMPRODUCT(LTA!J9:AN9,LTA!J$101:AN$101,LTA!J$104:AN$104)</f>
        <v>82.67</v>
      </c>
      <c r="U9" s="37">
        <f>SUMPRODUCT(LTA!J9:AN9,LTA!J$102:AN$102,LTA!J$104:AN$104)</f>
        <v>91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-360</v>
      </c>
      <c r="AA9" s="75">
        <f>STOA!I9</f>
        <v>0</v>
      </c>
      <c r="AB9" s="75">
        <f>-STOA!O9</f>
        <v>-136.94</v>
      </c>
      <c r="AC9">
        <f t="shared" si="0"/>
        <v>11.93863468871683</v>
      </c>
      <c r="AD9">
        <f t="shared" si="1"/>
        <v>334.73314803247558</v>
      </c>
      <c r="AE9">
        <f>'IDT-1'!C9</f>
        <v>0</v>
      </c>
      <c r="AF9" s="24"/>
      <c r="AG9">
        <f t="shared" si="2"/>
        <v>334.73314803247558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-38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</row>
    <row r="10" spans="1:46">
      <c r="A10" t="s">
        <v>52</v>
      </c>
      <c r="D10">
        <f>TWEPL!Q10</f>
        <v>0</v>
      </c>
      <c r="E10">
        <f>GT_NG!Q10</f>
        <v>-9.0959999999999999E-2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48.427759840880711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620.31498288031162</v>
      </c>
      <c r="P10" s="36">
        <v>21.419999999999998</v>
      </c>
      <c r="Q10" s="36">
        <v>11.57</v>
      </c>
      <c r="R10" s="38">
        <v>0</v>
      </c>
      <c r="S10" s="38">
        <v>0</v>
      </c>
      <c r="T10" s="37">
        <f>SUMPRODUCT(LTA!J10:AN10,LTA!J$101:AN$101,LTA!J$104:AN$104)</f>
        <v>82.67</v>
      </c>
      <c r="U10" s="37">
        <f>SUMPRODUCT(LTA!J10:AN10,LTA!J$102:AN$102,LTA!J$104:AN$104)</f>
        <v>91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-370</v>
      </c>
      <c r="AA10" s="75">
        <f>STOA!I10</f>
        <v>0</v>
      </c>
      <c r="AB10" s="75">
        <f>-STOA!O10</f>
        <v>-136.94</v>
      </c>
      <c r="AC10">
        <f t="shared" si="0"/>
        <v>11.961955108240831</v>
      </c>
      <c r="AD10">
        <f t="shared" si="1"/>
        <v>319.40982761295152</v>
      </c>
      <c r="AE10">
        <f>'IDT-1'!C10</f>
        <v>0</v>
      </c>
      <c r="AF10" s="24"/>
      <c r="AG10">
        <f t="shared" si="2"/>
        <v>319.40982761295152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-37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</row>
    <row r="11" spans="1:46">
      <c r="A11" t="s">
        <v>53</v>
      </c>
      <c r="D11">
        <f>TWEPL!Q11</f>
        <v>0</v>
      </c>
      <c r="E11">
        <f>GT_NG!Q11</f>
        <v>-9.0959999999999999E-2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48.427759840880711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610.27690298930463</v>
      </c>
      <c r="P11" s="36">
        <v>17.359999999999996</v>
      </c>
      <c r="Q11" s="36">
        <v>11.57</v>
      </c>
      <c r="R11" s="38">
        <v>0</v>
      </c>
      <c r="S11" s="38">
        <v>0</v>
      </c>
      <c r="T11" s="37">
        <f>SUMPRODUCT(LTA!J11:AN11,LTA!J$101:AN$101,LTA!J$104:AN$104)</f>
        <v>82.67</v>
      </c>
      <c r="U11" s="37">
        <f>SUMPRODUCT(LTA!J11:AN11,LTA!J$102:AN$102,LTA!J$104:AN$104)</f>
        <v>88.5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-370</v>
      </c>
      <c r="AA11" s="75">
        <f>STOA!I11</f>
        <v>0</v>
      </c>
      <c r="AB11" s="75">
        <f>-STOA!O11</f>
        <v>-136.94</v>
      </c>
      <c r="AC11">
        <f t="shared" si="0"/>
        <v>11.822531237156372</v>
      </c>
      <c r="AD11">
        <f t="shared" si="1"/>
        <v>302.95117159302902</v>
      </c>
      <c r="AE11">
        <f>'IDT-1'!C11</f>
        <v>0</v>
      </c>
      <c r="AF11" s="24"/>
      <c r="AG11">
        <f t="shared" si="2"/>
        <v>302.95117159302902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-37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</row>
    <row r="12" spans="1:46">
      <c r="A12" t="s">
        <v>54</v>
      </c>
      <c r="D12">
        <f>TWEPL!Q12</f>
        <v>0</v>
      </c>
      <c r="E12">
        <f>GT_NG!Q12</f>
        <v>-9.0959999999999999E-2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48.427759840880711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610.27690298930463</v>
      </c>
      <c r="P12" s="36">
        <v>17.359999999999996</v>
      </c>
      <c r="Q12" s="36">
        <v>11.57</v>
      </c>
      <c r="R12" s="38">
        <v>0</v>
      </c>
      <c r="S12" s="38">
        <v>0</v>
      </c>
      <c r="T12" s="37">
        <f>SUMPRODUCT(LTA!J12:AN12,LTA!J$101:AN$101,LTA!J$104:AN$104)</f>
        <v>82.67</v>
      </c>
      <c r="U12" s="37">
        <f>SUMPRODUCT(LTA!J12:AN12,LTA!J$102:AN$102,LTA!J$104:AN$104)</f>
        <v>88.5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-370</v>
      </c>
      <c r="AA12" s="75">
        <f>STOA!I12</f>
        <v>0</v>
      </c>
      <c r="AB12" s="75">
        <f>-STOA!O12</f>
        <v>-136.94</v>
      </c>
      <c r="AC12">
        <f t="shared" si="0"/>
        <v>11.805588921706594</v>
      </c>
      <c r="AD12">
        <f t="shared" si="1"/>
        <v>304.96811390847881</v>
      </c>
      <c r="AE12">
        <f>'IDT-1'!C12</f>
        <v>0</v>
      </c>
      <c r="AF12" s="24"/>
      <c r="AG12">
        <f t="shared" si="2"/>
        <v>304.96811390847881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-35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</row>
    <row r="13" spans="1:46">
      <c r="A13" t="s">
        <v>55</v>
      </c>
      <c r="D13">
        <f>TWEPL!Q13</f>
        <v>0</v>
      </c>
      <c r="E13">
        <f>GT_NG!Q13</f>
        <v>-9.0959999999999999E-2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48.427759840880711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608.67925213330466</v>
      </c>
      <c r="P13" s="36">
        <v>17.359999999999996</v>
      </c>
      <c r="Q13" s="36">
        <v>11.57</v>
      </c>
      <c r="R13" s="38">
        <v>0</v>
      </c>
      <c r="S13" s="38">
        <v>0</v>
      </c>
      <c r="T13" s="37">
        <f>SUMPRODUCT(LTA!J13:AN13,LTA!J$101:AN$101,LTA!J$104:AN$104)</f>
        <v>76.67</v>
      </c>
      <c r="U13" s="37">
        <f>SUMPRODUCT(LTA!J13:AN13,LTA!J$102:AN$102,LTA!J$104:AN$104)</f>
        <v>88.5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-360</v>
      </c>
      <c r="AA13" s="75">
        <f>STOA!I13</f>
        <v>0</v>
      </c>
      <c r="AB13" s="75">
        <f>-STOA!O13</f>
        <v>-136.94</v>
      </c>
      <c r="AC13">
        <f t="shared" si="0"/>
        <v>11.826480231765085</v>
      </c>
      <c r="AD13">
        <f t="shared" si="1"/>
        <v>287.34957174242038</v>
      </c>
      <c r="AE13">
        <f>'IDT-1'!C13</f>
        <v>0</v>
      </c>
      <c r="AF13" s="24"/>
      <c r="AG13">
        <f t="shared" si="2"/>
        <v>287.34957174242038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-55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</row>
    <row r="14" spans="1:46">
      <c r="A14" t="s">
        <v>56</v>
      </c>
      <c r="D14">
        <f>TWEPL!Q14</f>
        <v>0</v>
      </c>
      <c r="E14">
        <f>GT_NG!Q14</f>
        <v>-9.0959999999999999E-2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48.427759840880711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608.67925213330466</v>
      </c>
      <c r="P14" s="36">
        <v>17.359999999999996</v>
      </c>
      <c r="Q14" s="36">
        <v>11.57</v>
      </c>
      <c r="R14" s="38">
        <v>0</v>
      </c>
      <c r="S14" s="38">
        <v>0</v>
      </c>
      <c r="T14" s="37">
        <f>SUMPRODUCT(LTA!J14:AN14,LTA!J$101:AN$101,LTA!J$104:AN$104)</f>
        <v>76.67</v>
      </c>
      <c r="U14" s="37">
        <f>SUMPRODUCT(LTA!J14:AN14,LTA!J$102:AN$102,LTA!J$104:AN$104)</f>
        <v>88.5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-358</v>
      </c>
      <c r="AA14" s="75">
        <f>STOA!I14</f>
        <v>0</v>
      </c>
      <c r="AB14" s="75">
        <f>-STOA!O14</f>
        <v>-136.94</v>
      </c>
      <c r="AC14">
        <f t="shared" si="0"/>
        <v>11.843422547214862</v>
      </c>
      <c r="AD14">
        <f t="shared" si="1"/>
        <v>285.33262942697058</v>
      </c>
      <c r="AE14">
        <f>'IDT-1'!C14</f>
        <v>0</v>
      </c>
      <c r="AF14" s="24"/>
      <c r="AG14">
        <f t="shared" si="2"/>
        <v>285.33262942697058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-59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</row>
    <row r="15" spans="1:46">
      <c r="A15" t="s">
        <v>57</v>
      </c>
      <c r="D15">
        <f>TWEPL!Q15</f>
        <v>0</v>
      </c>
      <c r="E15">
        <f>GT_NG!Q15</f>
        <v>-9.0959999999999999E-2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48.427759840880711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611.77456487570055</v>
      </c>
      <c r="P15" s="36">
        <v>17.359999999999996</v>
      </c>
      <c r="Q15" s="36">
        <v>11.57</v>
      </c>
      <c r="R15" s="38">
        <v>0</v>
      </c>
      <c r="S15" s="38">
        <v>0</v>
      </c>
      <c r="T15" s="37">
        <f>SUMPRODUCT(LTA!J15:AN15,LTA!J$101:AN$101,LTA!J$104:AN$104)</f>
        <v>76.67</v>
      </c>
      <c r="U15" s="37">
        <f>SUMPRODUCT(LTA!J15:AN15,LTA!J$102:AN$102,LTA!J$104:AN$104)</f>
        <v>88.5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-345</v>
      </c>
      <c r="AA15" s="75">
        <f>STOA!I15</f>
        <v>0</v>
      </c>
      <c r="AB15" s="75">
        <f>-STOA!O15</f>
        <v>-136.94</v>
      </c>
      <c r="AC15">
        <f t="shared" si="0"/>
        <v>11.869423174250988</v>
      </c>
      <c r="AD15">
        <f t="shared" si="1"/>
        <v>288.40194154233035</v>
      </c>
      <c r="AE15">
        <f>'IDT-1'!C15</f>
        <v>0</v>
      </c>
      <c r="AF15" s="24"/>
      <c r="AG15">
        <f t="shared" si="2"/>
        <v>288.40194154233035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-72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</row>
    <row r="16" spans="1:46">
      <c r="A16" t="s">
        <v>58</v>
      </c>
      <c r="D16">
        <f>TWEPL!Q16</f>
        <v>0</v>
      </c>
      <c r="E16">
        <f>GT_NG!Q16</f>
        <v>-9.0959999999999999E-2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48.427759840880711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611.77456487570055</v>
      </c>
      <c r="P16" s="36">
        <v>17.359999999999996</v>
      </c>
      <c r="Q16" s="36">
        <v>11.57</v>
      </c>
      <c r="R16" s="38">
        <v>0</v>
      </c>
      <c r="S16" s="38">
        <v>0</v>
      </c>
      <c r="T16" s="37">
        <f>SUMPRODUCT(LTA!J16:AN16,LTA!J$101:AN$101,LTA!J$104:AN$104)</f>
        <v>76.67</v>
      </c>
      <c r="U16" s="37">
        <f>SUMPRODUCT(LTA!J16:AN16,LTA!J$102:AN$102,LTA!J$104:AN$104)</f>
        <v>88.5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-350</v>
      </c>
      <c r="AA16" s="75">
        <f>STOA!I16</f>
        <v>0</v>
      </c>
      <c r="AB16" s="75">
        <f>-STOA!O16</f>
        <v>-136.94</v>
      </c>
      <c r="AC16">
        <f t="shared" si="0"/>
        <v>11.928721278325213</v>
      </c>
      <c r="AD16">
        <f t="shared" si="1"/>
        <v>281.34264343825612</v>
      </c>
      <c r="AE16">
        <f>'IDT-1'!C16</f>
        <v>0</v>
      </c>
      <c r="AF16" s="24"/>
      <c r="AG16">
        <f t="shared" si="2"/>
        <v>281.34264343825612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-74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</row>
    <row r="17" spans="1:46">
      <c r="A17" t="s">
        <v>59</v>
      </c>
      <c r="D17">
        <f>TWEPL!Q17</f>
        <v>0</v>
      </c>
      <c r="E17">
        <f>GT_NG!Q17</f>
        <v>-9.0959999999999999E-2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48.427759840880711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609.34030046809187</v>
      </c>
      <c r="P17" s="36">
        <v>17.359999999999996</v>
      </c>
      <c r="Q17" s="36">
        <v>11.57</v>
      </c>
      <c r="R17" s="38">
        <v>0</v>
      </c>
      <c r="S17" s="38">
        <v>0</v>
      </c>
      <c r="T17" s="37">
        <f>SUMPRODUCT(LTA!J17:AN17,LTA!J$101:AN$101,LTA!J$104:AN$104)</f>
        <v>76.67</v>
      </c>
      <c r="U17" s="37">
        <f>SUMPRODUCT(LTA!J17:AN17,LTA!J$102:AN$102,LTA!J$104:AN$104)</f>
        <v>88.5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-350</v>
      </c>
      <c r="AA17" s="75">
        <f>STOA!I17</f>
        <v>0</v>
      </c>
      <c r="AB17" s="75">
        <f>-STOA!O17</f>
        <v>-136.94</v>
      </c>
      <c r="AC17">
        <f t="shared" si="0"/>
        <v>11.908273457301298</v>
      </c>
      <c r="AD17">
        <f t="shared" si="1"/>
        <v>278.92882685167137</v>
      </c>
      <c r="AE17">
        <f>'IDT-1'!C17</f>
        <v>0</v>
      </c>
      <c r="AF17" s="24"/>
      <c r="AG17">
        <f t="shared" si="2"/>
        <v>278.92882685167137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-74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</row>
    <row r="18" spans="1:46">
      <c r="A18" t="s">
        <v>60</v>
      </c>
      <c r="D18">
        <f>TWEPL!Q18</f>
        <v>0</v>
      </c>
      <c r="E18">
        <f>GT_NG!Q18</f>
        <v>-9.0959999999999999E-2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48.427759840880711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609.34030046809187</v>
      </c>
      <c r="P18" s="36">
        <v>17.359999999999996</v>
      </c>
      <c r="Q18" s="36">
        <v>11.57</v>
      </c>
      <c r="R18" s="38">
        <v>0</v>
      </c>
      <c r="S18" s="38">
        <v>0</v>
      </c>
      <c r="T18" s="37">
        <f>SUMPRODUCT(LTA!J18:AN18,LTA!J$101:AN$101,LTA!J$104:AN$104)</f>
        <v>76.67</v>
      </c>
      <c r="U18" s="37">
        <f>SUMPRODUCT(LTA!J18:AN18,LTA!J$102:AN$102,LTA!J$104:AN$104)</f>
        <v>88.5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-353</v>
      </c>
      <c r="AA18" s="75">
        <f>STOA!I18</f>
        <v>0</v>
      </c>
      <c r="AB18" s="75">
        <f>-STOA!O18</f>
        <v>-136.94</v>
      </c>
      <c r="AC18">
        <f t="shared" si="0"/>
        <v>11.916744615026188</v>
      </c>
      <c r="AD18">
        <f t="shared" si="1"/>
        <v>277.92035569394648</v>
      </c>
      <c r="AE18">
        <f>'IDT-1'!C18</f>
        <v>0</v>
      </c>
      <c r="AF18" s="24"/>
      <c r="AG18">
        <f t="shared" si="2"/>
        <v>277.92035569394648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-72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</row>
    <row r="19" spans="1:46">
      <c r="A19" t="s">
        <v>61</v>
      </c>
      <c r="D19">
        <f>TWEPL!Q19</f>
        <v>0</v>
      </c>
      <c r="E19">
        <f>GT_NG!Q19</f>
        <v>-9.0959999999999999E-2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48.427759840880711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608.68109278744953</v>
      </c>
      <c r="P19" s="36">
        <v>18</v>
      </c>
      <c r="Q19" s="36">
        <v>11.57</v>
      </c>
      <c r="R19" s="38">
        <v>0</v>
      </c>
      <c r="S19" s="38">
        <v>0</v>
      </c>
      <c r="T19" s="37">
        <f>SUMPRODUCT(LTA!J19:AN19,LTA!J$101:AN$101,LTA!J$104:AN$104)</f>
        <v>76.67</v>
      </c>
      <c r="U19" s="37">
        <f>SUMPRODUCT(LTA!J19:AN19,LTA!J$102:AN$102,LTA!J$104:AN$104)</f>
        <v>88.5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-350</v>
      </c>
      <c r="AA19" s="75">
        <f>STOA!I19</f>
        <v>0</v>
      </c>
      <c r="AB19" s="75">
        <f>-STOA!O19</f>
        <v>-136.94</v>
      </c>
      <c r="AC19">
        <f t="shared" si="0"/>
        <v>11.823400535535013</v>
      </c>
      <c r="AD19">
        <f t="shared" si="1"/>
        <v>288.99449209279527</v>
      </c>
      <c r="AE19">
        <f>'IDT-1'!C19</f>
        <v>0</v>
      </c>
      <c r="AF19" s="24"/>
      <c r="AG19">
        <f t="shared" si="2"/>
        <v>288.99449209279527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-64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</row>
    <row r="20" spans="1:46">
      <c r="A20" t="s">
        <v>62</v>
      </c>
      <c r="D20">
        <f>TWEPL!Q20</f>
        <v>0</v>
      </c>
      <c r="E20">
        <f>GT_NG!Q20</f>
        <v>-9.0959999999999999E-2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48.427759840880711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631.87315962383957</v>
      </c>
      <c r="P20" s="36">
        <v>18</v>
      </c>
      <c r="Q20" s="36">
        <v>11.57</v>
      </c>
      <c r="R20" s="38">
        <v>0</v>
      </c>
      <c r="S20" s="38">
        <v>0</v>
      </c>
      <c r="T20" s="37">
        <f>SUMPRODUCT(LTA!J20:AN20,LTA!J$101:AN$101,LTA!J$104:AN$104)</f>
        <v>76.67</v>
      </c>
      <c r="U20" s="37">
        <f>SUMPRODUCT(LTA!J20:AN20,LTA!J$102:AN$102,LTA!J$104:AN$104)</f>
        <v>88.5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-345</v>
      </c>
      <c r="AA20" s="75">
        <f>STOA!I20</f>
        <v>0</v>
      </c>
      <c r="AB20" s="75">
        <f>-STOA!O20</f>
        <v>-136.94</v>
      </c>
      <c r="AC20">
        <f t="shared" si="0"/>
        <v>12.119867789659358</v>
      </c>
      <c r="AD20">
        <f t="shared" si="1"/>
        <v>299.890091675061</v>
      </c>
      <c r="AE20">
        <f>'IDT-1'!C20</f>
        <v>0</v>
      </c>
      <c r="AF20" s="24"/>
      <c r="AG20">
        <f t="shared" si="2"/>
        <v>299.890091675061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-81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</row>
    <row r="21" spans="1:46">
      <c r="A21" t="s">
        <v>63</v>
      </c>
      <c r="D21">
        <f>TWEPL!Q21</f>
        <v>0</v>
      </c>
      <c r="E21">
        <f>GT_NG!Q21</f>
        <v>-9.0959999999999999E-2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48.427759840880711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638.16269498893166</v>
      </c>
      <c r="P21" s="36">
        <v>18</v>
      </c>
      <c r="Q21" s="36">
        <v>11.57</v>
      </c>
      <c r="R21" s="38">
        <v>0</v>
      </c>
      <c r="S21" s="38">
        <v>0</v>
      </c>
      <c r="T21" s="37">
        <f>SUMPRODUCT(LTA!J21:AN21,LTA!J$101:AN$101,LTA!J$104:AN$104)</f>
        <v>77</v>
      </c>
      <c r="U21" s="37">
        <f>SUMPRODUCT(LTA!J21:AN21,LTA!J$102:AN$102,LTA!J$104:AN$104)</f>
        <v>88.5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-330</v>
      </c>
      <c r="AA21" s="75">
        <f>STOA!I21</f>
        <v>0</v>
      </c>
      <c r="AB21" s="75">
        <f>-STOA!O21</f>
        <v>-136.94</v>
      </c>
      <c r="AC21">
        <f t="shared" si="0"/>
        <v>12.09076030947724</v>
      </c>
      <c r="AD21">
        <f t="shared" si="1"/>
        <v>316.53873452033525</v>
      </c>
      <c r="AE21">
        <f>'IDT-1'!C21</f>
        <v>0</v>
      </c>
      <c r="AF21" s="24"/>
      <c r="AG21">
        <f t="shared" si="2"/>
        <v>316.53873452033525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-86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</row>
    <row r="22" spans="1:46">
      <c r="A22" t="s">
        <v>64</v>
      </c>
      <c r="D22">
        <f>TWEPL!Q22</f>
        <v>0</v>
      </c>
      <c r="E22">
        <f>GT_NG!Q22</f>
        <v>-9.0959999999999999E-2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48.427759840880711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638.16269498893166</v>
      </c>
      <c r="P22" s="36">
        <v>18</v>
      </c>
      <c r="Q22" s="36">
        <v>11.57</v>
      </c>
      <c r="R22" s="38">
        <v>0</v>
      </c>
      <c r="S22" s="38">
        <v>0</v>
      </c>
      <c r="T22" s="37">
        <f>SUMPRODUCT(LTA!J22:AN22,LTA!J$101:AN$101,LTA!J$104:AN$104)</f>
        <v>77.33</v>
      </c>
      <c r="U22" s="37">
        <f>SUMPRODUCT(LTA!J22:AN22,LTA!J$102:AN$102,LTA!J$104:AN$104)</f>
        <v>88.5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-315</v>
      </c>
      <c r="AA22" s="75">
        <f>STOA!I22</f>
        <v>0</v>
      </c>
      <c r="AB22" s="75">
        <f>-STOA!O22</f>
        <v>-136.94</v>
      </c>
      <c r="AC22">
        <f t="shared" si="0"/>
        <v>11.991878416778572</v>
      </c>
      <c r="AD22">
        <f t="shared" si="1"/>
        <v>328.96761641303397</v>
      </c>
      <c r="AE22">
        <f>'IDT-1'!C22</f>
        <v>0</v>
      </c>
      <c r="AF22" s="24"/>
      <c r="AG22">
        <f t="shared" si="2"/>
        <v>328.96761641303397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-89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</row>
    <row r="23" spans="1:46">
      <c r="A23" t="s">
        <v>65</v>
      </c>
      <c r="D23">
        <f>TWEPL!Q23</f>
        <v>0</v>
      </c>
      <c r="E23">
        <f>GT_NG!Q23</f>
        <v>-9.0959999999999999E-2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48.427759840880711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636.68000802321296</v>
      </c>
      <c r="P23" s="36">
        <v>18</v>
      </c>
      <c r="Q23" s="36">
        <v>14.609999999999998</v>
      </c>
      <c r="R23" s="38">
        <v>0</v>
      </c>
      <c r="S23" s="38">
        <v>0</v>
      </c>
      <c r="T23" s="37">
        <f>SUMPRODUCT(LTA!J23:AN23,LTA!J$101:AN$101,LTA!J$104:AN$104)</f>
        <v>81.67</v>
      </c>
      <c r="U23" s="37">
        <f>SUMPRODUCT(LTA!J23:AN23,LTA!J$102:AN$102,LTA!J$104:AN$104)</f>
        <v>88.5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-305</v>
      </c>
      <c r="AA23" s="75">
        <f>STOA!I23</f>
        <v>0</v>
      </c>
      <c r="AB23" s="75">
        <f>-STOA!O23</f>
        <v>-136.94</v>
      </c>
      <c r="AC23">
        <f t="shared" si="0"/>
        <v>11.973646584467422</v>
      </c>
      <c r="AD23">
        <f t="shared" si="1"/>
        <v>342.88316127962628</v>
      </c>
      <c r="AE23">
        <f>'IDT-1'!C23</f>
        <v>0</v>
      </c>
      <c r="AF23" s="24"/>
      <c r="AG23">
        <f t="shared" si="2"/>
        <v>342.88316127962628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-91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</row>
    <row r="24" spans="1:46">
      <c r="A24" t="s">
        <v>66</v>
      </c>
      <c r="D24">
        <f>TWEPL!Q24</f>
        <v>0</v>
      </c>
      <c r="E24">
        <f>GT_NG!Q24</f>
        <v>-9.0959999999999999E-2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48.427759840880711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636.41729357134341</v>
      </c>
      <c r="P24" s="36">
        <v>20.56</v>
      </c>
      <c r="Q24" s="36">
        <v>17.882338171832092</v>
      </c>
      <c r="R24" s="38">
        <v>0</v>
      </c>
      <c r="S24" s="38">
        <v>0</v>
      </c>
      <c r="T24" s="37">
        <f>SUMPRODUCT(LTA!J24:AN24,LTA!J$101:AN$101,LTA!J$104:AN$104)</f>
        <v>81.67</v>
      </c>
      <c r="U24" s="37">
        <f>SUMPRODUCT(LTA!J24:AN24,LTA!J$102:AN$102,LTA!J$104:AN$104)</f>
        <v>88.5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-288.24</v>
      </c>
      <c r="AA24" s="75">
        <f>STOA!I24</f>
        <v>0</v>
      </c>
      <c r="AB24" s="75">
        <f>-STOA!O24</f>
        <v>-136.94</v>
      </c>
      <c r="AC24">
        <f t="shared" si="0"/>
        <v>11.785272085272187</v>
      </c>
      <c r="AD24">
        <f t="shared" si="1"/>
        <v>376.40115949878395</v>
      </c>
      <c r="AE24">
        <f>'IDT-1'!C24</f>
        <v>0</v>
      </c>
      <c r="AF24" s="24"/>
      <c r="AG24">
        <f t="shared" si="2"/>
        <v>376.40115949878395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-80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</row>
    <row r="25" spans="1:46">
      <c r="A25" t="s">
        <v>67</v>
      </c>
      <c r="D25">
        <f>TWEPL!Q25</f>
        <v>0</v>
      </c>
      <c r="E25">
        <f>GT_NG!Q25</f>
        <v>-9.0959999999999999E-2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48.427759840880711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643.00609876693079</v>
      </c>
      <c r="P25" s="36">
        <v>20.559999999999995</v>
      </c>
      <c r="Q25" s="36">
        <v>11.57</v>
      </c>
      <c r="R25" s="38">
        <v>0</v>
      </c>
      <c r="S25" s="38">
        <v>0</v>
      </c>
      <c r="T25" s="37">
        <f>SUMPRODUCT(LTA!J25:AN25,LTA!J$101:AN$101,LTA!J$104:AN$104)</f>
        <v>81.67</v>
      </c>
      <c r="U25" s="37">
        <f>SUMPRODUCT(LTA!J25:AN25,LTA!J$102:AN$102,LTA!J$104:AN$104)</f>
        <v>101.04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-296</v>
      </c>
      <c r="AA25" s="75">
        <f>STOA!I25</f>
        <v>0</v>
      </c>
      <c r="AB25" s="75">
        <f>-STOA!O25</f>
        <v>-136.94</v>
      </c>
      <c r="AC25">
        <f t="shared" si="0"/>
        <v>11.687589545020421</v>
      </c>
      <c r="AD25">
        <f t="shared" si="1"/>
        <v>413.55530906279103</v>
      </c>
      <c r="AE25">
        <f>'IDT-1'!C25</f>
        <v>0</v>
      </c>
      <c r="AF25" s="24"/>
      <c r="AG25">
        <f t="shared" si="2"/>
        <v>413.55530906279103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-48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</row>
    <row r="26" spans="1:46">
      <c r="A26" t="s">
        <v>68</v>
      </c>
      <c r="D26">
        <f>TWEPL!Q26</f>
        <v>0</v>
      </c>
      <c r="E26">
        <f>GT_NG!Q26</f>
        <v>-9.0959999999999999E-2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48.427759840880711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645.01396325526855</v>
      </c>
      <c r="P26" s="36">
        <v>20.559999999999995</v>
      </c>
      <c r="Q26" s="36">
        <v>11.57</v>
      </c>
      <c r="R26" s="38">
        <v>0</v>
      </c>
      <c r="S26" s="38">
        <v>0</v>
      </c>
      <c r="T26" s="37">
        <f>SUMPRODUCT(LTA!J26:AN26,LTA!J$101:AN$101,LTA!J$104:AN$104)</f>
        <v>81.67</v>
      </c>
      <c r="U26" s="37">
        <f>SUMPRODUCT(LTA!J26:AN26,LTA!J$102:AN$102,LTA!J$104:AN$104)</f>
        <v>101.04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-271</v>
      </c>
      <c r="AA26" s="75">
        <f>STOA!I26</f>
        <v>0</v>
      </c>
      <c r="AB26" s="75">
        <f>-STOA!O26</f>
        <v>-136.94</v>
      </c>
      <c r="AC26">
        <f t="shared" si="0"/>
        <v>11.424907401801118</v>
      </c>
      <c r="AD26">
        <f t="shared" si="1"/>
        <v>448.82585569434809</v>
      </c>
      <c r="AE26">
        <f>'IDT-1'!C26</f>
        <v>0</v>
      </c>
      <c r="AF26" s="24"/>
      <c r="AG26">
        <f t="shared" si="2"/>
        <v>448.82585569434809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-40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</row>
    <row r="27" spans="1:46">
      <c r="A27" t="s">
        <v>69</v>
      </c>
      <c r="D27">
        <f>TWEPL!Q27</f>
        <v>0</v>
      </c>
      <c r="E27">
        <f>GT_NG!Q27</f>
        <v>-9.0959999999999999E-2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47.39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654.54226620553754</v>
      </c>
      <c r="P27" s="36">
        <v>20.559999999999995</v>
      </c>
      <c r="Q27" s="36">
        <v>11.57</v>
      </c>
      <c r="R27" s="38">
        <v>0</v>
      </c>
      <c r="S27" s="38">
        <v>0</v>
      </c>
      <c r="T27" s="37">
        <f>SUMPRODUCT(LTA!J27:AN27,LTA!J$101:AN$101,LTA!J$104:AN$104)</f>
        <v>81.67</v>
      </c>
      <c r="U27" s="37">
        <f>SUMPRODUCT(LTA!J27:AN27,LTA!J$102:AN$102,LTA!J$104:AN$104)</f>
        <v>88.5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-66</v>
      </c>
      <c r="AA27" s="75">
        <f>STOA!I27</f>
        <v>0</v>
      </c>
      <c r="AB27" s="75">
        <f>-STOA!O27</f>
        <v>-220</v>
      </c>
      <c r="AC27">
        <f t="shared" si="0"/>
        <v>10.78994803491635</v>
      </c>
      <c r="AD27">
        <f t="shared" si="1"/>
        <v>516.3513581706211</v>
      </c>
      <c r="AE27">
        <f>'IDT-1'!C27</f>
        <v>-19.050999999999998</v>
      </c>
      <c r="AF27" s="24"/>
      <c r="AG27">
        <f t="shared" si="2"/>
        <v>497.30035817062111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-91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</row>
    <row r="28" spans="1:46">
      <c r="A28" t="s">
        <v>70</v>
      </c>
      <c r="D28">
        <f>TWEPL!Q28</f>
        <v>0</v>
      </c>
      <c r="E28">
        <f>GT_NG!Q28</f>
        <v>-9.0959999999999999E-2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47.39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662.76574877542964</v>
      </c>
      <c r="P28" s="36">
        <v>20.559999999999995</v>
      </c>
      <c r="Q28" s="36">
        <v>11.57</v>
      </c>
      <c r="R28" s="38">
        <v>0</v>
      </c>
      <c r="S28" s="38">
        <v>0</v>
      </c>
      <c r="T28" s="37">
        <f>SUMPRODUCT(LTA!J28:AN28,LTA!J$101:AN$101,LTA!J$104:AN$104)</f>
        <v>81.67</v>
      </c>
      <c r="U28" s="37">
        <f>SUMPRODUCT(LTA!J28:AN28,LTA!J$102:AN$102,LTA!J$104:AN$104)</f>
        <v>101.04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-46</v>
      </c>
      <c r="AA28" s="75">
        <f>STOA!I28</f>
        <v>0</v>
      </c>
      <c r="AB28" s="75">
        <f>-STOA!O28</f>
        <v>-220</v>
      </c>
      <c r="AC28">
        <f t="shared" si="0"/>
        <v>10.43914950956032</v>
      </c>
      <c r="AD28">
        <f t="shared" si="1"/>
        <v>599.46563926586919</v>
      </c>
      <c r="AE28">
        <f>'IDT-1'!C28</f>
        <v>-51.226999999999997</v>
      </c>
      <c r="AF28" s="24"/>
      <c r="AG28">
        <f t="shared" si="2"/>
        <v>548.23863926586921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-49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</row>
    <row r="29" spans="1:46">
      <c r="A29" t="s">
        <v>71</v>
      </c>
      <c r="D29">
        <f>TWEPL!Q29</f>
        <v>0</v>
      </c>
      <c r="E29">
        <f>GT_NG!Q29</f>
        <v>-9.0959999999999999E-2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47.39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685.0747219881406</v>
      </c>
      <c r="P29" s="36">
        <v>20.559999999999995</v>
      </c>
      <c r="Q29" s="36">
        <v>11.57</v>
      </c>
      <c r="R29" s="38">
        <v>0</v>
      </c>
      <c r="S29" s="38">
        <v>0</v>
      </c>
      <c r="T29" s="37">
        <f>SUMPRODUCT(LTA!J29:AN29,LTA!J$101:AN$101,LTA!J$104:AN$104)</f>
        <v>73.33</v>
      </c>
      <c r="U29" s="37">
        <f>SUMPRODUCT(LTA!J29:AN29,LTA!J$102:AN$102,LTA!J$104:AN$104)</f>
        <v>129.80000000000001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0</v>
      </c>
      <c r="AA29" s="75">
        <f>STOA!I29</f>
        <v>0</v>
      </c>
      <c r="AB29" s="75">
        <f>-STOA!O29</f>
        <v>-220</v>
      </c>
      <c r="AC29">
        <f t="shared" si="0"/>
        <v>10.366043840577751</v>
      </c>
      <c r="AD29">
        <f t="shared" si="1"/>
        <v>693.26771814756285</v>
      </c>
      <c r="AE29">
        <f>'IDT-1'!C29</f>
        <v>-77.052000000000007</v>
      </c>
      <c r="AF29" s="24"/>
      <c r="AG29">
        <f t="shared" si="2"/>
        <v>616.21571814756282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-44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</row>
    <row r="30" spans="1:46">
      <c r="A30" t="s">
        <v>72</v>
      </c>
      <c r="D30">
        <f>TWEPL!Q30</f>
        <v>0</v>
      </c>
      <c r="E30">
        <f>GT_NG!Q30</f>
        <v>-9.0959999999999999E-2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44.99794003204395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742.52208955711706</v>
      </c>
      <c r="P30" s="36">
        <v>20.559999999999995</v>
      </c>
      <c r="Q30" s="36">
        <v>22.1</v>
      </c>
      <c r="R30" s="38">
        <v>1.94265389876881</v>
      </c>
      <c r="S30" s="38">
        <v>0</v>
      </c>
      <c r="T30" s="37">
        <f>SUMPRODUCT(LTA!J30:AN30,LTA!J$101:AN$101,LTA!J$104:AN$104)</f>
        <v>73.33</v>
      </c>
      <c r="U30" s="37">
        <f>SUMPRODUCT(LTA!J30:AN30,LTA!J$102:AN$102,LTA!J$104:AN$104)</f>
        <v>137.79000000000002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-14</v>
      </c>
      <c r="AA30" s="75">
        <f>STOA!I30</f>
        <v>0</v>
      </c>
      <c r="AB30" s="75">
        <f>-STOA!O30</f>
        <v>-220</v>
      </c>
      <c r="AC30">
        <f t="shared" si="0"/>
        <v>11.373125657071098</v>
      </c>
      <c r="AD30">
        <f t="shared" si="1"/>
        <v>723.77859783085864</v>
      </c>
      <c r="AE30">
        <f>'IDT-1'!C30</f>
        <v>-65.197999999999993</v>
      </c>
      <c r="AF30" s="24"/>
      <c r="AG30">
        <f t="shared" si="2"/>
        <v>658.58059783085866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-74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</row>
    <row r="31" spans="1:46">
      <c r="A31" t="s">
        <v>73</v>
      </c>
      <c r="D31">
        <f>TWEPL!Q31</f>
        <v>0</v>
      </c>
      <c r="E31">
        <f>GT_NG!Q31</f>
        <v>-9.0959999999999999E-2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44.99794003204395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818.85990191529288</v>
      </c>
      <c r="P31" s="36">
        <v>20.559999999999995</v>
      </c>
      <c r="Q31" s="36">
        <v>22.1</v>
      </c>
      <c r="R31" s="38">
        <v>5.91</v>
      </c>
      <c r="S31" s="38">
        <v>0</v>
      </c>
      <c r="T31" s="37">
        <f>SUMPRODUCT(LTA!J31:AN31,LTA!J$101:AN$101,LTA!J$104:AN$104)</f>
        <v>73.38</v>
      </c>
      <c r="U31" s="37">
        <f>SUMPRODUCT(LTA!J31:AN31,LTA!J$102:AN$102,LTA!J$104:AN$104)</f>
        <v>137.79000000000002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-15</v>
      </c>
      <c r="AA31" s="75">
        <f>STOA!I31</f>
        <v>0</v>
      </c>
      <c r="AB31" s="75">
        <f>-STOA!O31</f>
        <v>-220</v>
      </c>
      <c r="AC31">
        <f t="shared" si="0"/>
        <v>12.141291723103897</v>
      </c>
      <c r="AD31">
        <f t="shared" si="1"/>
        <v>792.36559022423285</v>
      </c>
      <c r="AE31">
        <f>'IDT-1'!C31</f>
        <v>-91.445999999999998</v>
      </c>
      <c r="AF31" s="24"/>
      <c r="AG31">
        <f t="shared" si="2"/>
        <v>700.91959022423282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-84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</row>
    <row r="32" spans="1:46">
      <c r="A32" t="s">
        <v>74</v>
      </c>
      <c r="D32">
        <f>TWEPL!Q32</f>
        <v>0</v>
      </c>
      <c r="E32">
        <f>GT_NG!Q32</f>
        <v>-9.0959999999999999E-2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44.99794003204395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818.84197022427168</v>
      </c>
      <c r="P32" s="36">
        <v>20.559999999999995</v>
      </c>
      <c r="Q32" s="36">
        <v>22.1</v>
      </c>
      <c r="R32" s="38">
        <v>13.4</v>
      </c>
      <c r="S32" s="38">
        <v>0</v>
      </c>
      <c r="T32" s="37">
        <f>SUMPRODUCT(LTA!J32:AN32,LTA!J$101:AN$101,LTA!J$104:AN$104)</f>
        <v>75.77</v>
      </c>
      <c r="U32" s="37">
        <f>SUMPRODUCT(LTA!J32:AN32,LTA!J$102:AN$102,LTA!J$104:AN$104)</f>
        <v>137.79000000000002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0</v>
      </c>
      <c r="AA32" s="75">
        <f>STOA!I32</f>
        <v>0</v>
      </c>
      <c r="AB32" s="75">
        <f>-STOA!O32</f>
        <v>-220</v>
      </c>
      <c r="AC32">
        <f t="shared" si="0"/>
        <v>12.071652257851317</v>
      </c>
      <c r="AD32">
        <f t="shared" si="1"/>
        <v>820.29729799846439</v>
      </c>
      <c r="AE32">
        <f>'IDT-1'!C32</f>
        <v>-75</v>
      </c>
      <c r="AF32" s="24"/>
      <c r="AG32">
        <f t="shared" si="2"/>
        <v>745.29729799846439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-81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</row>
    <row r="33" spans="1:46">
      <c r="A33" t="s">
        <v>75</v>
      </c>
      <c r="D33">
        <f>TWEPL!Q33</f>
        <v>0</v>
      </c>
      <c r="E33">
        <f>GT_NG!Q33</f>
        <v>-9.0959999999999999E-2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44.99794003204395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751.82576581356147</v>
      </c>
      <c r="P33" s="36">
        <v>20.559999999999995</v>
      </c>
      <c r="Q33" s="36">
        <v>22.1</v>
      </c>
      <c r="R33" s="38">
        <v>26.3</v>
      </c>
      <c r="S33" s="38">
        <v>0</v>
      </c>
      <c r="T33" s="37">
        <f>SUMPRODUCT(LTA!J33:AN33,LTA!J$101:AN$101,LTA!J$104:AN$104)</f>
        <v>82.11</v>
      </c>
      <c r="U33" s="37">
        <f>SUMPRODUCT(LTA!J33:AN33,LTA!J$102:AN$102,LTA!J$104:AN$104)</f>
        <v>137.61000000000001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0</v>
      </c>
      <c r="AA33" s="75">
        <f>STOA!I33</f>
        <v>0</v>
      </c>
      <c r="AB33" s="75">
        <f>-STOA!O33</f>
        <v>-220</v>
      </c>
      <c r="AC33">
        <f t="shared" si="0"/>
        <v>11.363858462705345</v>
      </c>
      <c r="AD33">
        <f t="shared" si="1"/>
        <v>809.04888738290015</v>
      </c>
      <c r="AE33">
        <f>'IDT-1'!C33</f>
        <v>-65</v>
      </c>
      <c r="AF33" s="24"/>
      <c r="AG33">
        <f t="shared" si="2"/>
        <v>744.04888738290015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-45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</row>
    <row r="34" spans="1:46">
      <c r="A34" t="s">
        <v>76</v>
      </c>
      <c r="D34">
        <f>TWEPL!Q34</f>
        <v>0</v>
      </c>
      <c r="E34">
        <f>GT_NG!Q34</f>
        <v>-9.0959999999999999E-2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44.99794003204395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748.73359690040206</v>
      </c>
      <c r="P34" s="36">
        <v>20.559999999999995</v>
      </c>
      <c r="Q34" s="36">
        <v>22.1</v>
      </c>
      <c r="R34" s="38">
        <v>26.3</v>
      </c>
      <c r="S34" s="38">
        <v>0</v>
      </c>
      <c r="T34" s="37">
        <f>SUMPRODUCT(LTA!J34:AN34,LTA!J$101:AN$101,LTA!J$104:AN$104)</f>
        <v>94.45</v>
      </c>
      <c r="U34" s="37">
        <f>SUMPRODUCT(LTA!J34:AN34,LTA!J$102:AN$102,LTA!J$104:AN$104)</f>
        <v>137.44999999999999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0</v>
      </c>
      <c r="AA34" s="75">
        <f>STOA!I34</f>
        <v>0</v>
      </c>
      <c r="AB34" s="75">
        <f>-STOA!O34</f>
        <v>-220</v>
      </c>
      <c r="AC34">
        <f t="shared" si="0"/>
        <v>11.2114749852628</v>
      </c>
      <c r="AD34">
        <f t="shared" si="1"/>
        <v>845.2891019471831</v>
      </c>
      <c r="AE34">
        <f>'IDT-1'!C34</f>
        <v>-65</v>
      </c>
      <c r="AF34" s="24"/>
      <c r="AG34">
        <f t="shared" si="2"/>
        <v>780.2891019471831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-18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</row>
    <row r="35" spans="1:46">
      <c r="A35" t="s">
        <v>77</v>
      </c>
      <c r="D35">
        <f>TWEPL!Q35</f>
        <v>0</v>
      </c>
      <c r="E35">
        <f>GT_NG!Q35</f>
        <v>-9.0959999999999999E-2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44.99794003204395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734.81459060952477</v>
      </c>
      <c r="P35" s="36">
        <v>20.559999999999995</v>
      </c>
      <c r="Q35" s="36">
        <v>22.1</v>
      </c>
      <c r="R35" s="38">
        <v>26.3</v>
      </c>
      <c r="S35" s="38">
        <v>0</v>
      </c>
      <c r="T35" s="37">
        <f>SUMPRODUCT(LTA!J35:AN35,LTA!J$101:AN$101,LTA!J$104:AN$104)</f>
        <v>104.65</v>
      </c>
      <c r="U35" s="37">
        <f>SUMPRODUCT(LTA!J35:AN35,LTA!J$102:AN$102,LTA!J$104:AN$104)</f>
        <v>134.94999999999999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-20</v>
      </c>
      <c r="AA35" s="75">
        <f>STOA!I35</f>
        <v>0</v>
      </c>
      <c r="AB35" s="75">
        <f>-STOA!O35</f>
        <v>-170</v>
      </c>
      <c r="AC35">
        <f t="shared" si="0"/>
        <v>10.837331338873645</v>
      </c>
      <c r="AD35">
        <f t="shared" si="1"/>
        <v>877.44423930269488</v>
      </c>
      <c r="AE35">
        <f>'IDT-1'!C35</f>
        <v>-103.301</v>
      </c>
      <c r="AF35" s="24"/>
      <c r="AG35">
        <f t="shared" si="2"/>
        <v>774.14323930269484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-10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</row>
    <row r="36" spans="1:46">
      <c r="A36" t="s">
        <v>78</v>
      </c>
      <c r="D36">
        <f>TWEPL!Q36</f>
        <v>0</v>
      </c>
      <c r="E36">
        <f>GT_NG!Q36</f>
        <v>-9.0959999999999999E-2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44.99794003204395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698.29052571764976</v>
      </c>
      <c r="P36" s="36">
        <v>20.559999999999995</v>
      </c>
      <c r="Q36" s="36">
        <v>22.1</v>
      </c>
      <c r="R36" s="38">
        <v>26.3</v>
      </c>
      <c r="S36" s="38">
        <v>0</v>
      </c>
      <c r="T36" s="37">
        <f>SUMPRODUCT(LTA!J36:AN36,LTA!J$101:AN$101,LTA!J$104:AN$104)</f>
        <v>118.35</v>
      </c>
      <c r="U36" s="37">
        <f>SUMPRODUCT(LTA!J36:AN36,LTA!J$102:AN$102,LTA!J$104:AN$104)</f>
        <v>134.61000000000001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0</v>
      </c>
      <c r="AA36" s="75">
        <f>STOA!I36</f>
        <v>0</v>
      </c>
      <c r="AB36" s="75">
        <f>-STOA!O36</f>
        <v>-170</v>
      </c>
      <c r="AC36">
        <f t="shared" si="0"/>
        <v>10.541099301083227</v>
      </c>
      <c r="AD36">
        <f t="shared" si="1"/>
        <v>866.57640644861044</v>
      </c>
      <c r="AE36">
        <f>'IDT-1'!C36</f>
        <v>-95</v>
      </c>
      <c r="AF36" s="24"/>
      <c r="AG36">
        <f t="shared" si="2"/>
        <v>771.57640644861044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-18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</row>
    <row r="37" spans="1:46">
      <c r="A37" t="s">
        <v>79</v>
      </c>
      <c r="D37">
        <f>TWEPL!Q37</f>
        <v>0</v>
      </c>
      <c r="E37">
        <f>GT_NG!Q37</f>
        <v>-9.0959999999999999E-2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44.99794003204395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686.83728070194354</v>
      </c>
      <c r="P37" s="36">
        <v>20.559999999999995</v>
      </c>
      <c r="Q37" s="36">
        <v>22.1</v>
      </c>
      <c r="R37" s="38">
        <v>26.3</v>
      </c>
      <c r="S37" s="38">
        <v>0</v>
      </c>
      <c r="T37" s="37">
        <f>SUMPRODUCT(LTA!J37:AN37,LTA!J$101:AN$101,LTA!J$104:AN$104)</f>
        <v>128.97999999999999</v>
      </c>
      <c r="U37" s="37">
        <f>SUMPRODUCT(LTA!J37:AN37,LTA!J$102:AN$102,LTA!J$104:AN$104)</f>
        <v>134.44999999999999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0</v>
      </c>
      <c r="AA37" s="75">
        <f>STOA!I37</f>
        <v>0</v>
      </c>
      <c r="AB37" s="75">
        <f>-STOA!O37</f>
        <v>-170</v>
      </c>
      <c r="AC37">
        <f t="shared" si="0"/>
        <v>10.473541938877071</v>
      </c>
      <c r="AD37">
        <f t="shared" si="1"/>
        <v>872.66071879511048</v>
      </c>
      <c r="AE37">
        <f>'IDT-1'!C37</f>
        <v>-95</v>
      </c>
      <c r="AF37" s="24"/>
      <c r="AG37">
        <f t="shared" si="2"/>
        <v>777.66071879511048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-11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</row>
    <row r="38" spans="1:46">
      <c r="A38" t="s">
        <v>80</v>
      </c>
      <c r="D38">
        <f>TWEPL!Q38</f>
        <v>0</v>
      </c>
      <c r="E38">
        <f>GT_NG!Q38</f>
        <v>-9.0959999999999999E-2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44.99794003204395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675.61335410246477</v>
      </c>
      <c r="P38" s="36">
        <v>20.559999999999995</v>
      </c>
      <c r="Q38" s="36">
        <v>22.1</v>
      </c>
      <c r="R38" s="38">
        <v>26.3</v>
      </c>
      <c r="S38" s="38">
        <v>0</v>
      </c>
      <c r="T38" s="37">
        <f>SUMPRODUCT(LTA!J38:AN38,LTA!J$101:AN$101,LTA!J$104:AN$104)</f>
        <v>145.44999999999999</v>
      </c>
      <c r="U38" s="37">
        <f>SUMPRODUCT(LTA!J38:AN38,LTA!J$102:AN$102,LTA!J$104:AN$104)</f>
        <v>134.29000000000002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0</v>
      </c>
      <c r="AA38" s="75">
        <f>STOA!I38</f>
        <v>0</v>
      </c>
      <c r="AB38" s="75">
        <f>-STOA!O38</f>
        <v>-170</v>
      </c>
      <c r="AC38">
        <f t="shared" si="0"/>
        <v>10.550149586341005</v>
      </c>
      <c r="AD38">
        <f t="shared" si="1"/>
        <v>873.67018454816764</v>
      </c>
      <c r="AE38">
        <f>'IDT-1'!C38</f>
        <v>-100</v>
      </c>
      <c r="AF38" s="24"/>
      <c r="AG38">
        <f t="shared" si="2"/>
        <v>773.67018454816764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-15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</row>
    <row r="39" spans="1:46">
      <c r="A39" t="s">
        <v>81</v>
      </c>
      <c r="D39">
        <f>TWEPL!Q39</f>
        <v>0</v>
      </c>
      <c r="E39">
        <f>GT_NG!Q39</f>
        <v>-0.15917999999999999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44.99794003204395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670.37664247572741</v>
      </c>
      <c r="P39" s="36">
        <v>20.559999999999995</v>
      </c>
      <c r="Q39" s="36">
        <v>22.1</v>
      </c>
      <c r="R39" s="38">
        <v>26.3</v>
      </c>
      <c r="S39" s="38">
        <v>0</v>
      </c>
      <c r="T39" s="37">
        <f>SUMPRODUCT(LTA!J39:AN39,LTA!J$101:AN$101,LTA!J$104:AN$104)</f>
        <v>162.35</v>
      </c>
      <c r="U39" s="37">
        <f>SUMPRODUCT(LTA!J39:AN39,LTA!J$102:AN$102,LTA!J$104:AN$104)</f>
        <v>134.29000000000002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0</v>
      </c>
      <c r="AA39" s="75">
        <f>STOA!I39</f>
        <v>0</v>
      </c>
      <c r="AB39" s="75">
        <f>-STOA!O39</f>
        <v>-170</v>
      </c>
      <c r="AC39">
        <f t="shared" si="0"/>
        <v>11.351805202222197</v>
      </c>
      <c r="AD39">
        <f t="shared" si="1"/>
        <v>801.46359730554911</v>
      </c>
      <c r="AE39">
        <f>'IDT-1'!C39</f>
        <v>-19</v>
      </c>
      <c r="AF39" s="24"/>
      <c r="AG39">
        <f t="shared" si="2"/>
        <v>782.46359730554911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-98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</row>
    <row r="40" spans="1:46">
      <c r="A40" t="s">
        <v>82</v>
      </c>
      <c r="D40">
        <f>TWEPL!Q40</f>
        <v>0</v>
      </c>
      <c r="E40">
        <f>GT_NG!Q40</f>
        <v>-0.15917999999999999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44.99794003204395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669.09007662665147</v>
      </c>
      <c r="P40" s="36">
        <v>20.559999999999995</v>
      </c>
      <c r="Q40" s="36">
        <v>22.1</v>
      </c>
      <c r="R40" s="38">
        <v>26.3</v>
      </c>
      <c r="S40" s="38">
        <v>0</v>
      </c>
      <c r="T40" s="37">
        <f>SUMPRODUCT(LTA!J40:AN40,LTA!J$101:AN$101,LTA!J$104:AN$104)</f>
        <v>178.09</v>
      </c>
      <c r="U40" s="37">
        <f>SUMPRODUCT(LTA!J40:AN40,LTA!J$102:AN$102,LTA!J$104:AN$104)</f>
        <v>133.44999999999999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0</v>
      </c>
      <c r="AA40" s="75">
        <f>STOA!I40</f>
        <v>0</v>
      </c>
      <c r="AB40" s="75">
        <f>-STOA!O40</f>
        <v>-170</v>
      </c>
      <c r="AC40">
        <f t="shared" si="0"/>
        <v>11.466158049089959</v>
      </c>
      <c r="AD40">
        <f t="shared" si="1"/>
        <v>814.96267860960552</v>
      </c>
      <c r="AE40">
        <f>'IDT-1'!C40</f>
        <v>-29</v>
      </c>
      <c r="AF40" s="24"/>
      <c r="AG40">
        <f t="shared" si="2"/>
        <v>785.96267860960552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-98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</row>
    <row r="41" spans="1:46">
      <c r="A41" t="s">
        <v>83</v>
      </c>
      <c r="D41">
        <f>TWEPL!Q41</f>
        <v>0</v>
      </c>
      <c r="E41">
        <f>GT_NG!Q41</f>
        <v>-0.15917999999999999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44.99794003204395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648.03734212273923</v>
      </c>
      <c r="P41" s="36">
        <v>20.559999999999995</v>
      </c>
      <c r="Q41" s="36">
        <v>22.099999999999998</v>
      </c>
      <c r="R41" s="38">
        <v>26.3</v>
      </c>
      <c r="S41" s="38">
        <v>0</v>
      </c>
      <c r="T41" s="37">
        <f>SUMPRODUCT(LTA!J41:AN41,LTA!J$101:AN$101,LTA!J$104:AN$104)</f>
        <v>172.85000000000002</v>
      </c>
      <c r="U41" s="37">
        <f>SUMPRODUCT(LTA!J41:AN41,LTA!J$102:AN$102,LTA!J$104:AN$104)</f>
        <v>133.44999999999999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0</v>
      </c>
      <c r="AA41" s="75">
        <f>STOA!I41</f>
        <v>0</v>
      </c>
      <c r="AB41" s="75">
        <f>-STOA!O41</f>
        <v>-170</v>
      </c>
      <c r="AC41">
        <f t="shared" si="0"/>
        <v>10.542192988091303</v>
      </c>
      <c r="AD41">
        <f t="shared" si="1"/>
        <v>872.5939091666919</v>
      </c>
      <c r="AE41">
        <f>'IDT-1'!C41</f>
        <v>-90</v>
      </c>
      <c r="AF41" s="24"/>
      <c r="AG41">
        <f t="shared" si="2"/>
        <v>782.5939091666919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-15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</row>
    <row r="42" spans="1:46">
      <c r="A42" t="s">
        <v>84</v>
      </c>
      <c r="D42">
        <f>TWEPL!Q42</f>
        <v>0</v>
      </c>
      <c r="E42">
        <f>GT_NG!Q42</f>
        <v>-0.15917999999999999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44.99794003204395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648.03734212273923</v>
      </c>
      <c r="P42" s="36">
        <v>20.559999999999995</v>
      </c>
      <c r="Q42" s="36">
        <v>22.099999999999998</v>
      </c>
      <c r="R42" s="38">
        <v>26.3</v>
      </c>
      <c r="S42" s="38">
        <v>0</v>
      </c>
      <c r="T42" s="37">
        <f>SUMPRODUCT(LTA!J42:AN42,LTA!J$101:AN$101,LTA!J$104:AN$104)</f>
        <v>187.09</v>
      </c>
      <c r="U42" s="37">
        <f>SUMPRODUCT(LTA!J42:AN42,LTA!J$102:AN$102,LTA!J$104:AN$104)</f>
        <v>132.94999999999999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0</v>
      </c>
      <c r="AA42" s="75">
        <f>STOA!I42</f>
        <v>0</v>
      </c>
      <c r="AB42" s="75">
        <f>-STOA!O42</f>
        <v>-170</v>
      </c>
      <c r="AC42">
        <f t="shared" si="0"/>
        <v>10.69149361899086</v>
      </c>
      <c r="AD42">
        <f t="shared" si="1"/>
        <v>882.18460853579234</v>
      </c>
      <c r="AE42">
        <f>'IDT-1'!C42</f>
        <v>-70</v>
      </c>
      <c r="AF42" s="24"/>
      <c r="AG42">
        <f t="shared" si="2"/>
        <v>812.18460853579234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-19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</row>
    <row r="43" spans="1:46">
      <c r="A43" t="s">
        <v>85</v>
      </c>
      <c r="D43">
        <f>TWEPL!Q43</f>
        <v>0</v>
      </c>
      <c r="E43">
        <f>GT_NG!Q43</f>
        <v>-0.15917999999999999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44.99794003204395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647.77703833876706</v>
      </c>
      <c r="P43" s="36">
        <v>20.559999999999995</v>
      </c>
      <c r="Q43" s="36">
        <v>22.099999999999998</v>
      </c>
      <c r="R43" s="38">
        <v>26.3</v>
      </c>
      <c r="S43" s="38">
        <v>0</v>
      </c>
      <c r="T43" s="37">
        <f>SUMPRODUCT(LTA!J43:AN43,LTA!J$101:AN$101,LTA!J$104:AN$104)</f>
        <v>203.16</v>
      </c>
      <c r="U43" s="37">
        <f>SUMPRODUCT(LTA!J43:AN43,LTA!J$102:AN$102,LTA!J$104:AN$104)</f>
        <v>132.29000000000002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0</v>
      </c>
      <c r="AA43" s="75">
        <f>STOA!I43</f>
        <v>0</v>
      </c>
      <c r="AB43" s="75">
        <f>-STOA!O43</f>
        <v>-170</v>
      </c>
      <c r="AC43">
        <f t="shared" si="0"/>
        <v>10.988174221703275</v>
      </c>
      <c r="AD43">
        <f t="shared" si="1"/>
        <v>877.03762414910761</v>
      </c>
      <c r="AE43">
        <f>'IDT-1'!C43</f>
        <v>-80</v>
      </c>
      <c r="AF43" s="24"/>
      <c r="AG43">
        <f t="shared" si="2"/>
        <v>797.03762414910761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-39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</row>
    <row r="44" spans="1:46">
      <c r="A44" t="s">
        <v>86</v>
      </c>
      <c r="D44">
        <f>TWEPL!Q44</f>
        <v>0</v>
      </c>
      <c r="E44">
        <f>GT_NG!Q44</f>
        <v>-0.15917999999999999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44.99794003204395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646.48364857207537</v>
      </c>
      <c r="P44" s="36">
        <v>20.559999999999995</v>
      </c>
      <c r="Q44" s="36">
        <v>22.099999999999998</v>
      </c>
      <c r="R44" s="38">
        <v>26.3</v>
      </c>
      <c r="S44" s="38">
        <v>0</v>
      </c>
      <c r="T44" s="37">
        <f>SUMPRODUCT(LTA!J44:AN44,LTA!J$101:AN$101,LTA!J$104:AN$104)</f>
        <v>219.99</v>
      </c>
      <c r="U44" s="37">
        <f>SUMPRODUCT(LTA!J44:AN44,LTA!J$102:AN$102,LTA!J$104:AN$104)</f>
        <v>132.11000000000001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0</v>
      </c>
      <c r="AA44" s="75">
        <f>STOA!I44</f>
        <v>0</v>
      </c>
      <c r="AB44" s="75">
        <f>-STOA!O44</f>
        <v>-170</v>
      </c>
      <c r="AC44">
        <f t="shared" si="0"/>
        <v>11.176467851737288</v>
      </c>
      <c r="AD44">
        <f t="shared" si="1"/>
        <v>885.20594075238205</v>
      </c>
      <c r="AE44">
        <f>'IDT-1'!C44</f>
        <v>-100</v>
      </c>
      <c r="AF44" s="24"/>
      <c r="AG44">
        <f t="shared" si="2"/>
        <v>785.20594075238205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-46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</row>
    <row r="45" spans="1:46">
      <c r="A45" t="s">
        <v>87</v>
      </c>
      <c r="D45">
        <f>TWEPL!Q45</f>
        <v>0</v>
      </c>
      <c r="E45">
        <f>GT_NG!Q45</f>
        <v>-0.15917999999999999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44.99794003204395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642.91751309647123</v>
      </c>
      <c r="P45" s="36">
        <v>20.559999999999995</v>
      </c>
      <c r="Q45" s="36">
        <v>22.099999999999998</v>
      </c>
      <c r="R45" s="38">
        <v>26.3</v>
      </c>
      <c r="S45" s="38">
        <v>0</v>
      </c>
      <c r="T45" s="37">
        <f>SUMPRODUCT(LTA!J45:AN45,LTA!J$101:AN$101,LTA!J$104:AN$104)</f>
        <v>254.04</v>
      </c>
      <c r="U45" s="37">
        <f>SUMPRODUCT(LTA!J45:AN45,LTA!J$102:AN$102,LTA!J$104:AN$104)</f>
        <v>129.94999999999999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0</v>
      </c>
      <c r="AA45" s="75">
        <f>STOA!I45</f>
        <v>0</v>
      </c>
      <c r="AB45" s="75">
        <f>-STOA!O45</f>
        <v>-170</v>
      </c>
      <c r="AC45">
        <f t="shared" si="0"/>
        <v>11.710878834113331</v>
      </c>
      <c r="AD45">
        <f t="shared" si="1"/>
        <v>877.99539429440165</v>
      </c>
      <c r="AE45">
        <f>'IDT-1'!C45</f>
        <v>-44</v>
      </c>
      <c r="AF45" s="24"/>
      <c r="AG45">
        <f t="shared" si="2"/>
        <v>833.99539429440165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-81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</row>
    <row r="46" spans="1:46">
      <c r="A46" t="s">
        <v>88</v>
      </c>
      <c r="D46">
        <f>TWEPL!Q46</f>
        <v>0</v>
      </c>
      <c r="E46">
        <f>GT_NG!Q46</f>
        <v>-0.15917999999999999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44.99794003204395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642.91751309647123</v>
      </c>
      <c r="P46" s="36">
        <v>20.559999999999995</v>
      </c>
      <c r="Q46" s="36">
        <v>22.1</v>
      </c>
      <c r="R46" s="38">
        <v>26.3</v>
      </c>
      <c r="S46" s="38">
        <v>0</v>
      </c>
      <c r="T46" s="37">
        <f>SUMPRODUCT(LTA!J46:AN46,LTA!J$101:AN$101,LTA!J$104:AN$104)</f>
        <v>264.29000000000002</v>
      </c>
      <c r="U46" s="37">
        <f>SUMPRODUCT(LTA!J46:AN46,LTA!J$102:AN$102,LTA!J$104:AN$104)</f>
        <v>128.29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0</v>
      </c>
      <c r="AA46" s="75">
        <f>STOA!I46</f>
        <v>0</v>
      </c>
      <c r="AB46" s="75">
        <f>-STOA!O46</f>
        <v>-170</v>
      </c>
      <c r="AC46">
        <f t="shared" si="0"/>
        <v>11.867746411362221</v>
      </c>
      <c r="AD46">
        <f t="shared" si="1"/>
        <v>876.42852671715298</v>
      </c>
      <c r="AE46">
        <f>'IDT-1'!C46</f>
        <v>-54</v>
      </c>
      <c r="AF46" s="24"/>
      <c r="AG46">
        <f t="shared" si="2"/>
        <v>822.42852671715298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-91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</row>
    <row r="47" spans="1:46">
      <c r="A47" t="s">
        <v>89</v>
      </c>
      <c r="D47">
        <f>TWEPL!Q47</f>
        <v>0</v>
      </c>
      <c r="E47">
        <f>GT_NG!Q47</f>
        <v>-0.15917999999999999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47.39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635.4486124572054</v>
      </c>
      <c r="P47" s="36">
        <v>20.559999999999995</v>
      </c>
      <c r="Q47" s="36">
        <v>22.1</v>
      </c>
      <c r="R47" s="38">
        <v>26.3</v>
      </c>
      <c r="S47" s="38">
        <v>0</v>
      </c>
      <c r="T47" s="37">
        <f>SUMPRODUCT(LTA!J47:AN47,LTA!J$101:AN$101,LTA!J$104:AN$104)</f>
        <v>281.58</v>
      </c>
      <c r="U47" s="37">
        <f>SUMPRODUCT(LTA!J47:AN47,LTA!J$102:AN$102,LTA!J$104:AN$104)</f>
        <v>130.61000000000001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0</v>
      </c>
      <c r="AB47" s="75">
        <f>-STOA!O47</f>
        <v>-220</v>
      </c>
      <c r="AC47">
        <f t="shared" si="0"/>
        <v>11.930526845648995</v>
      </c>
      <c r="AD47">
        <f t="shared" si="1"/>
        <v>897.8989056115563</v>
      </c>
      <c r="AE47">
        <f>'IDT-1'!C47</f>
        <v>-80</v>
      </c>
      <c r="AF47" s="24"/>
      <c r="AG47">
        <f t="shared" si="2"/>
        <v>817.8989056115563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-34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</row>
    <row r="48" spans="1:46">
      <c r="A48" t="s">
        <v>90</v>
      </c>
      <c r="D48">
        <f>TWEPL!Q48</f>
        <v>0</v>
      </c>
      <c r="E48">
        <f>GT_NG!Q48</f>
        <v>-0.15917999999999999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47.39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635.4486124572054</v>
      </c>
      <c r="P48" s="36">
        <v>20.559999999999995</v>
      </c>
      <c r="Q48" s="36">
        <v>22.1</v>
      </c>
      <c r="R48" s="38">
        <v>26.3</v>
      </c>
      <c r="S48" s="38">
        <v>0</v>
      </c>
      <c r="T48" s="37">
        <f>SUMPRODUCT(LTA!J48:AN48,LTA!J$101:AN$101,LTA!J$104:AN$104)</f>
        <v>286.78999999999996</v>
      </c>
      <c r="U48" s="37">
        <f>SUMPRODUCT(LTA!J48:AN48,LTA!J$102:AN$102,LTA!J$104:AN$104)</f>
        <v>129.79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0</v>
      </c>
      <c r="AB48" s="75">
        <f>-STOA!O48</f>
        <v>-220</v>
      </c>
      <c r="AC48">
        <f t="shared" si="0"/>
        <v>12.492614624592116</v>
      </c>
      <c r="AD48">
        <f t="shared" si="1"/>
        <v>839.72681783261305</v>
      </c>
      <c r="AE48">
        <f>'IDT-1'!C48</f>
        <v>-29</v>
      </c>
      <c r="AF48" s="24"/>
      <c r="AG48">
        <f t="shared" si="2"/>
        <v>810.72681783261305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-96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</row>
    <row r="49" spans="1:46">
      <c r="A49" t="s">
        <v>91</v>
      </c>
      <c r="D49">
        <f>TWEPL!Q49</f>
        <v>0</v>
      </c>
      <c r="E49">
        <f>GT_NG!Q49</f>
        <v>-0.15917999999999999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48.427759840880711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635.4486124572054</v>
      </c>
      <c r="P49" s="36">
        <v>20.559999999999995</v>
      </c>
      <c r="Q49" s="36">
        <v>11.57</v>
      </c>
      <c r="R49" s="38">
        <v>26.3</v>
      </c>
      <c r="S49" s="38">
        <v>0</v>
      </c>
      <c r="T49" s="37">
        <f>SUMPRODUCT(LTA!J49:AN49,LTA!J$101:AN$101,LTA!J$104:AN$104)</f>
        <v>309.72000000000003</v>
      </c>
      <c r="U49" s="37">
        <f>SUMPRODUCT(LTA!J49:AN49,LTA!J$102:AN$102,LTA!J$104:AN$104)</f>
        <v>99.850000000000009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0</v>
      </c>
      <c r="AB49" s="75">
        <f>-STOA!O49</f>
        <v>-220</v>
      </c>
      <c r="AC49">
        <f t="shared" si="0"/>
        <v>12.269284230006624</v>
      </c>
      <c r="AD49">
        <f t="shared" si="1"/>
        <v>833.44790806807941</v>
      </c>
      <c r="AE49">
        <f>'IDT-1'!C49</f>
        <v>-20.745000000000001</v>
      </c>
      <c r="AF49" s="24"/>
      <c r="AG49">
        <f t="shared" si="2"/>
        <v>812.70290806807941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-86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</row>
    <row r="50" spans="1:46">
      <c r="A50" t="s">
        <v>92</v>
      </c>
      <c r="D50">
        <f>TWEPL!Q50</f>
        <v>0</v>
      </c>
      <c r="E50">
        <f>GT_NG!Q50</f>
        <v>-0.15917999999999999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48.427759840880711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635.44834480441978</v>
      </c>
      <c r="P50" s="36">
        <v>20.559999999999995</v>
      </c>
      <c r="Q50" s="36">
        <v>11.57</v>
      </c>
      <c r="R50" s="38">
        <v>26.3</v>
      </c>
      <c r="S50" s="38">
        <v>0</v>
      </c>
      <c r="T50" s="37">
        <f>SUMPRODUCT(LTA!J50:AN50,LTA!J$101:AN$101,LTA!J$104:AN$104)</f>
        <v>305.36</v>
      </c>
      <c r="U50" s="37">
        <f>SUMPRODUCT(LTA!J50:AN50,LTA!J$102:AN$102,LTA!J$104:AN$104)</f>
        <v>80.89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0</v>
      </c>
      <c r="AB50" s="75">
        <f>-STOA!O50</f>
        <v>-220</v>
      </c>
      <c r="AC50">
        <f t="shared" si="0"/>
        <v>12.098807454897894</v>
      </c>
      <c r="AD50">
        <f t="shared" si="1"/>
        <v>807.29811719040254</v>
      </c>
      <c r="AE50">
        <f>'IDT-1'!C50</f>
        <v>-6.35</v>
      </c>
      <c r="AF50" s="24"/>
      <c r="AG50">
        <f t="shared" si="2"/>
        <v>800.94811719040251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-89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</row>
    <row r="51" spans="1:46">
      <c r="A51" t="s">
        <v>93</v>
      </c>
      <c r="D51">
        <f>TWEPL!Q51</f>
        <v>0</v>
      </c>
      <c r="E51">
        <f>GT_NG!Q51</f>
        <v>-0.15917999999999999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48.427759840880711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646.62829467829363</v>
      </c>
      <c r="P51" s="36">
        <v>20.559999999999995</v>
      </c>
      <c r="Q51" s="36">
        <v>11.57</v>
      </c>
      <c r="R51" s="38">
        <v>26.3</v>
      </c>
      <c r="S51" s="38">
        <v>0</v>
      </c>
      <c r="T51" s="37">
        <f>SUMPRODUCT(LTA!J51:AN51,LTA!J$101:AN$101,LTA!J$104:AN$104)</f>
        <v>311.61</v>
      </c>
      <c r="U51" s="37">
        <f>SUMPRODUCT(LTA!J51:AN51,LTA!J$102:AN$102,LTA!J$104:AN$104)</f>
        <v>83.05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-6</v>
      </c>
      <c r="AA51" s="75">
        <f>STOA!I51</f>
        <v>0</v>
      </c>
      <c r="AB51" s="75">
        <f>-STOA!O51</f>
        <v>-220</v>
      </c>
      <c r="AC51">
        <f t="shared" si="0"/>
        <v>12.644565131458442</v>
      </c>
      <c r="AD51">
        <f t="shared" si="1"/>
        <v>781.34230938771589</v>
      </c>
      <c r="AE51">
        <f>'IDT-1'!C51</f>
        <v>0</v>
      </c>
      <c r="AF51" s="24"/>
      <c r="AG51">
        <f t="shared" si="2"/>
        <v>781.34230938771589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-128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</row>
    <row r="52" spans="1:46">
      <c r="A52" t="s">
        <v>94</v>
      </c>
      <c r="D52">
        <f>TWEPL!Q52</f>
        <v>0</v>
      </c>
      <c r="E52">
        <f>GT_NG!Q52</f>
        <v>-0.15917999999999999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48.427759840880711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641.52855264116522</v>
      </c>
      <c r="P52" s="36">
        <v>20.559999999999995</v>
      </c>
      <c r="Q52" s="36">
        <v>11.57</v>
      </c>
      <c r="R52" s="38">
        <v>26.3</v>
      </c>
      <c r="S52" s="38">
        <v>0</v>
      </c>
      <c r="T52" s="37">
        <f>SUMPRODUCT(LTA!J52:AN52,LTA!J$101:AN$101,LTA!J$104:AN$104)</f>
        <v>310.94</v>
      </c>
      <c r="U52" s="37">
        <f>SUMPRODUCT(LTA!J52:AN52,LTA!J$102:AN$102,LTA!J$104:AN$104)</f>
        <v>82.89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-6</v>
      </c>
      <c r="AA52" s="75">
        <f>STOA!I52</f>
        <v>0</v>
      </c>
      <c r="AB52" s="75">
        <f>-STOA!O52</f>
        <v>-220</v>
      </c>
      <c r="AC52">
        <f t="shared" si="0"/>
        <v>12.569341825171898</v>
      </c>
      <c r="AD52">
        <f t="shared" si="1"/>
        <v>778.48779065687404</v>
      </c>
      <c r="AE52">
        <f>'IDT-1'!C52</f>
        <v>0</v>
      </c>
      <c r="AF52" s="24"/>
      <c r="AG52">
        <f t="shared" si="2"/>
        <v>778.48779065687404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-125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</row>
    <row r="53" spans="1:46">
      <c r="A53" t="s">
        <v>95</v>
      </c>
      <c r="D53">
        <f>TWEPL!Q53</f>
        <v>0</v>
      </c>
      <c r="E53">
        <f>GT_NG!Q53</f>
        <v>-0.15917999999999999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48.427759840880711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637.51872862714674</v>
      </c>
      <c r="P53" s="36">
        <v>20.559999999999995</v>
      </c>
      <c r="Q53" s="36">
        <v>11.57</v>
      </c>
      <c r="R53" s="38">
        <v>26.3</v>
      </c>
      <c r="S53" s="38">
        <v>0</v>
      </c>
      <c r="T53" s="37">
        <f>SUMPRODUCT(LTA!J53:AN53,LTA!J$101:AN$101,LTA!J$104:AN$104)</f>
        <v>310.37</v>
      </c>
      <c r="U53" s="37">
        <f>SUMPRODUCT(LTA!J53:AN53,LTA!J$102:AN$102,LTA!J$104:AN$104)</f>
        <v>82.71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-21</v>
      </c>
      <c r="AA53" s="75">
        <f>STOA!I53</f>
        <v>0</v>
      </c>
      <c r="AB53" s="75">
        <f>-STOA!O53</f>
        <v>-220</v>
      </c>
      <c r="AC53">
        <f t="shared" si="0"/>
        <v>12.622542038427921</v>
      </c>
      <c r="AD53">
        <f t="shared" si="1"/>
        <v>762.67476642959957</v>
      </c>
      <c r="AE53">
        <f>'IDT-1'!C53</f>
        <v>0</v>
      </c>
      <c r="AF53" s="24"/>
      <c r="AG53">
        <f t="shared" si="2"/>
        <v>762.67476642959957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-121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</row>
    <row r="54" spans="1:46">
      <c r="A54" t="s">
        <v>96</v>
      </c>
      <c r="D54">
        <f>TWEPL!Q54</f>
        <v>0</v>
      </c>
      <c r="E54">
        <f>GT_NG!Q54</f>
        <v>-0.15917999999999999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48.427759840880711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637.51872862714674</v>
      </c>
      <c r="P54" s="36">
        <v>20.559999999999995</v>
      </c>
      <c r="Q54" s="36">
        <v>11.57</v>
      </c>
      <c r="R54" s="38">
        <v>26.3</v>
      </c>
      <c r="S54" s="38">
        <v>0</v>
      </c>
      <c r="T54" s="37">
        <f>SUMPRODUCT(LTA!J54:AN54,LTA!J$101:AN$101,LTA!J$104:AN$104)</f>
        <v>308.86</v>
      </c>
      <c r="U54" s="37">
        <f>SUMPRODUCT(LTA!J54:AN54,LTA!J$102:AN$102,LTA!J$104:AN$104)</f>
        <v>82.55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-21</v>
      </c>
      <c r="AA54" s="75">
        <f>STOA!I54</f>
        <v>0</v>
      </c>
      <c r="AB54" s="75">
        <f>-STOA!O54</f>
        <v>-220</v>
      </c>
      <c r="AC54">
        <f t="shared" si="0"/>
        <v>12.650869827052365</v>
      </c>
      <c r="AD54">
        <f t="shared" si="1"/>
        <v>755.97643864097506</v>
      </c>
      <c r="AE54">
        <f>'IDT-1'!C54</f>
        <v>0</v>
      </c>
      <c r="AF54" s="24"/>
      <c r="AG54">
        <f t="shared" si="2"/>
        <v>755.97643864097506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-126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</row>
    <row r="55" spans="1:46">
      <c r="A55" t="s">
        <v>97</v>
      </c>
      <c r="D55">
        <f>TWEPL!Q55</f>
        <v>0</v>
      </c>
      <c r="E55">
        <f>GT_NG!Q55</f>
        <v>-0.15917999999999999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48.427759840880711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611.90803886880713</v>
      </c>
      <c r="P55" s="36">
        <v>20.559999999999995</v>
      </c>
      <c r="Q55" s="36">
        <v>13.3</v>
      </c>
      <c r="R55" s="38">
        <v>26.3</v>
      </c>
      <c r="S55" s="38">
        <v>0</v>
      </c>
      <c r="T55" s="37">
        <f>SUMPRODUCT(LTA!J55:AN55,LTA!J$101:AN$101,LTA!J$104:AN$104)</f>
        <v>312.19</v>
      </c>
      <c r="U55" s="37">
        <f>SUMPRODUCT(LTA!J55:AN55,LTA!J$102:AN$102,LTA!J$104:AN$104)</f>
        <v>88.05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0</v>
      </c>
      <c r="AB55" s="75">
        <f>-STOA!O55</f>
        <v>-220</v>
      </c>
      <c r="AC55">
        <f t="shared" si="0"/>
        <v>12.592213294881425</v>
      </c>
      <c r="AD55">
        <f t="shared" si="1"/>
        <v>732.98440541480625</v>
      </c>
      <c r="AE55">
        <f>'IDT-1'!C55</f>
        <v>0</v>
      </c>
      <c r="AF55" s="24"/>
      <c r="AG55">
        <f t="shared" si="2"/>
        <v>732.98440541480625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-155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</row>
    <row r="56" spans="1:46">
      <c r="A56" t="s">
        <v>98</v>
      </c>
      <c r="D56">
        <f>TWEPL!Q56</f>
        <v>0</v>
      </c>
      <c r="E56">
        <f>GT_NG!Q56</f>
        <v>-0.15917999999999999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48.427759840880711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609.32648609193836</v>
      </c>
      <c r="P56" s="36">
        <v>20.559999999999995</v>
      </c>
      <c r="Q56" s="36">
        <v>11.57</v>
      </c>
      <c r="R56" s="38">
        <v>26.3</v>
      </c>
      <c r="S56" s="38">
        <v>0</v>
      </c>
      <c r="T56" s="37">
        <f>SUMPRODUCT(LTA!J56:AN56,LTA!J$101:AN$101,LTA!J$104:AN$104)</f>
        <v>310.97000000000003</v>
      </c>
      <c r="U56" s="37">
        <f>SUMPRODUCT(LTA!J56:AN56,LTA!J$102:AN$102,LTA!J$104:AN$104)</f>
        <v>87.71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-5.09</v>
      </c>
      <c r="AA56" s="75">
        <f>STOA!I56</f>
        <v>0</v>
      </c>
      <c r="AB56" s="75">
        <f>-STOA!O56</f>
        <v>-220</v>
      </c>
      <c r="AC56">
        <f t="shared" si="0"/>
        <v>12.636837390724748</v>
      </c>
      <c r="AD56">
        <f t="shared" si="1"/>
        <v>715.9782285420946</v>
      </c>
      <c r="AE56">
        <f>'IDT-1'!C56</f>
        <v>0</v>
      </c>
      <c r="AF56" s="24"/>
      <c r="AG56">
        <f t="shared" si="2"/>
        <v>715.9782285420946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-161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</row>
    <row r="57" spans="1:46">
      <c r="A57" t="s">
        <v>99</v>
      </c>
      <c r="D57">
        <f>TWEPL!Q57</f>
        <v>0</v>
      </c>
      <c r="E57">
        <f>GT_NG!Q57</f>
        <v>-0.15917999999999999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48.427759840880711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606.74404261303425</v>
      </c>
      <c r="P57" s="36">
        <v>20.56</v>
      </c>
      <c r="Q57" s="36">
        <v>11.57</v>
      </c>
      <c r="R57" s="38">
        <v>26.3</v>
      </c>
      <c r="S57" s="38">
        <v>0</v>
      </c>
      <c r="T57" s="37">
        <f>SUMPRODUCT(LTA!J57:AN57,LTA!J$101:AN$101,LTA!J$104:AN$104)</f>
        <v>309.74</v>
      </c>
      <c r="U57" s="37">
        <f>SUMPRODUCT(LTA!J57:AN57,LTA!J$102:AN$102,LTA!J$104:AN$104)</f>
        <v>87.39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-41</v>
      </c>
      <c r="AA57" s="75">
        <f>STOA!I57</f>
        <v>0</v>
      </c>
      <c r="AB57" s="75">
        <f>-STOA!O57</f>
        <v>-220</v>
      </c>
      <c r="AC57">
        <f t="shared" si="0"/>
        <v>13.177401186599168</v>
      </c>
      <c r="AD57">
        <f t="shared" si="1"/>
        <v>643.39522126731595</v>
      </c>
      <c r="AE57">
        <f>'IDT-1'!C57</f>
        <v>0</v>
      </c>
      <c r="AF57" s="24"/>
      <c r="AG57">
        <f t="shared" si="2"/>
        <v>643.39522126731595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-193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</row>
    <row r="58" spans="1:46">
      <c r="A58" t="s">
        <v>100</v>
      </c>
      <c r="D58">
        <f>TWEPL!Q58</f>
        <v>0</v>
      </c>
      <c r="E58">
        <f>GT_NG!Q58</f>
        <v>-0.15917999999999999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48.427759840880711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606.74404261303425</v>
      </c>
      <c r="P58" s="36">
        <v>20.56</v>
      </c>
      <c r="Q58" s="36">
        <v>11.57</v>
      </c>
      <c r="R58" s="38">
        <v>26.3</v>
      </c>
      <c r="S58" s="38">
        <v>0</v>
      </c>
      <c r="T58" s="37">
        <f>SUMPRODUCT(LTA!J58:AN58,LTA!J$101:AN$101,LTA!J$104:AN$104)</f>
        <v>304.04000000000002</v>
      </c>
      <c r="U58" s="37">
        <f>SUMPRODUCT(LTA!J58:AN58,LTA!J$102:AN$102,LTA!J$104:AN$104)</f>
        <v>86.71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-51</v>
      </c>
      <c r="AA58" s="75">
        <f>STOA!I58</f>
        <v>0</v>
      </c>
      <c r="AB58" s="75">
        <f>-STOA!O58</f>
        <v>-220</v>
      </c>
      <c r="AC58">
        <f t="shared" si="0"/>
        <v>13.174636132948507</v>
      </c>
      <c r="AD58">
        <f t="shared" si="1"/>
        <v>631.01798632096643</v>
      </c>
      <c r="AE58">
        <f>'IDT-1'!C58</f>
        <v>0</v>
      </c>
      <c r="AF58" s="24"/>
      <c r="AG58">
        <f t="shared" si="2"/>
        <v>631.01798632096643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-189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</row>
    <row r="59" spans="1:46">
      <c r="A59" t="s">
        <v>101</v>
      </c>
      <c r="D59">
        <f>TWEPL!Q59</f>
        <v>0</v>
      </c>
      <c r="E59">
        <f>GT_NG!Q59</f>
        <v>-0.15917999999999999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48.427759840880711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610.53067647462854</v>
      </c>
      <c r="P59" s="36">
        <v>20.56</v>
      </c>
      <c r="Q59" s="36">
        <v>11.57</v>
      </c>
      <c r="R59" s="38">
        <v>26.3</v>
      </c>
      <c r="S59" s="38">
        <v>0</v>
      </c>
      <c r="T59" s="37">
        <f>SUMPRODUCT(LTA!J59:AN59,LTA!J$101:AN$101,LTA!J$104:AN$104)</f>
        <v>301.87</v>
      </c>
      <c r="U59" s="37">
        <f>SUMPRODUCT(LTA!J59:AN59,LTA!J$102:AN$102,LTA!J$104:AN$104)</f>
        <v>79.709999999999994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-91</v>
      </c>
      <c r="AA59" s="75">
        <f>STOA!I59</f>
        <v>0</v>
      </c>
      <c r="AB59" s="75">
        <f>-STOA!O59</f>
        <v>-220</v>
      </c>
      <c r="AC59">
        <f t="shared" si="0"/>
        <v>13.053175437861894</v>
      </c>
      <c r="AD59">
        <f t="shared" si="1"/>
        <v>634.75608087764726</v>
      </c>
      <c r="AE59">
        <f>'IDT-1'!C59</f>
        <v>0</v>
      </c>
      <c r="AF59" s="24"/>
      <c r="AG59">
        <f t="shared" si="2"/>
        <v>634.75608087764726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-140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</row>
    <row r="60" spans="1:46">
      <c r="A60" t="s">
        <v>102</v>
      </c>
      <c r="D60">
        <f>TWEPL!Q60</f>
        <v>0</v>
      </c>
      <c r="E60">
        <f>GT_NG!Q60</f>
        <v>-0.15917999999999999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48.427759840880711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614.09681195023268</v>
      </c>
      <c r="P60" s="36">
        <v>20.56</v>
      </c>
      <c r="Q60" s="36">
        <v>11.57</v>
      </c>
      <c r="R60" s="38">
        <v>26.3</v>
      </c>
      <c r="S60" s="38">
        <v>0</v>
      </c>
      <c r="T60" s="37">
        <f>SUMPRODUCT(LTA!J60:AN60,LTA!J$101:AN$101,LTA!J$104:AN$104)</f>
        <v>296.63</v>
      </c>
      <c r="U60" s="37">
        <f>SUMPRODUCT(LTA!J60:AN60,LTA!J$102:AN$102,LTA!J$104:AN$104)</f>
        <v>79.39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-126</v>
      </c>
      <c r="AA60" s="75">
        <f>STOA!I60</f>
        <v>0</v>
      </c>
      <c r="AB60" s="75">
        <f>-STOA!O60</f>
        <v>-220</v>
      </c>
      <c r="AC60">
        <f t="shared" si="0"/>
        <v>12.926301925433412</v>
      </c>
      <c r="AD60">
        <f t="shared" si="1"/>
        <v>645.88908986567992</v>
      </c>
      <c r="AE60">
        <f>'IDT-1'!C60</f>
        <v>0</v>
      </c>
      <c r="AF60" s="24"/>
      <c r="AG60">
        <f t="shared" si="2"/>
        <v>645.88908986567992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-92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</row>
    <row r="61" spans="1:46">
      <c r="A61" t="s">
        <v>103</v>
      </c>
      <c r="D61">
        <f>TWEPL!Q61</f>
        <v>0</v>
      </c>
      <c r="E61">
        <f>GT_NG!Q61</f>
        <v>-0.15917999999999999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48.427759840880711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611.81994759207271</v>
      </c>
      <c r="P61" s="36">
        <v>20.56</v>
      </c>
      <c r="Q61" s="36">
        <v>11.57</v>
      </c>
      <c r="R61" s="38">
        <v>26.3</v>
      </c>
      <c r="S61" s="38">
        <v>0</v>
      </c>
      <c r="T61" s="37">
        <f>SUMPRODUCT(LTA!J61:AN61,LTA!J$101:AN$101,LTA!J$104:AN$104)</f>
        <v>295.69</v>
      </c>
      <c r="U61" s="37">
        <f>SUMPRODUCT(LTA!J61:AN61,LTA!J$102:AN$102,LTA!J$104:AN$104)</f>
        <v>79.05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-136</v>
      </c>
      <c r="AA61" s="75">
        <f>STOA!I61</f>
        <v>0</v>
      </c>
      <c r="AB61" s="75">
        <f>-STOA!O61</f>
        <v>-220</v>
      </c>
      <c r="AC61">
        <f t="shared" si="0"/>
        <v>12.930308895724423</v>
      </c>
      <c r="AD61">
        <f t="shared" si="1"/>
        <v>638.32821853722885</v>
      </c>
      <c r="AE61">
        <f>'IDT-1'!C61</f>
        <v>0</v>
      </c>
      <c r="AF61" s="24"/>
      <c r="AG61">
        <f t="shared" si="2"/>
        <v>638.32821853722885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-86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</row>
    <row r="62" spans="1:46">
      <c r="A62" t="s">
        <v>104</v>
      </c>
      <c r="D62">
        <f>TWEPL!Q62</f>
        <v>0</v>
      </c>
      <c r="E62">
        <f>GT_NG!Q62</f>
        <v>-0.15917999999999999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48.427759840880711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616.45902586295188</v>
      </c>
      <c r="P62" s="36">
        <v>20.56</v>
      </c>
      <c r="Q62" s="36">
        <v>11.57</v>
      </c>
      <c r="R62" s="38">
        <v>26.3</v>
      </c>
      <c r="S62" s="38">
        <v>0</v>
      </c>
      <c r="T62" s="37">
        <f>SUMPRODUCT(LTA!J62:AN62,LTA!J$101:AN$101,LTA!J$104:AN$104)</f>
        <v>285.87</v>
      </c>
      <c r="U62" s="37">
        <f>SUMPRODUCT(LTA!J62:AN62,LTA!J$102:AN$102,LTA!J$104:AN$104)</f>
        <v>78.14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-131</v>
      </c>
      <c r="AA62" s="75">
        <f>STOA!I62</f>
        <v>0</v>
      </c>
      <c r="AB62" s="75">
        <f>-STOA!O62</f>
        <v>-220</v>
      </c>
      <c r="AC62">
        <f t="shared" si="0"/>
        <v>12.819847049125586</v>
      </c>
      <c r="AD62">
        <f t="shared" si="1"/>
        <v>639.34775865470704</v>
      </c>
      <c r="AE62">
        <f>'IDT-1'!C62</f>
        <v>0</v>
      </c>
      <c r="AF62" s="24"/>
      <c r="AG62">
        <f t="shared" si="2"/>
        <v>639.34775865470704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-84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</row>
    <row r="63" spans="1:46">
      <c r="A63" t="s">
        <v>105</v>
      </c>
      <c r="D63">
        <f>TWEPL!Q63</f>
        <v>0</v>
      </c>
      <c r="E63">
        <f>GT_NG!Q63</f>
        <v>-0.15917999999999999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48.427759840880711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634.26133556530704</v>
      </c>
      <c r="P63" s="36">
        <v>20.56</v>
      </c>
      <c r="Q63" s="36">
        <v>11.57</v>
      </c>
      <c r="R63" s="38">
        <v>26.3</v>
      </c>
      <c r="S63" s="38">
        <v>0</v>
      </c>
      <c r="T63" s="37">
        <f>SUMPRODUCT(LTA!J63:AN63,LTA!J$101:AN$101,LTA!J$104:AN$104)</f>
        <v>268.32</v>
      </c>
      <c r="U63" s="37">
        <f>SUMPRODUCT(LTA!J63:AN63,LTA!J$102:AN$102,LTA!J$104:AN$104)</f>
        <v>76.679999999999993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-136</v>
      </c>
      <c r="AA63" s="75">
        <f>STOA!I63</f>
        <v>0</v>
      </c>
      <c r="AB63" s="75">
        <f>-STOA!O63</f>
        <v>-220</v>
      </c>
      <c r="AC63">
        <f t="shared" si="0"/>
        <v>12.911356343324039</v>
      </c>
      <c r="AD63">
        <f t="shared" si="1"/>
        <v>626.04855906286366</v>
      </c>
      <c r="AE63">
        <f>'IDT-1'!C63</f>
        <v>0</v>
      </c>
      <c r="AF63" s="24"/>
      <c r="AG63">
        <f t="shared" si="2"/>
        <v>626.04855906286366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-91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</row>
    <row r="64" spans="1:46">
      <c r="A64" t="s">
        <v>106</v>
      </c>
      <c r="D64">
        <f>TWEPL!Q64</f>
        <v>0</v>
      </c>
      <c r="E64">
        <f>GT_NG!Q64</f>
        <v>-0.15917999999999999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48.427759840880711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634.26133556530704</v>
      </c>
      <c r="P64" s="36">
        <v>20.56</v>
      </c>
      <c r="Q64" s="36">
        <v>11.57</v>
      </c>
      <c r="R64" s="38">
        <v>26.3</v>
      </c>
      <c r="S64" s="38">
        <v>0</v>
      </c>
      <c r="T64" s="37">
        <f>SUMPRODUCT(LTA!J64:AN64,LTA!J$101:AN$101,LTA!J$104:AN$104)</f>
        <v>253.51999999999998</v>
      </c>
      <c r="U64" s="37">
        <f>SUMPRODUCT(LTA!J64:AN64,LTA!J$102:AN$102,LTA!J$104:AN$104)</f>
        <v>74.69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-136</v>
      </c>
      <c r="AA64" s="75">
        <f>STOA!I64</f>
        <v>0</v>
      </c>
      <c r="AB64" s="75">
        <f>-STOA!O64</f>
        <v>-220</v>
      </c>
      <c r="AC64">
        <f t="shared" si="0"/>
        <v>12.694079923800036</v>
      </c>
      <c r="AD64">
        <f t="shared" si="1"/>
        <v>618.47583548238777</v>
      </c>
      <c r="AE64">
        <f>'IDT-1'!C64</f>
        <v>0</v>
      </c>
      <c r="AF64" s="24"/>
      <c r="AG64">
        <f t="shared" si="2"/>
        <v>618.47583548238777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-82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</row>
    <row r="65" spans="1:46">
      <c r="A65" t="s">
        <v>107</v>
      </c>
      <c r="D65">
        <f>TWEPL!Q65</f>
        <v>0</v>
      </c>
      <c r="E65">
        <f>GT_NG!Q65</f>
        <v>-0.15917999999999999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48.427759840880711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635.11133429358983</v>
      </c>
      <c r="P65" s="36">
        <v>20.559999999999995</v>
      </c>
      <c r="Q65" s="36">
        <v>11.57</v>
      </c>
      <c r="R65" s="38">
        <v>26.3</v>
      </c>
      <c r="S65" s="38">
        <v>0</v>
      </c>
      <c r="T65" s="37">
        <f>SUMPRODUCT(LTA!J65:AN65,LTA!J$101:AN$101,LTA!J$104:AN$104)</f>
        <v>237.35</v>
      </c>
      <c r="U65" s="37">
        <f>SUMPRODUCT(LTA!J65:AN65,LTA!J$102:AN$102,LTA!J$104:AN$104)</f>
        <v>73.52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-131</v>
      </c>
      <c r="AA65" s="75">
        <f>STOA!I65</f>
        <v>0</v>
      </c>
      <c r="AB65" s="75">
        <f>-STOA!O65</f>
        <v>-220</v>
      </c>
      <c r="AC65">
        <f t="shared" si="0"/>
        <v>12.521679282218056</v>
      </c>
      <c r="AD65">
        <f t="shared" si="1"/>
        <v>606.15823485225258</v>
      </c>
      <c r="AE65">
        <f>'IDT-1'!C65</f>
        <v>0</v>
      </c>
      <c r="AF65" s="24"/>
      <c r="AG65">
        <f t="shared" si="2"/>
        <v>606.15823485225258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-83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</row>
    <row r="66" spans="1:46">
      <c r="A66" t="s">
        <v>108</v>
      </c>
      <c r="D66">
        <f>TWEPL!Q66</f>
        <v>0</v>
      </c>
      <c r="E66">
        <f>GT_NG!Q66</f>
        <v>-0.15917999999999999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48.427759840880711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635.40219356654211</v>
      </c>
      <c r="P66" s="36">
        <v>20.559999999999995</v>
      </c>
      <c r="Q66" s="36">
        <v>11.57</v>
      </c>
      <c r="R66" s="38">
        <v>26.3</v>
      </c>
      <c r="S66" s="38">
        <v>0</v>
      </c>
      <c r="T66" s="37">
        <f>SUMPRODUCT(LTA!J66:AN66,LTA!J$101:AN$101,LTA!J$104:AN$104)</f>
        <v>218.97000000000003</v>
      </c>
      <c r="U66" s="37">
        <f>SUMPRODUCT(LTA!J66:AN66,LTA!J$102:AN$102,LTA!J$104:AN$104)</f>
        <v>72.599999999999994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-121</v>
      </c>
      <c r="AA66" s="75">
        <f>STOA!I66</f>
        <v>0</v>
      </c>
      <c r="AB66" s="75">
        <f>-STOA!O66</f>
        <v>-220</v>
      </c>
      <c r="AC66">
        <f t="shared" si="0"/>
        <v>12.243406291962408</v>
      </c>
      <c r="AD66">
        <f t="shared" si="1"/>
        <v>601.42736711546036</v>
      </c>
      <c r="AE66">
        <f>'IDT-1'!C66</f>
        <v>0</v>
      </c>
      <c r="AF66" s="24"/>
      <c r="AG66">
        <f t="shared" si="2"/>
        <v>601.42736711546036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-79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</row>
    <row r="67" spans="1:46">
      <c r="A67" t="s">
        <v>109</v>
      </c>
      <c r="D67">
        <f>TWEPL!Q67</f>
        <v>0</v>
      </c>
      <c r="E67">
        <f>GT_NG!Q67</f>
        <v>-0.15917999999999999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45.52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642.33576897574051</v>
      </c>
      <c r="P67" s="36">
        <v>20.559999999999995</v>
      </c>
      <c r="Q67" s="36">
        <v>22.1</v>
      </c>
      <c r="R67" s="38">
        <v>26.3</v>
      </c>
      <c r="S67" s="38">
        <v>0</v>
      </c>
      <c r="T67" s="37">
        <f>SUMPRODUCT(LTA!J67:AN67,LTA!J$101:AN$101,LTA!J$104:AN$104)</f>
        <v>197.68</v>
      </c>
      <c r="U67" s="37">
        <f>SUMPRODUCT(LTA!J67:AN67,LTA!J$102:AN$102,LTA!J$104:AN$104)</f>
        <v>118.68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-129</v>
      </c>
      <c r="AA67" s="75">
        <f>STOA!I67</f>
        <v>0</v>
      </c>
      <c r="AB67" s="75">
        <f>-STOA!O67</f>
        <v>-220</v>
      </c>
      <c r="AC67">
        <f t="shared" si="0"/>
        <v>12.91275745173184</v>
      </c>
      <c r="AD67">
        <f t="shared" si="1"/>
        <v>600.10383152400857</v>
      </c>
      <c r="AE67">
        <f>'IDT-1'!C67</f>
        <v>0</v>
      </c>
      <c r="AF67" s="24"/>
      <c r="AG67">
        <f t="shared" si="2"/>
        <v>600.10383152400857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-111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</row>
    <row r="68" spans="1:46">
      <c r="A68" t="s">
        <v>110</v>
      </c>
      <c r="D68">
        <f>TWEPL!Q68</f>
        <v>0</v>
      </c>
      <c r="E68">
        <f>GT_NG!Q68</f>
        <v>-0.15917999999999999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48.427759840880711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643.62171143984608</v>
      </c>
      <c r="P68" s="36">
        <v>20.559999999999995</v>
      </c>
      <c r="Q68" s="36">
        <v>22.1</v>
      </c>
      <c r="R68" s="38">
        <v>26.3</v>
      </c>
      <c r="S68" s="38">
        <v>0</v>
      </c>
      <c r="T68" s="37">
        <f>SUMPRODUCT(LTA!J68:AN68,LTA!J$101:AN$101,LTA!J$104:AN$104)</f>
        <v>175.34</v>
      </c>
      <c r="U68" s="37">
        <f>SUMPRODUCT(LTA!J68:AN68,LTA!J$102:AN$102,LTA!J$104:AN$104)</f>
        <v>114.56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-100</v>
      </c>
      <c r="AA68" s="75">
        <f>STOA!I68</f>
        <v>0</v>
      </c>
      <c r="AB68" s="75">
        <f>-STOA!O68</f>
        <v>-220</v>
      </c>
      <c r="AC68">
        <f t="shared" ref="AC68:AC98" si="3">SUMIF(B68:AB68,"&gt;0")*$AC$2-SUMIF(B68:AB68,"&lt;0")*($AC$2/(1-$AC$2))+SUMIF(AI68:AR68,"&gt;0")*$AC$2-SUMIF(AI68:AR68,"&lt;0")*($AC$2/(1-$AC$2))</f>
        <v>12.590182027495498</v>
      </c>
      <c r="AD68">
        <f t="shared" ref="AD68:AD98" si="4">SUM(B68:AB68,AI68:AT68)-AC68</f>
        <v>594.16010925323121</v>
      </c>
      <c r="AE68">
        <f>'IDT-1'!C68</f>
        <v>0</v>
      </c>
      <c r="AF68" s="24"/>
      <c r="AG68">
        <f t="shared" ref="AG68:AG98" si="5">SUM(AD68:AF68)</f>
        <v>594.16010925323121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-124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</row>
    <row r="69" spans="1:46">
      <c r="A69" t="s">
        <v>111</v>
      </c>
      <c r="D69">
        <f>TWEPL!Q69</f>
        <v>0</v>
      </c>
      <c r="E69">
        <f>GT_NG!Q69</f>
        <v>-0.15917999999999999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45.52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647.30435356218527</v>
      </c>
      <c r="P69" s="36">
        <v>20.559999999999995</v>
      </c>
      <c r="Q69" s="36">
        <v>22.1</v>
      </c>
      <c r="R69" s="38">
        <v>26.3</v>
      </c>
      <c r="S69" s="38">
        <v>0</v>
      </c>
      <c r="T69" s="37">
        <f>SUMPRODUCT(LTA!J69:AN69,LTA!J$101:AN$101,LTA!J$104:AN$104)</f>
        <v>153.24</v>
      </c>
      <c r="U69" s="37">
        <f>SUMPRODUCT(LTA!J69:AN69,LTA!J$102:AN$102,LTA!J$104:AN$104)</f>
        <v>113.92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-180</v>
      </c>
      <c r="AA69" s="75">
        <f>STOA!I69</f>
        <v>0</v>
      </c>
      <c r="AB69" s="75">
        <f>-STOA!O69</f>
        <v>-220</v>
      </c>
      <c r="AC69">
        <f t="shared" si="3"/>
        <v>12.320963461410857</v>
      </c>
      <c r="AD69">
        <f t="shared" si="4"/>
        <v>582.46421010077438</v>
      </c>
      <c r="AE69">
        <f>'IDT-1'!C69</f>
        <v>0</v>
      </c>
      <c r="AF69" s="24"/>
      <c r="AG69">
        <f t="shared" si="5"/>
        <v>582.46421010077438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-34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</row>
    <row r="70" spans="1:46">
      <c r="A70" t="s">
        <v>112</v>
      </c>
      <c r="D70">
        <f>TWEPL!Q70</f>
        <v>0</v>
      </c>
      <c r="E70">
        <f>GT_NG!Q70</f>
        <v>-0.15917999999999999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45.52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654.64433337459786</v>
      </c>
      <c r="P70" s="36">
        <v>20.559999999999995</v>
      </c>
      <c r="Q70" s="36">
        <v>22.1</v>
      </c>
      <c r="R70" s="38">
        <v>26.3</v>
      </c>
      <c r="S70" s="38">
        <v>0</v>
      </c>
      <c r="T70" s="37">
        <f>SUMPRODUCT(LTA!J70:AN70,LTA!J$101:AN$101,LTA!J$104:AN$104)</f>
        <v>130.32</v>
      </c>
      <c r="U70" s="37">
        <f>SUMPRODUCT(LTA!J70:AN70,LTA!J$102:AN$102,LTA!J$104:AN$104)</f>
        <v>113.12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-155</v>
      </c>
      <c r="AA70" s="75">
        <f>STOA!I70</f>
        <v>0</v>
      </c>
      <c r="AB70" s="75">
        <f>-STOA!O70</f>
        <v>-220</v>
      </c>
      <c r="AC70">
        <f t="shared" si="3"/>
        <v>11.912294244638675</v>
      </c>
      <c r="AD70">
        <f t="shared" si="4"/>
        <v>598.49285912995902</v>
      </c>
      <c r="AE70">
        <f>'IDT-1'!C70</f>
        <v>0</v>
      </c>
      <c r="AF70" s="24"/>
      <c r="AG70">
        <f t="shared" si="5"/>
        <v>598.49285912995902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-27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</row>
    <row r="71" spans="1:46">
      <c r="A71" t="s">
        <v>113</v>
      </c>
      <c r="D71">
        <f>TWEPL!Q71</f>
        <v>0</v>
      </c>
      <c r="E71">
        <f>GT_NG!Q71</f>
        <v>-0.15917999999999999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45.52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660.5961250056771</v>
      </c>
      <c r="P71" s="36">
        <v>20.559999999999995</v>
      </c>
      <c r="Q71" s="36">
        <v>22.1</v>
      </c>
      <c r="R71" s="38">
        <v>17.200000000000003</v>
      </c>
      <c r="S71" s="38">
        <v>0</v>
      </c>
      <c r="T71" s="37">
        <f>SUMPRODUCT(LTA!J71:AN71,LTA!J$101:AN$101,LTA!J$104:AN$104)</f>
        <v>120.56</v>
      </c>
      <c r="U71" s="37">
        <f>SUMPRODUCT(LTA!J71:AN71,LTA!J$102:AN$102,LTA!J$104:AN$104)</f>
        <v>113.07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-115</v>
      </c>
      <c r="AA71" s="75">
        <f>STOA!I71</f>
        <v>0</v>
      </c>
      <c r="AB71" s="75">
        <f>-STOA!O71</f>
        <v>-220</v>
      </c>
      <c r="AC71">
        <f t="shared" si="3"/>
        <v>11.464598985344177</v>
      </c>
      <c r="AD71">
        <f t="shared" si="4"/>
        <v>625.98234602033278</v>
      </c>
      <c r="AE71">
        <f>'IDT-1'!C71</f>
        <v>0</v>
      </c>
      <c r="AF71" s="24"/>
      <c r="AG71">
        <f t="shared" si="5"/>
        <v>625.98234602033278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-27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</row>
    <row r="72" spans="1:46">
      <c r="A72" t="s">
        <v>114</v>
      </c>
      <c r="D72">
        <f>TWEPL!Q72</f>
        <v>0</v>
      </c>
      <c r="E72">
        <f>GT_NG!Q72</f>
        <v>-0.15917999999999999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48.427759840880711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673.83492665496453</v>
      </c>
      <c r="P72" s="36">
        <v>20.559999999999995</v>
      </c>
      <c r="Q72" s="36">
        <v>11.16</v>
      </c>
      <c r="R72" s="38">
        <v>8.009999999999998</v>
      </c>
      <c r="S72" s="38">
        <v>0</v>
      </c>
      <c r="T72" s="37">
        <f>SUMPRODUCT(LTA!J72:AN72,LTA!J$101:AN$101,LTA!J$104:AN$104)</f>
        <v>101.45</v>
      </c>
      <c r="U72" s="37">
        <f>SUMPRODUCT(LTA!J72:AN72,LTA!J$102:AN$102,LTA!J$104:AN$104)</f>
        <v>113.03999999999999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0</v>
      </c>
      <c r="AB72" s="75">
        <f>-STOA!O72</f>
        <v>-220</v>
      </c>
      <c r="AC72">
        <f t="shared" si="3"/>
        <v>10.939986950590914</v>
      </c>
      <c r="AD72">
        <f t="shared" si="4"/>
        <v>642.38351954525433</v>
      </c>
      <c r="AE72">
        <f>'IDT-1'!C72</f>
        <v>0</v>
      </c>
      <c r="AF72" s="24"/>
      <c r="AG72">
        <f t="shared" si="5"/>
        <v>642.38351954525433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-103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</row>
    <row r="73" spans="1:46">
      <c r="A73" t="s">
        <v>115</v>
      </c>
      <c r="D73">
        <f>TWEPL!Q73</f>
        <v>0</v>
      </c>
      <c r="E73">
        <f>GT_NG!Q73</f>
        <v>-0.15917999999999999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48.427759840880711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723.01775596049777</v>
      </c>
      <c r="P73" s="36">
        <v>20.559999999999995</v>
      </c>
      <c r="Q73" s="36">
        <v>11.16</v>
      </c>
      <c r="R73" s="38">
        <v>2.9299999999999997</v>
      </c>
      <c r="S73" s="38">
        <v>0</v>
      </c>
      <c r="T73" s="37">
        <f>SUMPRODUCT(LTA!J73:AN73,LTA!J$101:AN$101,LTA!J$104:AN$104)</f>
        <v>80.88</v>
      </c>
      <c r="U73" s="37">
        <f>SUMPRODUCT(LTA!J73:AN73,LTA!J$102:AN$102,LTA!J$104:AN$104)</f>
        <v>116.38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0</v>
      </c>
      <c r="AB73" s="75">
        <f>-STOA!O73</f>
        <v>-220</v>
      </c>
      <c r="AC73">
        <f t="shared" si="3"/>
        <v>11.284314924905841</v>
      </c>
      <c r="AD73">
        <f t="shared" si="4"/>
        <v>654.91202087647252</v>
      </c>
      <c r="AE73">
        <f>'IDT-1'!C73</f>
        <v>0</v>
      </c>
      <c r="AF73" s="24"/>
      <c r="AG73">
        <f t="shared" si="5"/>
        <v>654.91202087647252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-117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</row>
    <row r="74" spans="1:46">
      <c r="A74" t="s">
        <v>116</v>
      </c>
      <c r="D74">
        <f>TWEPL!Q74</f>
        <v>0</v>
      </c>
      <c r="E74">
        <f>GT_NG!Q74</f>
        <v>-0.15917999999999999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48.427759840880711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734.42868121152833</v>
      </c>
      <c r="P74" s="36">
        <v>20.559999999999995</v>
      </c>
      <c r="Q74" s="36">
        <v>11.16</v>
      </c>
      <c r="R74" s="38">
        <v>0.71</v>
      </c>
      <c r="S74" s="38">
        <v>0</v>
      </c>
      <c r="T74" s="37">
        <f>SUMPRODUCT(LTA!J74:AN74,LTA!J$101:AN$101,LTA!J$104:AN$104)</f>
        <v>65.539999999999992</v>
      </c>
      <c r="U74" s="37">
        <f>SUMPRODUCT(LTA!J74:AN74,LTA!J$102:AN$102,LTA!J$104:AN$104)</f>
        <v>114.01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0</v>
      </c>
      <c r="AB74" s="75">
        <f>-STOA!O74</f>
        <v>-220</v>
      </c>
      <c r="AC74">
        <f t="shared" si="3"/>
        <v>11.068745015691384</v>
      </c>
      <c r="AD74">
        <f t="shared" si="4"/>
        <v>663.60851603671756</v>
      </c>
      <c r="AE74">
        <f>'IDT-1'!C74</f>
        <v>0</v>
      </c>
      <c r="AF74" s="24"/>
      <c r="AG74">
        <f t="shared" si="5"/>
        <v>663.60851603671756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-100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</row>
    <row r="75" spans="1:46">
      <c r="A75" t="s">
        <v>117</v>
      </c>
      <c r="D75">
        <f>TWEPL!Q75</f>
        <v>0</v>
      </c>
      <c r="E75">
        <f>GT_NG!Q75</f>
        <v>-9.0959999999999999E-2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48.427759840880711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733.53204034612293</v>
      </c>
      <c r="P75" s="36">
        <v>20.559999999999995</v>
      </c>
      <c r="Q75" s="36">
        <v>22.1</v>
      </c>
      <c r="R75" s="38">
        <v>0</v>
      </c>
      <c r="S75" s="38">
        <v>0</v>
      </c>
      <c r="T75" s="37">
        <f>SUMPRODUCT(LTA!J75:AN75,LTA!J$101:AN$101,LTA!J$104:AN$104)</f>
        <v>55.78</v>
      </c>
      <c r="U75" s="37">
        <f>SUMPRODUCT(LTA!J75:AN75,LTA!J$102:AN$102,LTA!J$104:AN$104)</f>
        <v>114.54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0</v>
      </c>
      <c r="AB75" s="75">
        <f>-STOA!O75</f>
        <v>-220</v>
      </c>
      <c r="AC75">
        <f t="shared" si="3"/>
        <v>10.933496806443763</v>
      </c>
      <c r="AD75">
        <f t="shared" si="4"/>
        <v>679.91534338055988</v>
      </c>
      <c r="AE75">
        <f>'IDT-1'!C75</f>
        <v>0</v>
      </c>
      <c r="AF75" s="24"/>
      <c r="AG75">
        <f t="shared" si="5"/>
        <v>679.91534338055988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-84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</row>
    <row r="76" spans="1:46">
      <c r="A76" t="s">
        <v>118</v>
      </c>
      <c r="D76">
        <f>TWEPL!Q76</f>
        <v>0</v>
      </c>
      <c r="E76">
        <f>GT_NG!Q76</f>
        <v>-9.0959999999999999E-2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45.52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738.7007788967652</v>
      </c>
      <c r="P76" s="36">
        <v>20.559999999999995</v>
      </c>
      <c r="Q76" s="36">
        <v>22.1</v>
      </c>
      <c r="R76" s="38">
        <v>0</v>
      </c>
      <c r="S76" s="38">
        <v>0</v>
      </c>
      <c r="T76" s="37">
        <f>SUMPRODUCT(LTA!J76:AN76,LTA!J$101:AN$101,LTA!J$104:AN$104)</f>
        <v>49.5</v>
      </c>
      <c r="U76" s="37">
        <f>SUMPRODUCT(LTA!J76:AN76,LTA!J$102:AN$102,LTA!J$104:AN$104)</f>
        <v>115.01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0</v>
      </c>
      <c r="AB76" s="75">
        <f>-STOA!O76</f>
        <v>-220</v>
      </c>
      <c r="AC76">
        <f t="shared" si="3"/>
        <v>10.641079138134199</v>
      </c>
      <c r="AD76">
        <f t="shared" si="4"/>
        <v>707.65873975863099</v>
      </c>
      <c r="AE76">
        <f>'IDT-1'!C76</f>
        <v>-20</v>
      </c>
      <c r="AF76" s="24"/>
      <c r="AG76">
        <f t="shared" si="5"/>
        <v>687.65873975863099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-53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</row>
    <row r="77" spans="1:46">
      <c r="A77" t="s">
        <v>119</v>
      </c>
      <c r="D77">
        <f>TWEPL!Q77</f>
        <v>0</v>
      </c>
      <c r="E77">
        <f>GT_NG!Q77</f>
        <v>-9.0959999999999999E-2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44.99794003204395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748.95452276371464</v>
      </c>
      <c r="P77" s="36">
        <v>20.559999999999995</v>
      </c>
      <c r="Q77" s="36">
        <v>22.1</v>
      </c>
      <c r="R77" s="38">
        <v>0</v>
      </c>
      <c r="S77" s="38">
        <v>0</v>
      </c>
      <c r="T77" s="37">
        <f>SUMPRODUCT(LTA!J77:AN77,LTA!J$101:AN$101,LTA!J$104:AN$104)</f>
        <v>65.31</v>
      </c>
      <c r="U77" s="37">
        <f>SUMPRODUCT(LTA!J77:AN77,LTA!J$102:AN$102,LTA!J$104:AN$104)</f>
        <v>115.98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0</v>
      </c>
      <c r="AB77" s="75">
        <f>-STOA!O77</f>
        <v>-220</v>
      </c>
      <c r="AC77">
        <f t="shared" si="3"/>
        <v>10.965431175584412</v>
      </c>
      <c r="AD77">
        <f t="shared" si="4"/>
        <v>721.84607162017414</v>
      </c>
      <c r="AE77">
        <f>'IDT-1'!C77</f>
        <v>-10</v>
      </c>
      <c r="AF77" s="24"/>
      <c r="AG77">
        <f t="shared" si="5"/>
        <v>711.84607162017414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-65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</row>
    <row r="78" spans="1:46">
      <c r="A78" t="s">
        <v>120</v>
      </c>
      <c r="D78">
        <f>TWEPL!Q78</f>
        <v>0</v>
      </c>
      <c r="E78">
        <f>GT_NG!Q78</f>
        <v>-9.0959999999999999E-2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44.99794003204395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802.63296197449506</v>
      </c>
      <c r="P78" s="36">
        <v>20.559999999999995</v>
      </c>
      <c r="Q78" s="36">
        <v>22.1</v>
      </c>
      <c r="R78" s="38">
        <v>0</v>
      </c>
      <c r="S78" s="38">
        <v>0</v>
      </c>
      <c r="T78" s="37">
        <f>SUMPRODUCT(LTA!J78:AN78,LTA!J$101:AN$101,LTA!J$104:AN$104)</f>
        <v>66.67</v>
      </c>
      <c r="U78" s="37">
        <f>SUMPRODUCT(LTA!J78:AN78,LTA!J$102:AN$102,LTA!J$104:AN$104)</f>
        <v>116.99000000000001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0</v>
      </c>
      <c r="AB78" s="75">
        <f>-STOA!O78</f>
        <v>-220</v>
      </c>
      <c r="AC78">
        <f t="shared" si="3"/>
        <v>11.995334474797644</v>
      </c>
      <c r="AD78">
        <f t="shared" si="4"/>
        <v>710.86460753174117</v>
      </c>
      <c r="AE78">
        <f>'IDT-1'!C78</f>
        <v>0</v>
      </c>
      <c r="AF78" s="24"/>
      <c r="AG78">
        <f t="shared" si="5"/>
        <v>710.86460753174117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-131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</row>
    <row r="79" spans="1:46">
      <c r="A79" t="s">
        <v>121</v>
      </c>
      <c r="D79">
        <f>TWEPL!Q79</f>
        <v>0</v>
      </c>
      <c r="E79">
        <f>GT_NG!Q79</f>
        <v>-9.0959999999999999E-2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44.99794003204395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765.54292384768303</v>
      </c>
      <c r="P79" s="36">
        <v>20.559999999999995</v>
      </c>
      <c r="Q79" s="36">
        <v>22.1</v>
      </c>
      <c r="R79" s="38">
        <v>0</v>
      </c>
      <c r="S79" s="38">
        <v>0</v>
      </c>
      <c r="T79" s="37">
        <f>SUMPRODUCT(LTA!J79:AN79,LTA!J$101:AN$101,LTA!J$104:AN$104)</f>
        <v>76.67</v>
      </c>
      <c r="U79" s="37">
        <f>SUMPRODUCT(LTA!J79:AN79,LTA!J$102:AN$102,LTA!J$104:AN$104)</f>
        <v>132.44999999999999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0</v>
      </c>
      <c r="AB79" s="75">
        <f>-STOA!O79</f>
        <v>-220</v>
      </c>
      <c r="AC79">
        <f t="shared" si="3"/>
        <v>11.660449738235529</v>
      </c>
      <c r="AD79">
        <f t="shared" si="4"/>
        <v>727.56945414149129</v>
      </c>
      <c r="AE79">
        <f>'IDT-1'!C79</f>
        <v>0</v>
      </c>
      <c r="AF79" s="24"/>
      <c r="AG79">
        <f t="shared" si="5"/>
        <v>727.56945414149129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-103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</row>
    <row r="80" spans="1:46">
      <c r="A80" t="s">
        <v>122</v>
      </c>
      <c r="D80">
        <f>TWEPL!Q80</f>
        <v>0</v>
      </c>
      <c r="E80">
        <f>GT_NG!Q80</f>
        <v>-9.0959999999999999E-2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44.99794003204395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751.72991584403678</v>
      </c>
      <c r="P80" s="36">
        <v>20.559999999999995</v>
      </c>
      <c r="Q80" s="36">
        <v>22.1</v>
      </c>
      <c r="R80" s="38">
        <v>0</v>
      </c>
      <c r="S80" s="38">
        <v>0</v>
      </c>
      <c r="T80" s="37">
        <f>SUMPRODUCT(LTA!J80:AN80,LTA!J$101:AN$101,LTA!J$104:AN$104)</f>
        <v>79</v>
      </c>
      <c r="U80" s="37">
        <f>SUMPRODUCT(LTA!J80:AN80,LTA!J$102:AN$102,LTA!J$104:AN$104)</f>
        <v>133.61000000000001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0</v>
      </c>
      <c r="AB80" s="75">
        <f>-STOA!O80</f>
        <v>-220</v>
      </c>
      <c r="AC80">
        <f t="shared" si="3"/>
        <v>11.522909524655569</v>
      </c>
      <c r="AD80">
        <f t="shared" si="4"/>
        <v>723.38398635142528</v>
      </c>
      <c r="AE80">
        <f>'IDT-1'!C80</f>
        <v>-5</v>
      </c>
      <c r="AF80" s="24"/>
      <c r="AG80">
        <f t="shared" si="5"/>
        <v>718.38398635142528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-97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</row>
    <row r="81" spans="1:46">
      <c r="A81" t="s">
        <v>123</v>
      </c>
      <c r="D81">
        <f>TWEPL!Q81</f>
        <v>0</v>
      </c>
      <c r="E81">
        <f>GT_NG!Q81</f>
        <v>-9.0959999999999999E-2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44.99794003204395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710.70805305308579</v>
      </c>
      <c r="P81" s="36">
        <v>24.029999999999998</v>
      </c>
      <c r="Q81" s="36">
        <v>22.1</v>
      </c>
      <c r="R81" s="38">
        <v>0</v>
      </c>
      <c r="S81" s="38">
        <v>0</v>
      </c>
      <c r="T81" s="37">
        <f>SUMPRODUCT(LTA!J81:AN81,LTA!J$101:AN$101,LTA!J$104:AN$104)</f>
        <v>81.67</v>
      </c>
      <c r="U81" s="37">
        <f>SUMPRODUCT(LTA!J81:AN81,LTA!J$102:AN$102,LTA!J$104:AN$104)</f>
        <v>134.94999999999999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-220</v>
      </c>
      <c r="AC81">
        <f t="shared" si="3"/>
        <v>10.995494303189796</v>
      </c>
      <c r="AD81">
        <f t="shared" si="4"/>
        <v>719.36953878193981</v>
      </c>
      <c r="AE81">
        <f>'IDT-1'!C81</f>
        <v>-55</v>
      </c>
      <c r="AF81" s="24"/>
      <c r="AG81">
        <f t="shared" si="5"/>
        <v>664.36953878193981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-68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</row>
    <row r="82" spans="1:46">
      <c r="A82" t="s">
        <v>124</v>
      </c>
      <c r="D82">
        <f>TWEPL!Q82</f>
        <v>0</v>
      </c>
      <c r="E82">
        <f>GT_NG!Q82</f>
        <v>-9.0959999999999999E-2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44.99794003204395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708.83660381206744</v>
      </c>
      <c r="P82" s="36">
        <v>25.049999999999997</v>
      </c>
      <c r="Q82" s="36">
        <v>22.1</v>
      </c>
      <c r="R82" s="38">
        <v>0</v>
      </c>
      <c r="S82" s="38">
        <v>0</v>
      </c>
      <c r="T82" s="37">
        <f>SUMPRODUCT(LTA!J82:AN82,LTA!J$101:AN$101,LTA!J$104:AN$104)</f>
        <v>83.33</v>
      </c>
      <c r="U82" s="37">
        <f>SUMPRODUCT(LTA!J82:AN82,LTA!J$102:AN$102,LTA!J$104:AN$104)</f>
        <v>136.61000000000001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-220</v>
      </c>
      <c r="AC82">
        <f t="shared" si="3"/>
        <v>11.050114760464799</v>
      </c>
      <c r="AD82">
        <f t="shared" si="4"/>
        <v>717.78346908364665</v>
      </c>
      <c r="AE82">
        <f>'IDT-1'!C82</f>
        <v>-70</v>
      </c>
      <c r="AF82" s="24"/>
      <c r="AG82">
        <f t="shared" si="5"/>
        <v>647.78346908364665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-72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</row>
    <row r="83" spans="1:46">
      <c r="A83" t="s">
        <v>125</v>
      </c>
      <c r="D83">
        <f>TWEPL!Q83</f>
        <v>0</v>
      </c>
      <c r="E83">
        <f>GT_NG!Q83</f>
        <v>-9.0959999999999999E-2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47.39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646.0146294050877</v>
      </c>
      <c r="P83" s="36">
        <v>25.049999999999997</v>
      </c>
      <c r="Q83" s="36">
        <v>11.16</v>
      </c>
      <c r="R83" s="38">
        <v>0</v>
      </c>
      <c r="S83" s="38">
        <v>0</v>
      </c>
      <c r="T83" s="37">
        <f>SUMPRODUCT(LTA!J83:AN83,LTA!J$101:AN$101,LTA!J$104:AN$104)</f>
        <v>85</v>
      </c>
      <c r="U83" s="37">
        <f>SUMPRODUCT(LTA!J83:AN83,LTA!J$102:AN$102,LTA!J$104:AN$104)</f>
        <v>138.29000000000002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-120</v>
      </c>
      <c r="AC83">
        <f t="shared" si="3"/>
        <v>9.7841125457360967</v>
      </c>
      <c r="AD83">
        <f t="shared" si="4"/>
        <v>733.0295568593516</v>
      </c>
      <c r="AE83">
        <f>'IDT-1'!C83</f>
        <v>-100</v>
      </c>
      <c r="AF83" s="24"/>
      <c r="AG83">
        <f t="shared" si="5"/>
        <v>633.0295568593516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-90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</row>
    <row r="84" spans="1:46">
      <c r="A84" t="s">
        <v>126</v>
      </c>
      <c r="D84">
        <f>TWEPL!Q84</f>
        <v>0</v>
      </c>
      <c r="E84">
        <f>GT_NG!Q84</f>
        <v>-9.0959999999999999E-2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47.39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645.97498642959022</v>
      </c>
      <c r="P84" s="36">
        <v>25.049999999999997</v>
      </c>
      <c r="Q84" s="36">
        <v>11.16</v>
      </c>
      <c r="R84" s="38">
        <v>0</v>
      </c>
      <c r="S84" s="38">
        <v>0</v>
      </c>
      <c r="T84" s="37">
        <f>SUMPRODUCT(LTA!J84:AN84,LTA!J$101:AN$101,LTA!J$104:AN$104)</f>
        <v>86.67</v>
      </c>
      <c r="U84" s="37">
        <f>SUMPRODUCT(LTA!J84:AN84,LTA!J$102:AN$102,LTA!J$104:AN$104)</f>
        <v>139.94999999999999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-120</v>
      </c>
      <c r="AC84">
        <f t="shared" si="3"/>
        <v>9.6677418634188026</v>
      </c>
      <c r="AD84">
        <f t="shared" si="4"/>
        <v>753.43628456617125</v>
      </c>
      <c r="AE84">
        <f>'IDT-1'!C84</f>
        <v>-139</v>
      </c>
      <c r="AF84" s="24"/>
      <c r="AG84">
        <f t="shared" si="5"/>
        <v>614.43628456617125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-73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</row>
    <row r="85" spans="1:46">
      <c r="A85" t="s">
        <v>127</v>
      </c>
      <c r="D85">
        <f>TWEPL!Q85</f>
        <v>0</v>
      </c>
      <c r="E85">
        <f>GT_NG!Q85</f>
        <v>-9.0959999999999999E-2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48.427759840880711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643.42262068829882</v>
      </c>
      <c r="P85" s="36">
        <v>25.049999999999997</v>
      </c>
      <c r="Q85" s="36">
        <v>11.16</v>
      </c>
      <c r="R85" s="38">
        <v>0</v>
      </c>
      <c r="S85" s="38">
        <v>0</v>
      </c>
      <c r="T85" s="37">
        <f>SUMPRODUCT(LTA!J85:AN85,LTA!J$101:AN$101,LTA!J$104:AN$104)</f>
        <v>86.67</v>
      </c>
      <c r="U85" s="37">
        <f>SUMPRODUCT(LTA!J85:AN85,LTA!J$102:AN$102,LTA!J$104:AN$104)</f>
        <v>132.11000000000001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0</v>
      </c>
      <c r="AB85" s="75">
        <f>-STOA!O85</f>
        <v>-120</v>
      </c>
      <c r="AC85">
        <f t="shared" si="3"/>
        <v>9.6823459088291326</v>
      </c>
      <c r="AD85">
        <f t="shared" si="4"/>
        <v>733.06707462035035</v>
      </c>
      <c r="AE85">
        <f>'IDT-1'!C85</f>
        <v>-140</v>
      </c>
      <c r="AF85" s="24"/>
      <c r="AG85">
        <f t="shared" si="5"/>
        <v>593.06707462035035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-84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</row>
    <row r="86" spans="1:46">
      <c r="A86" t="s">
        <v>128</v>
      </c>
      <c r="D86">
        <f>TWEPL!Q86</f>
        <v>0</v>
      </c>
      <c r="E86">
        <f>GT_NG!Q86</f>
        <v>-9.0959999999999999E-2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48.427759840880711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643.42262068829882</v>
      </c>
      <c r="P86" s="36">
        <v>25.049999999999997</v>
      </c>
      <c r="Q86" s="36">
        <v>11.16</v>
      </c>
      <c r="R86" s="38">
        <v>0</v>
      </c>
      <c r="S86" s="38">
        <v>0</v>
      </c>
      <c r="T86" s="37">
        <f>SUMPRODUCT(LTA!J86:AN86,LTA!J$101:AN$101,LTA!J$104:AN$104)</f>
        <v>86.67</v>
      </c>
      <c r="U86" s="37">
        <f>SUMPRODUCT(LTA!J86:AN86,LTA!J$102:AN$102,LTA!J$104:AN$104)</f>
        <v>131.61000000000001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0</v>
      </c>
      <c r="AB86" s="75">
        <f>-STOA!O86</f>
        <v>-120</v>
      </c>
      <c r="AC86">
        <f t="shared" si="3"/>
        <v>9.6950882242789103</v>
      </c>
      <c r="AD86">
        <f t="shared" si="4"/>
        <v>730.55433230490053</v>
      </c>
      <c r="AE86">
        <f>'IDT-1'!C86</f>
        <v>-152.18299999999999</v>
      </c>
      <c r="AF86" s="24"/>
      <c r="AG86">
        <f t="shared" si="5"/>
        <v>578.37133230490053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-86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</row>
    <row r="87" spans="1:46">
      <c r="A87" t="s">
        <v>129</v>
      </c>
      <c r="D87">
        <f>TWEPL!Q87</f>
        <v>0</v>
      </c>
      <c r="E87">
        <f>GT_NG!Q87</f>
        <v>-9.0959999999999999E-2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48.427759840880711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633.71550855578801</v>
      </c>
      <c r="P87" s="36">
        <v>33.76</v>
      </c>
      <c r="Q87" s="36">
        <v>10.82</v>
      </c>
      <c r="R87" s="38">
        <v>0</v>
      </c>
      <c r="S87" s="38">
        <v>0</v>
      </c>
      <c r="T87" s="37">
        <f>SUMPRODUCT(LTA!J87:AN87,LTA!J$101:AN$101,LTA!J$104:AN$104)</f>
        <v>86.67</v>
      </c>
      <c r="U87" s="37">
        <f>SUMPRODUCT(LTA!J87:AN87,LTA!J$102:AN$102,LTA!J$104:AN$104)</f>
        <v>84.71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-121</v>
      </c>
      <c r="AA87" s="75">
        <f>STOA!I87</f>
        <v>0</v>
      </c>
      <c r="AB87" s="75">
        <f>-STOA!O87</f>
        <v>-120</v>
      </c>
      <c r="AC87">
        <f t="shared" si="3"/>
        <v>9.586387002736938</v>
      </c>
      <c r="AD87">
        <f t="shared" si="4"/>
        <v>647.42592139393184</v>
      </c>
      <c r="AE87">
        <f>'IDT-1'!C87</f>
        <v>-65.197999999999993</v>
      </c>
      <c r="AF87" s="24"/>
      <c r="AG87">
        <f t="shared" si="5"/>
        <v>582.22792139393187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</row>
    <row r="88" spans="1:46">
      <c r="A88" t="s">
        <v>130</v>
      </c>
      <c r="D88">
        <f>TWEPL!Q88</f>
        <v>0</v>
      </c>
      <c r="E88">
        <f>GT_NG!Q88</f>
        <v>-9.0959999999999999E-2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48.427759840880711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633.7244510222356</v>
      </c>
      <c r="P88" s="36">
        <v>33.76</v>
      </c>
      <c r="Q88" s="36">
        <v>10.850000000000001</v>
      </c>
      <c r="R88" s="38">
        <v>0</v>
      </c>
      <c r="S88" s="38">
        <v>0</v>
      </c>
      <c r="T88" s="37">
        <f>SUMPRODUCT(LTA!J88:AN88,LTA!J$101:AN$101,LTA!J$104:AN$104)</f>
        <v>86.67</v>
      </c>
      <c r="U88" s="37">
        <f>SUMPRODUCT(LTA!J88:AN88,LTA!J$102:AN$102,LTA!J$104:AN$104)</f>
        <v>85.55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-151</v>
      </c>
      <c r="AA88" s="75">
        <f>STOA!I88</f>
        <v>0</v>
      </c>
      <c r="AB88" s="75">
        <f>-STOA!O88</f>
        <v>-120</v>
      </c>
      <c r="AC88">
        <f t="shared" si="3"/>
        <v>9.8479048512017684</v>
      </c>
      <c r="AD88">
        <f t="shared" si="4"/>
        <v>618.04334601191454</v>
      </c>
      <c r="AE88">
        <f>'IDT-1'!C88</f>
        <v>-54.847000000000001</v>
      </c>
      <c r="AF88" s="24"/>
      <c r="AG88">
        <f t="shared" si="5"/>
        <v>563.19634601191456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</row>
    <row r="89" spans="1:46">
      <c r="A89" t="s">
        <v>131</v>
      </c>
      <c r="D89">
        <f>TWEPL!Q89</f>
        <v>0</v>
      </c>
      <c r="E89">
        <f>GT_NG!Q89</f>
        <v>-9.0959999999999999E-2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48.427759840880711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632.94942573710671</v>
      </c>
      <c r="P89" s="36">
        <v>33.76</v>
      </c>
      <c r="Q89" s="36">
        <v>10.91</v>
      </c>
      <c r="R89" s="38">
        <v>0</v>
      </c>
      <c r="S89" s="38">
        <v>0</v>
      </c>
      <c r="T89" s="37">
        <f>SUMPRODUCT(LTA!J89:AN89,LTA!J$101:AN$101,LTA!J$104:AN$104)</f>
        <v>86.67</v>
      </c>
      <c r="U89" s="37">
        <f>SUMPRODUCT(LTA!J89:AN89,LTA!J$102:AN$102,LTA!J$104:AN$104)</f>
        <v>94.71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-171</v>
      </c>
      <c r="AA89" s="75">
        <f>STOA!I89</f>
        <v>0</v>
      </c>
      <c r="AB89" s="75">
        <f>-STOA!O89</f>
        <v>-120</v>
      </c>
      <c r="AC89">
        <f t="shared" si="3"/>
        <v>10.088265793304469</v>
      </c>
      <c r="AD89">
        <f t="shared" si="4"/>
        <v>606.24795978468296</v>
      </c>
      <c r="AE89">
        <f>'IDT-1'!C89</f>
        <v>-44.453000000000003</v>
      </c>
      <c r="AF89" s="24"/>
      <c r="AG89">
        <f t="shared" si="5"/>
        <v>561.79495978468299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</row>
    <row r="90" spans="1:46">
      <c r="A90" t="s">
        <v>132</v>
      </c>
      <c r="D90">
        <f>TWEPL!Q90</f>
        <v>0</v>
      </c>
      <c r="E90">
        <f>GT_NG!Q90</f>
        <v>-9.0959999999999999E-2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48.427759840880711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632.46803708389632</v>
      </c>
      <c r="P90" s="36">
        <v>33.759999999999991</v>
      </c>
      <c r="Q90" s="36">
        <v>10.91</v>
      </c>
      <c r="R90" s="38">
        <v>0</v>
      </c>
      <c r="S90" s="38">
        <v>0</v>
      </c>
      <c r="T90" s="37">
        <f>SUMPRODUCT(LTA!J90:AN90,LTA!J$101:AN$101,LTA!J$104:AN$104)</f>
        <v>86.67</v>
      </c>
      <c r="U90" s="37">
        <f>SUMPRODUCT(LTA!J90:AN90,LTA!J$102:AN$102,LTA!J$104:AN$104)</f>
        <v>94.71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-201</v>
      </c>
      <c r="AA90" s="75">
        <f>STOA!I90</f>
        <v>0</v>
      </c>
      <c r="AB90" s="75">
        <f>-STOA!O90</f>
        <v>-120</v>
      </c>
      <c r="AC90">
        <f t="shared" si="3"/>
        <v>10.338356860364174</v>
      </c>
      <c r="AD90">
        <f t="shared" si="4"/>
        <v>575.5164800644128</v>
      </c>
      <c r="AE90">
        <f>'IDT-1'!C90</f>
        <v>-32.176000000000002</v>
      </c>
      <c r="AF90" s="24"/>
      <c r="AG90">
        <f t="shared" si="5"/>
        <v>543.34048006441276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</row>
    <row r="91" spans="1:46">
      <c r="A91" t="s">
        <v>133</v>
      </c>
      <c r="D91">
        <f>TWEPL!Q91</f>
        <v>0</v>
      </c>
      <c r="E91">
        <f>GT_NG!Q91</f>
        <v>-9.0959999999999999E-2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48.427759840880711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630.62842983112205</v>
      </c>
      <c r="P91" s="36">
        <v>33.759999999999991</v>
      </c>
      <c r="Q91" s="36">
        <v>10.61</v>
      </c>
      <c r="R91" s="38">
        <v>0</v>
      </c>
      <c r="S91" s="38">
        <v>0</v>
      </c>
      <c r="T91" s="37">
        <f>SUMPRODUCT(LTA!J91:AN91,LTA!J$101:AN$101,LTA!J$104:AN$104)</f>
        <v>81.67</v>
      </c>
      <c r="U91" s="37">
        <f>SUMPRODUCT(LTA!J91:AN91,LTA!J$102:AN$102,LTA!J$104:AN$104)</f>
        <v>141.61000000000001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-246</v>
      </c>
      <c r="AA91" s="75">
        <f>STOA!I91</f>
        <v>0</v>
      </c>
      <c r="AB91" s="75">
        <f>-STOA!O91</f>
        <v>-136.94</v>
      </c>
      <c r="AC91">
        <f t="shared" si="3"/>
        <v>11.197047668920497</v>
      </c>
      <c r="AD91">
        <f t="shared" si="4"/>
        <v>552.47818200308234</v>
      </c>
      <c r="AE91">
        <f>'IDT-1'!C91</f>
        <v>-28.364999999999998</v>
      </c>
      <c r="AF91" s="24"/>
      <c r="AG91">
        <f t="shared" si="5"/>
        <v>524.11318200308233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</row>
    <row r="92" spans="1:46">
      <c r="A92" t="s">
        <v>134</v>
      </c>
      <c r="D92">
        <f>TWEPL!Q92</f>
        <v>0</v>
      </c>
      <c r="E92">
        <f>GT_NG!Q92</f>
        <v>-9.0959999999999999E-2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48.427759840880711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629.57105327237593</v>
      </c>
      <c r="P92" s="36">
        <v>33.759999999999991</v>
      </c>
      <c r="Q92" s="36">
        <v>10.61</v>
      </c>
      <c r="R92" s="38">
        <v>0</v>
      </c>
      <c r="S92" s="38">
        <v>0</v>
      </c>
      <c r="T92" s="37">
        <f>SUMPRODUCT(LTA!J92:AN92,LTA!J$101:AN$101,LTA!J$104:AN$104)</f>
        <v>81.67</v>
      </c>
      <c r="U92" s="37">
        <f>SUMPRODUCT(LTA!J92:AN92,LTA!J$102:AN$102,LTA!J$104:AN$104)</f>
        <v>94.71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-246</v>
      </c>
      <c r="AA92" s="75">
        <f>STOA!I92</f>
        <v>0</v>
      </c>
      <c r="AB92" s="75">
        <f>-STOA!O92</f>
        <v>-136.94</v>
      </c>
      <c r="AC92">
        <f t="shared" si="3"/>
        <v>10.79420570582703</v>
      </c>
      <c r="AD92">
        <f t="shared" si="4"/>
        <v>504.92364740742971</v>
      </c>
      <c r="AE92">
        <f>'IDT-1'!C92</f>
        <v>-11.007</v>
      </c>
      <c r="AF92" s="24"/>
      <c r="AG92">
        <f t="shared" si="5"/>
        <v>493.91664740742971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</row>
    <row r="93" spans="1:46">
      <c r="A93" t="s">
        <v>135</v>
      </c>
      <c r="D93">
        <f>TWEPL!Q93</f>
        <v>0</v>
      </c>
      <c r="E93">
        <f>GT_NG!Q93</f>
        <v>-9.0959999999999999E-2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48.427759840880711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631.15041525481467</v>
      </c>
      <c r="P93" s="36">
        <v>33.759999999999991</v>
      </c>
      <c r="Q93" s="36">
        <v>10.61</v>
      </c>
      <c r="R93" s="38">
        <v>0</v>
      </c>
      <c r="S93" s="38">
        <v>0</v>
      </c>
      <c r="T93" s="37">
        <f>SUMPRODUCT(LTA!J93:AN93,LTA!J$101:AN$101,LTA!J$104:AN$104)</f>
        <v>81.67</v>
      </c>
      <c r="U93" s="37">
        <f>SUMPRODUCT(LTA!J93:AN93,LTA!J$102:AN$102,LTA!J$104:AN$104)</f>
        <v>94.71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-271</v>
      </c>
      <c r="AA93" s="75">
        <f>STOA!I93</f>
        <v>0</v>
      </c>
      <c r="AB93" s="75">
        <f>-STOA!O93</f>
        <v>-136.94</v>
      </c>
      <c r="AC93">
        <f t="shared" si="3"/>
        <v>11.087020551400856</v>
      </c>
      <c r="AD93">
        <f t="shared" si="4"/>
        <v>473.21019454429455</v>
      </c>
      <c r="AE93">
        <f>'IDT-1'!C93</f>
        <v>0</v>
      </c>
      <c r="AF93" s="24"/>
      <c r="AG93">
        <f t="shared" si="5"/>
        <v>473.21019454429455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-8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</row>
    <row r="94" spans="1:46">
      <c r="A94" t="s">
        <v>136</v>
      </c>
      <c r="D94">
        <f>TWEPL!Q94</f>
        <v>0</v>
      </c>
      <c r="E94">
        <f>GT_NG!Q94</f>
        <v>-9.0959999999999999E-2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48.427759840880711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609.75293749342779</v>
      </c>
      <c r="P94" s="36">
        <v>33.759999999999991</v>
      </c>
      <c r="Q94" s="36">
        <v>10.77</v>
      </c>
      <c r="R94" s="38">
        <v>0</v>
      </c>
      <c r="S94" s="38">
        <v>0</v>
      </c>
      <c r="T94" s="37">
        <f>SUMPRODUCT(LTA!J94:AN94,LTA!J$101:AN$101,LTA!J$104:AN$104)</f>
        <v>81.67</v>
      </c>
      <c r="U94" s="37">
        <f>SUMPRODUCT(LTA!J94:AN94,LTA!J$102:AN$102,LTA!J$104:AN$104)</f>
        <v>94.71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-264.83</v>
      </c>
      <c r="AA94" s="75">
        <f>STOA!I94</f>
        <v>0</v>
      </c>
      <c r="AB94" s="75">
        <f>-STOA!O94</f>
        <v>-136.94</v>
      </c>
      <c r="AC94">
        <f t="shared" si="3"/>
        <v>10.873301010492417</v>
      </c>
      <c r="AD94">
        <f t="shared" si="4"/>
        <v>456.35643632381618</v>
      </c>
      <c r="AE94">
        <f>'IDT-1'!C94</f>
        <v>0</v>
      </c>
      <c r="AF94" s="24"/>
      <c r="AG94">
        <f t="shared" si="5"/>
        <v>456.35643632381618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-10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</row>
    <row r="95" spans="1:46">
      <c r="A95" t="s">
        <v>137</v>
      </c>
      <c r="D95">
        <f>TWEPL!Q95</f>
        <v>0</v>
      </c>
      <c r="E95">
        <f>GT_NG!Q95</f>
        <v>-9.0959999999999999E-2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48.427759840880711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609.75524662441785</v>
      </c>
      <c r="P95" s="36">
        <v>33.759999999999991</v>
      </c>
      <c r="Q95" s="36">
        <v>10.77</v>
      </c>
      <c r="R95" s="38">
        <v>0</v>
      </c>
      <c r="S95" s="38">
        <v>0</v>
      </c>
      <c r="T95" s="37">
        <f>SUMPRODUCT(LTA!J95:AN95,LTA!J$101:AN$101,LTA!J$104:AN$104)</f>
        <v>81.67</v>
      </c>
      <c r="U95" s="37">
        <f>SUMPRODUCT(LTA!J95:AN95,LTA!J$102:AN$102,LTA!J$104:AN$104)</f>
        <v>86.39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-275</v>
      </c>
      <c r="AA95" s="75">
        <f>STOA!I95</f>
        <v>0</v>
      </c>
      <c r="AB95" s="75">
        <f>-STOA!O95</f>
        <v>-136.94</v>
      </c>
      <c r="AC95">
        <f t="shared" si="3"/>
        <v>10.974295658503747</v>
      </c>
      <c r="AD95">
        <f>SUM(B95:AB95,AI95:AT95)-AC95</f>
        <v>427.76775080679477</v>
      </c>
      <c r="AE95">
        <f>'IDT-1'!C95</f>
        <v>0</v>
      </c>
      <c r="AF95" s="24"/>
      <c r="AG95">
        <f t="shared" si="5"/>
        <v>427.76775080679477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-20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</row>
    <row r="96" spans="1:46">
      <c r="A96" t="s">
        <v>138</v>
      </c>
      <c r="D96">
        <f>TWEPL!Q96</f>
        <v>0</v>
      </c>
      <c r="E96">
        <f>GT_NG!Q96</f>
        <v>-9.0959999999999999E-2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48.427759840880711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610.95047542154987</v>
      </c>
      <c r="P96" s="36">
        <v>33.759999999999991</v>
      </c>
      <c r="Q96" s="36">
        <v>10.77</v>
      </c>
      <c r="R96" s="38">
        <v>0</v>
      </c>
      <c r="S96" s="38">
        <v>0</v>
      </c>
      <c r="T96" s="37">
        <f>SUMPRODUCT(LTA!J96:AN96,LTA!J$101:AN$101,LTA!J$104:AN$104)</f>
        <v>81.67</v>
      </c>
      <c r="U96" s="37">
        <f>SUMPRODUCT(LTA!J96:AN96,LTA!J$102:AN$102,LTA!J$104:AN$104)</f>
        <v>86.39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-299.41000000000003</v>
      </c>
      <c r="AA96" s="75">
        <f>STOA!I96</f>
        <v>0</v>
      </c>
      <c r="AB96" s="75">
        <f>-STOA!O96</f>
        <v>-136.94</v>
      </c>
      <c r="AC96">
        <f t="shared" si="3"/>
        <v>11.131818436389976</v>
      </c>
      <c r="AD96">
        <f t="shared" si="4"/>
        <v>411.39545682604063</v>
      </c>
      <c r="AE96">
        <f>'IDT-1'!C96</f>
        <v>0</v>
      </c>
      <c r="AF96" s="24"/>
      <c r="AG96">
        <f t="shared" si="5"/>
        <v>411.39545682604063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-13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</row>
    <row r="97" spans="1:46">
      <c r="A97" t="s">
        <v>139</v>
      </c>
      <c r="D97">
        <f>TWEPL!Q97</f>
        <v>0</v>
      </c>
      <c r="E97">
        <f>GT_NG!Q97</f>
        <v>-9.0959999999999999E-2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48.427759840880711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611.28007926187104</v>
      </c>
      <c r="P97" s="36">
        <v>33.759999999999991</v>
      </c>
      <c r="Q97" s="36">
        <v>10.77</v>
      </c>
      <c r="R97" s="38">
        <v>0</v>
      </c>
      <c r="S97" s="38">
        <v>0</v>
      </c>
      <c r="T97" s="37">
        <f>SUMPRODUCT(LTA!J97:AN97,LTA!J$101:AN$101,LTA!J$104:AN$104)</f>
        <v>81.67</v>
      </c>
      <c r="U97" s="37">
        <f>SUMPRODUCT(LTA!J97:AN97,LTA!J$102:AN$102,LTA!J$104:AN$104)</f>
        <v>86.39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-313.74</v>
      </c>
      <c r="AA97" s="75">
        <f>STOA!I97</f>
        <v>0</v>
      </c>
      <c r="AB97" s="75">
        <f>-STOA!O97</f>
        <v>-136.94</v>
      </c>
      <c r="AC97">
        <f t="shared" si="3"/>
        <v>11.298334587470778</v>
      </c>
      <c r="AD97">
        <f t="shared" si="4"/>
        <v>392.22854451528093</v>
      </c>
      <c r="AE97">
        <f>'IDT-1'!C97</f>
        <v>0</v>
      </c>
      <c r="AF97" s="24"/>
      <c r="AG97">
        <f t="shared" si="5"/>
        <v>392.22854451528093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-18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</row>
    <row r="98" spans="1:46">
      <c r="A98" t="s">
        <v>140</v>
      </c>
      <c r="D98">
        <f>TWEPL!Q98</f>
        <v>0</v>
      </c>
      <c r="E98">
        <f>GT_NG!Q98</f>
        <v>-9.0959999999999999E-2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48.427759840880711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611.28007926187104</v>
      </c>
      <c r="P98" s="36">
        <v>33.759999999999991</v>
      </c>
      <c r="Q98" s="36">
        <v>10.77</v>
      </c>
      <c r="R98" s="38">
        <v>0</v>
      </c>
      <c r="S98" s="38">
        <v>0</v>
      </c>
      <c r="T98" s="37">
        <f>SUMPRODUCT(LTA!J98:AN98,LTA!J$101:AN$101,LTA!J$104:AN$104)</f>
        <v>81.67</v>
      </c>
      <c r="U98" s="37">
        <f>SUMPRODUCT(LTA!J98:AN98,LTA!J$102:AN$102,LTA!J$104:AN$104)</f>
        <v>86.39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-320</v>
      </c>
      <c r="AA98" s="75">
        <f>STOA!I98</f>
        <v>0</v>
      </c>
      <c r="AB98" s="75">
        <f>-STOA!O98</f>
        <v>-136.94</v>
      </c>
      <c r="AC98">
        <f t="shared" si="3"/>
        <v>11.453017927527254</v>
      </c>
      <c r="AD98">
        <f t="shared" si="4"/>
        <v>373.81386117522447</v>
      </c>
      <c r="AE98">
        <f>'IDT-1'!C98</f>
        <v>0</v>
      </c>
      <c r="AF98" s="24"/>
      <c r="AG98">
        <f t="shared" si="5"/>
        <v>373.81386117522447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-30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-2.7970200000000038E-3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1.137093992757684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15.690112270332948</v>
      </c>
      <c r="P99" s="36">
        <f t="shared" si="6"/>
        <v>0.55190999999999935</v>
      </c>
      <c r="Q99" s="36">
        <f t="shared" si="6"/>
        <v>0.36155558454295816</v>
      </c>
      <c r="R99" s="38">
        <f t="shared" si="6"/>
        <v>0.26237566347469204</v>
      </c>
      <c r="S99" s="38">
        <f t="shared" si="6"/>
        <v>0</v>
      </c>
      <c r="T99" s="37">
        <f t="shared" si="6"/>
        <v>3.3639450000000006</v>
      </c>
      <c r="U99" s="37">
        <f t="shared" si="6"/>
        <v>2.5244424999999993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-3.2175775</v>
      </c>
      <c r="AA99" s="75">
        <f t="shared" si="6"/>
        <v>0</v>
      </c>
      <c r="AB99" s="75">
        <f t="shared" si="6"/>
        <v>-4.2655199999999995</v>
      </c>
      <c r="AC99">
        <f t="shared" si="6"/>
        <v>0.27791235216511273</v>
      </c>
      <c r="AD99">
        <f t="shared" si="6"/>
        <v>14.49737813894316</v>
      </c>
      <c r="AE99">
        <f t="shared" si="6"/>
        <v>-0.61289974999999997</v>
      </c>
      <c r="AG99">
        <f t="shared" si="6"/>
        <v>13.884478388943162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-1.63025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R1:AR2"/>
    <mergeCell ref="AN1:AN2"/>
    <mergeCell ref="AL1:AL2"/>
    <mergeCell ref="AM1:AM2"/>
    <mergeCell ref="AO1:AO2"/>
    <mergeCell ref="AP1:AP2"/>
    <mergeCell ref="AQ1:AQ2"/>
    <mergeCell ref="L1:L2"/>
    <mergeCell ref="M1:M2"/>
    <mergeCell ref="N1:N2"/>
    <mergeCell ref="O1:O2"/>
    <mergeCell ref="P1:P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AJ1:AJ2"/>
    <mergeCell ref="AK1:AK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6" ht="15" customHeight="1">
      <c r="A1" s="190">
        <f>Allocation_SG!A1</f>
        <v>45349</v>
      </c>
      <c r="B1" s="219"/>
      <c r="C1" s="219"/>
      <c r="D1" s="230" t="s">
        <v>434</v>
      </c>
      <c r="E1" s="219" t="s">
        <v>188</v>
      </c>
      <c r="F1" s="219" t="s">
        <v>189</v>
      </c>
      <c r="G1" s="219" t="s">
        <v>186</v>
      </c>
      <c r="H1" s="219" t="s">
        <v>187</v>
      </c>
      <c r="I1" s="219" t="s">
        <v>190</v>
      </c>
      <c r="J1" s="219" t="s">
        <v>192</v>
      </c>
      <c r="K1" s="219" t="s">
        <v>281</v>
      </c>
      <c r="L1" s="219" t="s">
        <v>196</v>
      </c>
      <c r="M1" s="219" t="s">
        <v>197</v>
      </c>
      <c r="N1" s="219" t="s">
        <v>198</v>
      </c>
      <c r="O1" s="219" t="s">
        <v>193</v>
      </c>
      <c r="P1" s="227" t="s">
        <v>143</v>
      </c>
      <c r="Q1" s="227" t="s">
        <v>144</v>
      </c>
      <c r="R1" s="231" t="s">
        <v>314</v>
      </c>
      <c r="S1" s="231" t="s">
        <v>452</v>
      </c>
      <c r="T1" s="40" t="s">
        <v>282</v>
      </c>
      <c r="U1" s="228" t="s">
        <v>283</v>
      </c>
      <c r="V1" s="65" t="s">
        <v>295</v>
      </c>
      <c r="W1" s="65" t="s">
        <v>282</v>
      </c>
      <c r="X1" s="219" t="s">
        <v>313</v>
      </c>
      <c r="Y1" s="225" t="s">
        <v>218</v>
      </c>
      <c r="Z1" s="225" t="s">
        <v>219</v>
      </c>
      <c r="AA1" s="229" t="s">
        <v>194</v>
      </c>
      <c r="AB1" s="229" t="s">
        <v>195</v>
      </c>
      <c r="AC1" s="25" t="s">
        <v>185</v>
      </c>
      <c r="AD1" s="219" t="s">
        <v>142</v>
      </c>
      <c r="AG1" s="219" t="s">
        <v>272</v>
      </c>
      <c r="AI1" s="225" t="s">
        <v>352</v>
      </c>
      <c r="AJ1" s="225" t="s">
        <v>353</v>
      </c>
      <c r="AK1" s="225" t="s">
        <v>354</v>
      </c>
      <c r="AL1" s="225" t="s">
        <v>355</v>
      </c>
      <c r="AM1" s="225" t="s">
        <v>356</v>
      </c>
      <c r="AN1" s="225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5" t="s">
        <v>525</v>
      </c>
      <c r="AT1" s="225" t="s">
        <v>526</v>
      </c>
    </row>
    <row r="2" spans="1:46">
      <c r="A2" s="25" t="s">
        <v>44</v>
      </c>
      <c r="B2" s="219"/>
      <c r="C2" s="219"/>
      <c r="D2" s="230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7"/>
      <c r="Q2" s="227"/>
      <c r="R2" s="231"/>
      <c r="S2" s="231"/>
      <c r="T2" s="40" t="s">
        <v>294</v>
      </c>
      <c r="U2" s="228"/>
      <c r="V2" s="65" t="s">
        <v>284</v>
      </c>
      <c r="W2" s="65" t="s">
        <v>284</v>
      </c>
      <c r="X2" s="219"/>
      <c r="Y2" s="225"/>
      <c r="Z2" s="225"/>
      <c r="AA2" s="229"/>
      <c r="AB2" s="229"/>
      <c r="AC2" s="25">
        <f>Losses!B3</f>
        <v>8.3999999999999995E-3</v>
      </c>
      <c r="AD2" s="219"/>
      <c r="AE2" t="s">
        <v>270</v>
      </c>
      <c r="AG2" s="219"/>
      <c r="AI2" s="225"/>
      <c r="AJ2" s="225"/>
      <c r="AK2" s="225"/>
      <c r="AL2" s="225"/>
      <c r="AM2" s="225"/>
      <c r="AN2" s="225"/>
      <c r="AO2" s="232"/>
      <c r="AP2" s="232"/>
      <c r="AQ2" s="232"/>
      <c r="AR2" s="232"/>
      <c r="AS2" s="225"/>
      <c r="AT2" s="225"/>
    </row>
    <row r="3" spans="1:46">
      <c r="A3" t="s">
        <v>45</v>
      </c>
      <c r="D3">
        <f>TWEPL!R3</f>
        <v>0</v>
      </c>
      <c r="E3">
        <f>GT_NG!T3</f>
        <v>-0.11868000000000002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58.527292659234938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447.76155307429036</v>
      </c>
      <c r="P3" s="36">
        <v>38.58</v>
      </c>
      <c r="Q3" s="36">
        <v>7.72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309.61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-35</v>
      </c>
      <c r="AA3" s="75">
        <f>STOA!J3</f>
        <v>1.66</v>
      </c>
      <c r="AB3" s="75">
        <f>-STOA!P3</f>
        <v>0</v>
      </c>
      <c r="AC3">
        <f>SUMIF(B3:AB3,"&gt;0")*$AC$2-SUMIF(B3:AB3,"&lt;0")*($AC$2/(1-$AC$2))+SUMIF(AI3:AR3,"&gt;0")*$AC$2-SUMIF(AI3:AR3,"&lt;0")*($AC$2/(1-$AC$2))</f>
        <v>8.6551606857670969</v>
      </c>
      <c r="AD3">
        <f>SUM(B3:AB3,AI3:AT3)-AC3</f>
        <v>690.08500504775827</v>
      </c>
      <c r="AE3">
        <f>'IDT-1'!F3</f>
        <v>0</v>
      </c>
      <c r="AF3" s="24"/>
      <c r="AG3">
        <f>SUM(AD3:AF3)</f>
        <v>690.08500504775827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-130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</row>
    <row r="4" spans="1:46">
      <c r="A4" t="s">
        <v>46</v>
      </c>
      <c r="D4">
        <f>TWEPL!R4</f>
        <v>0</v>
      </c>
      <c r="E4">
        <f>GT_NG!T4</f>
        <v>-0.11868000000000002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58.527292659234938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447.76155307429036</v>
      </c>
      <c r="P4" s="36">
        <v>38.58</v>
      </c>
      <c r="Q4" s="36">
        <v>7.72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271.02999999999997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-51</v>
      </c>
      <c r="AA4" s="75">
        <f>STOA!J4</f>
        <v>1.66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8.1701366889942051</v>
      </c>
      <c r="AD4">
        <f t="shared" ref="AD4:AD67" si="1">SUM(B4:AB4,AI4:AT4)-AC4</f>
        <v>670.99002904453118</v>
      </c>
      <c r="AE4">
        <f>'IDT-1'!F4</f>
        <v>0</v>
      </c>
      <c r="AF4" s="24"/>
      <c r="AG4">
        <f t="shared" ref="AG4:AG67" si="2">SUM(AD4:AF4)</f>
        <v>670.99002904453118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-95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</row>
    <row r="5" spans="1:46">
      <c r="A5" t="s">
        <v>47</v>
      </c>
      <c r="D5">
        <f>TWEPL!R5</f>
        <v>0</v>
      </c>
      <c r="E5">
        <f>GT_NG!T5</f>
        <v>-0.11868000000000002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58.527292659234938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443.52001012245933</v>
      </c>
      <c r="P5" s="36">
        <v>38.58</v>
      </c>
      <c r="Q5" s="36">
        <v>7.72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227.31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-61</v>
      </c>
      <c r="AA5" s="75">
        <f>STOA!J5</f>
        <v>1.66</v>
      </c>
      <c r="AB5" s="75">
        <f>-STOA!P5</f>
        <v>0</v>
      </c>
      <c r="AC5">
        <f t="shared" si="0"/>
        <v>7.5554807850765986</v>
      </c>
      <c r="AD5">
        <f t="shared" si="1"/>
        <v>648.64314199661771</v>
      </c>
      <c r="AE5">
        <f>'IDT-1'!F5</f>
        <v>0</v>
      </c>
      <c r="AF5" s="24"/>
      <c r="AG5">
        <f t="shared" si="2"/>
        <v>648.64314199661771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-60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</row>
    <row r="6" spans="1:46">
      <c r="A6" t="s">
        <v>48</v>
      </c>
      <c r="D6">
        <f>TWEPL!R6</f>
        <v>0</v>
      </c>
      <c r="E6">
        <f>GT_NG!T6</f>
        <v>-0.11868000000000002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58.527292659234938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443.52001012245933</v>
      </c>
      <c r="P6" s="36">
        <v>38.58</v>
      </c>
      <c r="Q6" s="36">
        <v>7.72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227.31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-79</v>
      </c>
      <c r="AA6" s="75">
        <f>STOA!J6</f>
        <v>1.66</v>
      </c>
      <c r="AB6" s="75">
        <f>-STOA!P6</f>
        <v>0</v>
      </c>
      <c r="AC6">
        <f t="shared" si="0"/>
        <v>7.6656058355001573</v>
      </c>
      <c r="AD6">
        <f t="shared" si="1"/>
        <v>635.53301694619415</v>
      </c>
      <c r="AE6">
        <f>'IDT-1'!F6</f>
        <v>0</v>
      </c>
      <c r="AF6" s="24"/>
      <c r="AG6">
        <f t="shared" si="2"/>
        <v>635.53301694619415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-55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</row>
    <row r="7" spans="1:46">
      <c r="A7" t="s">
        <v>49</v>
      </c>
      <c r="D7">
        <f>TWEPL!R7</f>
        <v>0</v>
      </c>
      <c r="E7">
        <f>GT_NG!T7</f>
        <v>-0.11868000000000002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58.527292659234938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443.52001012245933</v>
      </c>
      <c r="P7" s="36">
        <v>37.869999999999997</v>
      </c>
      <c r="Q7" s="36">
        <v>7.72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227.31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-91</v>
      </c>
      <c r="AA7" s="75">
        <f>STOA!J7</f>
        <v>1.75</v>
      </c>
      <c r="AB7" s="75">
        <f>-STOA!P7</f>
        <v>0</v>
      </c>
      <c r="AC7">
        <f t="shared" si="0"/>
        <v>7.8891190940721616</v>
      </c>
      <c r="AD7">
        <f t="shared" si="1"/>
        <v>607.68950368762216</v>
      </c>
      <c r="AE7">
        <f>'IDT-1'!F7</f>
        <v>0</v>
      </c>
      <c r="AF7" s="24"/>
      <c r="AG7">
        <f t="shared" si="2"/>
        <v>607.68950368762216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-70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</row>
    <row r="8" spans="1:46">
      <c r="A8" t="s">
        <v>50</v>
      </c>
      <c r="D8">
        <f>TWEPL!R8</f>
        <v>0</v>
      </c>
      <c r="E8">
        <f>GT_NG!T8</f>
        <v>-0.11868000000000002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58.527292659234938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439.65375601957498</v>
      </c>
      <c r="P8" s="36">
        <v>37.869999999999997</v>
      </c>
      <c r="Q8" s="36">
        <v>7.72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227.31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-107</v>
      </c>
      <c r="AA8" s="75">
        <f>STOA!J8</f>
        <v>1.75</v>
      </c>
      <c r="AB8" s="75">
        <f>-STOA!P8</f>
        <v>0</v>
      </c>
      <c r="AC8">
        <f t="shared" si="0"/>
        <v>7.9921810832061579</v>
      </c>
      <c r="AD8">
        <f t="shared" si="1"/>
        <v>587.72018759560387</v>
      </c>
      <c r="AE8">
        <f>'IDT-1'!F8</f>
        <v>0</v>
      </c>
      <c r="AF8" s="24"/>
      <c r="AG8">
        <f t="shared" si="2"/>
        <v>587.72018759560387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-70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</row>
    <row r="9" spans="1:46">
      <c r="A9" t="s">
        <v>51</v>
      </c>
      <c r="D9">
        <f>TWEPL!R9</f>
        <v>0</v>
      </c>
      <c r="E9">
        <f>GT_NG!T9</f>
        <v>-0.11868000000000002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58.527292659234938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443.90679418354733</v>
      </c>
      <c r="P9" s="36">
        <v>30.459999999999997</v>
      </c>
      <c r="Q9" s="36">
        <v>7.72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227.31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-106</v>
      </c>
      <c r="AA9" s="75">
        <f>STOA!J9</f>
        <v>1.75</v>
      </c>
      <c r="AB9" s="75">
        <f>-STOA!P9</f>
        <v>0</v>
      </c>
      <c r="AC9">
        <f t="shared" si="0"/>
        <v>7.9571914460586362</v>
      </c>
      <c r="AD9">
        <f t="shared" si="1"/>
        <v>585.59821539672362</v>
      </c>
      <c r="AE9">
        <f>'IDT-1'!F9</f>
        <v>0</v>
      </c>
      <c r="AF9" s="24"/>
      <c r="AG9">
        <f t="shared" si="2"/>
        <v>585.59821539672362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-70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</row>
    <row r="10" spans="1:46">
      <c r="A10" t="s">
        <v>52</v>
      </c>
      <c r="D10">
        <f>TWEPL!R10</f>
        <v>0</v>
      </c>
      <c r="E10">
        <f>GT_NG!T10</f>
        <v>-0.11868000000000002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58.527292659234938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443.90679418354733</v>
      </c>
      <c r="P10" s="36">
        <v>23.539999999999996</v>
      </c>
      <c r="Q10" s="36">
        <v>7.72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227.31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-111</v>
      </c>
      <c r="AA10" s="75">
        <f>STOA!J10</f>
        <v>1.75</v>
      </c>
      <c r="AB10" s="75">
        <f>-STOA!P10</f>
        <v>0</v>
      </c>
      <c r="AC10">
        <f t="shared" si="0"/>
        <v>7.9414192346830816</v>
      </c>
      <c r="AD10">
        <f t="shared" si="1"/>
        <v>573.69398760809918</v>
      </c>
      <c r="AE10">
        <f>'IDT-1'!F10</f>
        <v>0</v>
      </c>
      <c r="AF10" s="24"/>
      <c r="AG10">
        <f t="shared" si="2"/>
        <v>573.69398760809918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-70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</row>
    <row r="11" spans="1:46">
      <c r="A11" t="s">
        <v>53</v>
      </c>
      <c r="D11">
        <f>TWEPL!R11</f>
        <v>0</v>
      </c>
      <c r="E11">
        <f>GT_NG!T11</f>
        <v>-0.11868000000000002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58.527292659234938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431.78302961178554</v>
      </c>
      <c r="P11" s="36">
        <v>19.289999999999996</v>
      </c>
      <c r="Q11" s="36">
        <v>7.72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224.81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-114</v>
      </c>
      <c r="AA11" s="75">
        <f>STOA!J11</f>
        <v>1.66</v>
      </c>
      <c r="AB11" s="75">
        <f>-STOA!P11</f>
        <v>0</v>
      </c>
      <c r="AC11">
        <f t="shared" si="0"/>
        <v>7.7228255082060588</v>
      </c>
      <c r="AD11">
        <f t="shared" si="1"/>
        <v>561.94881676281443</v>
      </c>
      <c r="AE11">
        <f>'IDT-1'!F11</f>
        <v>0</v>
      </c>
      <c r="AF11" s="24"/>
      <c r="AG11">
        <f t="shared" si="2"/>
        <v>561.94881676281443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-60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</row>
    <row r="12" spans="1:46">
      <c r="A12" t="s">
        <v>54</v>
      </c>
      <c r="D12">
        <f>TWEPL!R12</f>
        <v>0</v>
      </c>
      <c r="E12">
        <f>GT_NG!T12</f>
        <v>-0.11868000000000002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58.527292659234938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431.78302961178554</v>
      </c>
      <c r="P12" s="36">
        <v>19.289999999999996</v>
      </c>
      <c r="Q12" s="36">
        <v>7.72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224.81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-122</v>
      </c>
      <c r="AA12" s="75">
        <f>STOA!J12</f>
        <v>1.66</v>
      </c>
      <c r="AB12" s="75">
        <f>-STOA!P12</f>
        <v>0</v>
      </c>
      <c r="AC12">
        <f t="shared" si="0"/>
        <v>7.7482389813807275</v>
      </c>
      <c r="AD12">
        <f t="shared" si="1"/>
        <v>558.92340328963974</v>
      </c>
      <c r="AE12">
        <f>'IDT-1'!F12</f>
        <v>0</v>
      </c>
      <c r="AF12" s="24"/>
      <c r="AG12">
        <f t="shared" si="2"/>
        <v>558.92340328963974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-55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</row>
    <row r="13" spans="1:46">
      <c r="A13" t="s">
        <v>55</v>
      </c>
      <c r="D13">
        <f>TWEPL!R13</f>
        <v>0</v>
      </c>
      <c r="E13">
        <f>GT_NG!T13</f>
        <v>-0.11868000000000002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58.527292659234938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429.85315429360372</v>
      </c>
      <c r="P13" s="36">
        <v>19.289999999999996</v>
      </c>
      <c r="Q13" s="36">
        <v>7.72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224.81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-128</v>
      </c>
      <c r="AA13" s="75">
        <f>STOA!J13</f>
        <v>1.66</v>
      </c>
      <c r="AB13" s="75">
        <f>-STOA!P13</f>
        <v>0</v>
      </c>
      <c r="AC13">
        <f t="shared" si="0"/>
        <v>7.8252107636817794</v>
      </c>
      <c r="AD13">
        <f t="shared" si="1"/>
        <v>545.91655618915695</v>
      </c>
      <c r="AE13">
        <f>'IDT-1'!F13</f>
        <v>0</v>
      </c>
      <c r="AF13" s="24"/>
      <c r="AG13">
        <f t="shared" si="2"/>
        <v>545.91655618915695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-60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</row>
    <row r="14" spans="1:46">
      <c r="A14" t="s">
        <v>56</v>
      </c>
      <c r="D14">
        <f>TWEPL!R14</f>
        <v>0</v>
      </c>
      <c r="E14">
        <f>GT_NG!T14</f>
        <v>-0.11868000000000002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58.527292659234938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429.85315429360372</v>
      </c>
      <c r="P14" s="36">
        <v>19.289999999999996</v>
      </c>
      <c r="Q14" s="36">
        <v>7.72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224.81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-136</v>
      </c>
      <c r="AA14" s="75">
        <f>STOA!J14</f>
        <v>1.66</v>
      </c>
      <c r="AB14" s="75">
        <f>-STOA!P14</f>
        <v>0</v>
      </c>
      <c r="AC14">
        <f t="shared" si="0"/>
        <v>7.8929800254808917</v>
      </c>
      <c r="AD14">
        <f t="shared" si="1"/>
        <v>537.84878692735776</v>
      </c>
      <c r="AE14">
        <f>'IDT-1'!F14</f>
        <v>0</v>
      </c>
      <c r="AF14" s="24"/>
      <c r="AG14">
        <f t="shared" si="2"/>
        <v>537.84878692735776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-60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</row>
    <row r="15" spans="1:46">
      <c r="A15" t="s">
        <v>57</v>
      </c>
      <c r="D15">
        <f>TWEPL!R15</f>
        <v>0</v>
      </c>
      <c r="E15">
        <f>GT_NG!T15</f>
        <v>-0.11868000000000002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58.527292659234938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433.31993129654489</v>
      </c>
      <c r="P15" s="36">
        <v>19.289999999999996</v>
      </c>
      <c r="Q15" s="36">
        <v>7.72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224.76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-140</v>
      </c>
      <c r="AA15" s="75">
        <f>STOA!J15</f>
        <v>1.66</v>
      </c>
      <c r="AB15" s="75">
        <f>-STOA!P15</f>
        <v>0</v>
      </c>
      <c r="AC15">
        <f t="shared" si="0"/>
        <v>7.9555655832051535</v>
      </c>
      <c r="AD15">
        <f t="shared" si="1"/>
        <v>537.20297837257465</v>
      </c>
      <c r="AE15">
        <f>'IDT-1'!F15</f>
        <v>0</v>
      </c>
      <c r="AF15" s="24"/>
      <c r="AG15">
        <f t="shared" si="2"/>
        <v>537.20297837257465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-60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</row>
    <row r="16" spans="1:46">
      <c r="A16" t="s">
        <v>58</v>
      </c>
      <c r="D16">
        <f>TWEPL!R16</f>
        <v>0</v>
      </c>
      <c r="E16">
        <f>GT_NG!T16</f>
        <v>-0.11868000000000002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58.527292659234938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433.31993129654489</v>
      </c>
      <c r="P16" s="36">
        <v>19.289999999999996</v>
      </c>
      <c r="Q16" s="36">
        <v>7.72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224.76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-140</v>
      </c>
      <c r="AA16" s="75">
        <f>STOA!J16</f>
        <v>1.66</v>
      </c>
      <c r="AB16" s="75">
        <f>-STOA!P16</f>
        <v>0</v>
      </c>
      <c r="AC16">
        <f t="shared" si="0"/>
        <v>7.9555655832051535</v>
      </c>
      <c r="AD16">
        <f t="shared" si="1"/>
        <v>537.20297837257465</v>
      </c>
      <c r="AE16">
        <f>'IDT-1'!F16</f>
        <v>0</v>
      </c>
      <c r="AF16" s="24"/>
      <c r="AG16">
        <f t="shared" si="2"/>
        <v>537.20297837257465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-60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</row>
    <row r="17" spans="1:46">
      <c r="A17" t="s">
        <v>59</v>
      </c>
      <c r="D17">
        <f>TWEPL!R17</f>
        <v>0</v>
      </c>
      <c r="E17">
        <f>GT_NG!T17</f>
        <v>-0.11868000000000002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58.527292659234938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430.37954130062093</v>
      </c>
      <c r="P17" s="36">
        <v>19.289999999999996</v>
      </c>
      <c r="Q17" s="36">
        <v>7.72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223.81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-147</v>
      </c>
      <c r="AA17" s="75">
        <f>STOA!J17</f>
        <v>1.66</v>
      </c>
      <c r="AB17" s="75">
        <f>-STOA!P17</f>
        <v>0</v>
      </c>
      <c r="AC17">
        <f t="shared" si="0"/>
        <v>7.855117045440279</v>
      </c>
      <c r="AD17">
        <f t="shared" si="1"/>
        <v>541.41303691441556</v>
      </c>
      <c r="AE17">
        <f>'IDT-1'!F17</f>
        <v>0</v>
      </c>
      <c r="AF17" s="24"/>
      <c r="AG17">
        <f t="shared" si="2"/>
        <v>541.41303691441556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-45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</row>
    <row r="18" spans="1:46">
      <c r="A18" t="s">
        <v>60</v>
      </c>
      <c r="D18">
        <f>TWEPL!R18</f>
        <v>0</v>
      </c>
      <c r="E18">
        <f>GT_NG!T18</f>
        <v>-0.11868000000000002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58.527292659234938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430.37954130062093</v>
      </c>
      <c r="P18" s="36">
        <v>19.289999999999996</v>
      </c>
      <c r="Q18" s="36">
        <v>7.72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223.81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-145</v>
      </c>
      <c r="AA18" s="75">
        <f>STOA!J18</f>
        <v>1.66</v>
      </c>
      <c r="AB18" s="75">
        <f>-STOA!P18</f>
        <v>0</v>
      </c>
      <c r="AC18">
        <f t="shared" si="0"/>
        <v>7.8381747299905005</v>
      </c>
      <c r="AD18">
        <f t="shared" si="1"/>
        <v>543.42997922986524</v>
      </c>
      <c r="AE18">
        <f>'IDT-1'!F18</f>
        <v>0</v>
      </c>
      <c r="AF18" s="24"/>
      <c r="AG18">
        <f t="shared" si="2"/>
        <v>543.42997922986524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-45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</row>
    <row r="19" spans="1:46">
      <c r="A19" t="s">
        <v>61</v>
      </c>
      <c r="D19">
        <f>TWEPL!R19</f>
        <v>0</v>
      </c>
      <c r="E19">
        <f>GT_NG!T19</f>
        <v>-0.11868000000000002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58.527292659234938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429.58336041153382</v>
      </c>
      <c r="P19" s="36">
        <v>20</v>
      </c>
      <c r="Q19" s="36">
        <v>7.72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224.76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-142</v>
      </c>
      <c r="AA19" s="75">
        <f>STOA!J19</f>
        <v>1.75</v>
      </c>
      <c r="AB19" s="75">
        <f>-STOA!P19</f>
        <v>0</v>
      </c>
      <c r="AC19">
        <f t="shared" si="0"/>
        <v>7.8631291259719482</v>
      </c>
      <c r="AD19">
        <f t="shared" si="1"/>
        <v>542.35884394479683</v>
      </c>
      <c r="AE19">
        <f>'IDT-1'!F19</f>
        <v>0</v>
      </c>
      <c r="AF19" s="24"/>
      <c r="AG19">
        <f t="shared" si="2"/>
        <v>542.35884394479683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-50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</row>
    <row r="20" spans="1:46">
      <c r="A20" t="s">
        <v>62</v>
      </c>
      <c r="D20">
        <f>TWEPL!R20</f>
        <v>0</v>
      </c>
      <c r="E20">
        <f>GT_NG!T20</f>
        <v>-0.11868000000000002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58.527292659234938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429.42520654872362</v>
      </c>
      <c r="P20" s="36">
        <v>20</v>
      </c>
      <c r="Q20" s="36">
        <v>7.72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224.76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-138</v>
      </c>
      <c r="AA20" s="75">
        <f>STOA!J20</f>
        <v>1.75</v>
      </c>
      <c r="AB20" s="75">
        <f>-STOA!P20</f>
        <v>0</v>
      </c>
      <c r="AC20">
        <f t="shared" si="0"/>
        <v>7.7855602140003413</v>
      </c>
      <c r="AD20">
        <f t="shared" si="1"/>
        <v>551.27825899395816</v>
      </c>
      <c r="AE20">
        <f>'IDT-1'!F20</f>
        <v>0</v>
      </c>
      <c r="AF20" s="24"/>
      <c r="AG20">
        <f t="shared" si="2"/>
        <v>551.27825899395816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-45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</row>
    <row r="21" spans="1:46">
      <c r="A21" t="s">
        <v>63</v>
      </c>
      <c r="D21">
        <f>TWEPL!R21</f>
        <v>0</v>
      </c>
      <c r="E21">
        <f>GT_NG!T21</f>
        <v>-0.11868000000000002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58.527292659234938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437.69433653083456</v>
      </c>
      <c r="P21" s="36">
        <v>20</v>
      </c>
      <c r="Q21" s="36">
        <v>7.72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222.68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-119</v>
      </c>
      <c r="AA21" s="75">
        <f>STOA!J21</f>
        <v>1.75</v>
      </c>
      <c r="AB21" s="75">
        <f>-STOA!P21</f>
        <v>0</v>
      </c>
      <c r="AC21">
        <f t="shared" si="0"/>
        <v>7.803664274950517</v>
      </c>
      <c r="AD21">
        <f t="shared" si="1"/>
        <v>561.44928491511905</v>
      </c>
      <c r="AE21">
        <f>'IDT-1'!F21</f>
        <v>0</v>
      </c>
      <c r="AF21" s="24"/>
      <c r="AG21">
        <f t="shared" si="2"/>
        <v>561.44928491511905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-60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</row>
    <row r="22" spans="1:46">
      <c r="A22" t="s">
        <v>64</v>
      </c>
      <c r="D22">
        <f>TWEPL!R22</f>
        <v>0</v>
      </c>
      <c r="E22">
        <f>GT_NG!T22</f>
        <v>-0.11868000000000002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58.527292659234938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437.69433653083456</v>
      </c>
      <c r="P22" s="36">
        <v>20</v>
      </c>
      <c r="Q22" s="36">
        <v>7.72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266.39999999999998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-107</v>
      </c>
      <c r="AA22" s="75">
        <f>STOA!J22</f>
        <v>1.75</v>
      </c>
      <c r="AB22" s="75">
        <f>-STOA!P22</f>
        <v>0</v>
      </c>
      <c r="AC22">
        <f t="shared" si="0"/>
        <v>8.4504604798718557</v>
      </c>
      <c r="AD22">
        <f t="shared" si="1"/>
        <v>571.52248871019765</v>
      </c>
      <c r="AE22">
        <f>'IDT-1'!F22</f>
        <v>0</v>
      </c>
      <c r="AF22" s="24"/>
      <c r="AG22">
        <f t="shared" si="2"/>
        <v>571.52248871019765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-105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</row>
    <row r="23" spans="1:46">
      <c r="A23" t="s">
        <v>65</v>
      </c>
      <c r="D23">
        <f>TWEPL!R23</f>
        <v>0</v>
      </c>
      <c r="E23">
        <f>GT_NG!T23</f>
        <v>-0.11868000000000002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58.527292659234938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434.05996913753444</v>
      </c>
      <c r="P23" s="36">
        <v>20</v>
      </c>
      <c r="Q23" s="36">
        <v>17.639999999999997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304.98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-85</v>
      </c>
      <c r="AA23" s="75">
        <f>STOA!J23</f>
        <v>1.75</v>
      </c>
      <c r="AB23" s="75">
        <f>-STOA!P23</f>
        <v>0</v>
      </c>
      <c r="AC23">
        <f t="shared" si="0"/>
        <v>8.9798126328161381</v>
      </c>
      <c r="AD23">
        <f t="shared" si="1"/>
        <v>597.8587691639533</v>
      </c>
      <c r="AE23">
        <f>'IDT-1'!F23</f>
        <v>0</v>
      </c>
      <c r="AF23" s="24"/>
      <c r="AG23">
        <f t="shared" si="2"/>
        <v>597.8587691639533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-145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</row>
    <row r="24" spans="1:46">
      <c r="A24" t="s">
        <v>66</v>
      </c>
      <c r="D24">
        <f>TWEPL!R24</f>
        <v>0</v>
      </c>
      <c r="E24">
        <f>GT_NG!T24</f>
        <v>-0.11868000000000002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58.527292659234938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473.94410244793863</v>
      </c>
      <c r="P24" s="36">
        <v>22.6</v>
      </c>
      <c r="Q24" s="36">
        <v>27.673618412449329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344.77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-310</v>
      </c>
      <c r="AA24" s="75">
        <f>STOA!J24</f>
        <v>1.75</v>
      </c>
      <c r="AB24" s="75">
        <f>-STOA!P24</f>
        <v>0</v>
      </c>
      <c r="AC24">
        <f t="shared" si="0"/>
        <v>10.675986365279231</v>
      </c>
      <c r="AD24">
        <f t="shared" si="1"/>
        <v>637.41034715434375</v>
      </c>
      <c r="AE24">
        <f>'IDT-1'!F24</f>
        <v>0</v>
      </c>
      <c r="AF24" s="24"/>
      <c r="AG24">
        <f t="shared" si="2"/>
        <v>637.41034715434375</v>
      </c>
      <c r="AI24" s="34">
        <f>PXIL!J24</f>
        <v>0</v>
      </c>
      <c r="AJ24" s="34">
        <f>PXIL!P24</f>
        <v>0</v>
      </c>
      <c r="AK24" s="34">
        <f>RTM_IEX!J24</f>
        <v>28.94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</row>
    <row r="25" spans="1:46">
      <c r="A25" t="s">
        <v>67</v>
      </c>
      <c r="D25">
        <f>TWEPL!R25</f>
        <v>0</v>
      </c>
      <c r="E25">
        <f>GT_NG!T25</f>
        <v>-0.11868000000000002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58.527292659234938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476.56542465263124</v>
      </c>
      <c r="P25" s="36">
        <v>22.599999999999998</v>
      </c>
      <c r="Q25" s="36">
        <v>26.69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344.77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-262</v>
      </c>
      <c r="AA25" s="75">
        <f>STOA!J25</f>
        <v>1.75</v>
      </c>
      <c r="AB25" s="75">
        <f>-STOA!P25</f>
        <v>0</v>
      </c>
      <c r="AC25">
        <f t="shared" si="0"/>
        <v>10.323615506339401</v>
      </c>
      <c r="AD25">
        <f t="shared" si="1"/>
        <v>692.22042180552683</v>
      </c>
      <c r="AE25">
        <f>'IDT-1'!F25</f>
        <v>0</v>
      </c>
      <c r="AF25" s="24"/>
      <c r="AG25">
        <f t="shared" si="2"/>
        <v>692.22042180552683</v>
      </c>
      <c r="AI25" s="34">
        <f>PXIL!J25</f>
        <v>0</v>
      </c>
      <c r="AJ25" s="34">
        <f>PXIL!P25</f>
        <v>0</v>
      </c>
      <c r="AK25" s="34">
        <f>RTM_IEX!J25</f>
        <v>33.76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</row>
    <row r="26" spans="1:46">
      <c r="A26" t="s">
        <v>68</v>
      </c>
      <c r="D26">
        <f>TWEPL!R26</f>
        <v>0</v>
      </c>
      <c r="E26">
        <f>GT_NG!T26</f>
        <v>-0.11868000000000002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58.527292659234938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484.61099351898815</v>
      </c>
      <c r="P26" s="36">
        <v>22.599999999999998</v>
      </c>
      <c r="Q26" s="36">
        <v>26.69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344.77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-222</v>
      </c>
      <c r="AA26" s="75">
        <f>STOA!J26</f>
        <v>1.75</v>
      </c>
      <c r="AB26" s="75">
        <f>-STOA!P26</f>
        <v>0</v>
      </c>
      <c r="AC26">
        <f t="shared" si="0"/>
        <v>10.052351975821237</v>
      </c>
      <c r="AD26">
        <f t="shared" si="1"/>
        <v>740.53725420240187</v>
      </c>
      <c r="AE26">
        <f>'IDT-1'!F26</f>
        <v>0</v>
      </c>
      <c r="AF26" s="24"/>
      <c r="AG26">
        <f t="shared" si="2"/>
        <v>740.53725420240187</v>
      </c>
      <c r="AI26" s="34">
        <f>PXIL!J26</f>
        <v>0</v>
      </c>
      <c r="AJ26" s="34">
        <f>PXIL!P26</f>
        <v>0</v>
      </c>
      <c r="AK26" s="34">
        <f>RTM_IEX!J26</f>
        <v>33.76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</row>
    <row r="27" spans="1:46">
      <c r="A27" t="s">
        <v>69</v>
      </c>
      <c r="D27">
        <f>TWEPL!R27</f>
        <v>0</v>
      </c>
      <c r="E27">
        <f>GT_NG!T27</f>
        <v>-0.11868000000000002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57.27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490.4947113995363</v>
      </c>
      <c r="P27" s="36">
        <v>22.599999999999998</v>
      </c>
      <c r="Q27" s="36">
        <v>26.69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344.77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-70</v>
      </c>
      <c r="AA27" s="75">
        <f>STOA!J27</f>
        <v>1.66</v>
      </c>
      <c r="AB27" s="75">
        <f>-STOA!P27</f>
        <v>0</v>
      </c>
      <c r="AC27">
        <f t="shared" si="0"/>
        <v>8.7733927052438023</v>
      </c>
      <c r="AD27">
        <f t="shared" si="1"/>
        <v>834.59263869429253</v>
      </c>
      <c r="AE27">
        <f>'IDT-1'!F27</f>
        <v>-25.949000000000002</v>
      </c>
      <c r="AF27" s="24"/>
      <c r="AG27">
        <f t="shared" si="2"/>
        <v>808.64363869429258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-30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</row>
    <row r="28" spans="1:46">
      <c r="A28" t="s">
        <v>70</v>
      </c>
      <c r="D28">
        <f>TWEPL!R28</f>
        <v>0</v>
      </c>
      <c r="E28">
        <f>GT_NG!T28</f>
        <v>-0.11868000000000002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57.27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566.98154266834138</v>
      </c>
      <c r="P28" s="36">
        <v>22.599999999999998</v>
      </c>
      <c r="Q28" s="36">
        <v>26.69</v>
      </c>
      <c r="R28" s="38">
        <v>0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344.77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0</v>
      </c>
      <c r="AA28" s="75">
        <f>STOA!J28</f>
        <v>1.66</v>
      </c>
      <c r="AB28" s="75">
        <f>-STOA!P28</f>
        <v>0</v>
      </c>
      <c r="AC28">
        <f t="shared" si="0"/>
        <v>9.0346799902817576</v>
      </c>
      <c r="AD28">
        <f t="shared" si="1"/>
        <v>955.81818267805966</v>
      </c>
      <c r="AE28">
        <f>'IDT-1'!F28</f>
        <v>-69.772999999999996</v>
      </c>
      <c r="AF28" s="24"/>
      <c r="AG28">
        <f t="shared" si="2"/>
        <v>886.04518267805963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-55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</row>
    <row r="29" spans="1:46">
      <c r="A29" t="s">
        <v>71</v>
      </c>
      <c r="D29">
        <f>TWEPL!R29</f>
        <v>0</v>
      </c>
      <c r="E29">
        <f>GT_NG!T29</f>
        <v>-0.11868000000000002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57.27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632.31695171697572</v>
      </c>
      <c r="P29" s="36">
        <v>22.599999999999998</v>
      </c>
      <c r="Q29" s="36">
        <v>26.69</v>
      </c>
      <c r="R29" s="38">
        <v>0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358.79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0</v>
      </c>
      <c r="AA29" s="75">
        <f>STOA!J29</f>
        <v>1.66</v>
      </c>
      <c r="AB29" s="75">
        <f>-STOA!P29</f>
        <v>0</v>
      </c>
      <c r="AC29">
        <f t="shared" si="0"/>
        <v>9.5318422717925042</v>
      </c>
      <c r="AD29">
        <f t="shared" si="1"/>
        <v>1054.6764294451834</v>
      </c>
      <c r="AE29">
        <f>'IDT-1'!F29</f>
        <v>-104.94799999999999</v>
      </c>
      <c r="AF29" s="24"/>
      <c r="AG29">
        <f t="shared" si="2"/>
        <v>949.72842944518345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-35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</row>
    <row r="30" spans="1:46">
      <c r="A30" t="s">
        <v>72</v>
      </c>
      <c r="D30">
        <f>TWEPL!R30</f>
        <v>0</v>
      </c>
      <c r="E30">
        <f>GT_NG!T30</f>
        <v>-0.11868000000000002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69.60681345845731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733.26702314514864</v>
      </c>
      <c r="P30" s="36">
        <v>22.599999999999998</v>
      </c>
      <c r="Q30" s="36">
        <v>26.69</v>
      </c>
      <c r="R30" s="38">
        <v>1.862544459644323</v>
      </c>
      <c r="S30" s="38">
        <v>0</v>
      </c>
      <c r="T30" s="37">
        <f>SUMPRODUCT(LTA!J30:AN30,LTA!J$101:AN$101,LTA!J$105:AN$105)</f>
        <v>0</v>
      </c>
      <c r="U30" s="37">
        <f>SUMPRODUCT(LTA!J30:AN30,LTA!J$102:AN$102,LTA!J$105:AN$105)</f>
        <v>370.14062000000001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-157</v>
      </c>
      <c r="AA30" s="75">
        <f>STOA!J30</f>
        <v>1.66</v>
      </c>
      <c r="AB30" s="75">
        <f>-STOA!P30</f>
        <v>0</v>
      </c>
      <c r="AC30">
        <f t="shared" si="0"/>
        <v>11.951995928737675</v>
      </c>
      <c r="AD30">
        <f t="shared" si="1"/>
        <v>1095.3363251345129</v>
      </c>
      <c r="AE30">
        <f>'IDT-1'!F30</f>
        <v>-88.802000000000007</v>
      </c>
      <c r="AF30" s="24"/>
      <c r="AG30">
        <f t="shared" si="2"/>
        <v>1006.5343251345129</v>
      </c>
      <c r="AI30" s="34">
        <f>PXIL!J30</f>
        <v>0</v>
      </c>
      <c r="AJ30" s="34">
        <f>PXIL!P30</f>
        <v>0</v>
      </c>
      <c r="AK30" s="34">
        <f>RTM_IEX!J30</f>
        <v>38.58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</row>
    <row r="31" spans="1:46">
      <c r="A31" t="s">
        <v>73</v>
      </c>
      <c r="D31">
        <f>TWEPL!R31</f>
        <v>0</v>
      </c>
      <c r="E31">
        <f>GT_NG!T31</f>
        <v>-0.11868000000000002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69.60681345845731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749.99136645362773</v>
      </c>
      <c r="P31" s="36">
        <v>22.599999999999998</v>
      </c>
      <c r="Q31" s="36">
        <v>26.69</v>
      </c>
      <c r="R31" s="38">
        <v>5.67</v>
      </c>
      <c r="S31" s="38">
        <v>0</v>
      </c>
      <c r="T31" s="37">
        <f>SUMPRODUCT(LTA!J31:AN31,LTA!J$101:AN$101,LTA!J$105:AN$105)</f>
        <v>0</v>
      </c>
      <c r="U31" s="37">
        <f>SUMPRODUCT(LTA!J31:AN31,LTA!J$102:AN$102,LTA!J$105:AN$105)</f>
        <v>373.93922000000003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-98</v>
      </c>
      <c r="AA31" s="75">
        <f>STOA!J31</f>
        <v>1.66</v>
      </c>
      <c r="AB31" s="75">
        <f>-STOA!P31</f>
        <v>0</v>
      </c>
      <c r="AC31">
        <f t="shared" si="0"/>
        <v>11.705208973299431</v>
      </c>
      <c r="AD31">
        <f t="shared" si="1"/>
        <v>1184.7035109387857</v>
      </c>
      <c r="AE31">
        <f>'IDT-1'!F31</f>
        <v>-124.554</v>
      </c>
      <c r="AF31" s="24"/>
      <c r="AG31">
        <f t="shared" si="2"/>
        <v>1060.1495109387856</v>
      </c>
      <c r="AI31" s="34">
        <f>PXIL!J31</f>
        <v>0</v>
      </c>
      <c r="AJ31" s="34">
        <f>PXIL!P31</f>
        <v>0</v>
      </c>
      <c r="AK31" s="34">
        <f>RTM_IEX!J31</f>
        <v>44.37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</row>
    <row r="32" spans="1:46">
      <c r="A32" t="s">
        <v>74</v>
      </c>
      <c r="D32">
        <f>TWEPL!R32</f>
        <v>0</v>
      </c>
      <c r="E32">
        <f>GT_NG!T32</f>
        <v>-0.11868000000000002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69.60681345845731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749.98148442102581</v>
      </c>
      <c r="P32" s="36">
        <v>22.599999999999998</v>
      </c>
      <c r="Q32" s="36">
        <v>26.69</v>
      </c>
      <c r="R32" s="38">
        <v>11.74</v>
      </c>
      <c r="S32" s="38">
        <v>0</v>
      </c>
      <c r="T32" s="37">
        <f>SUMPRODUCT(LTA!J32:AN32,LTA!J$101:AN$101,LTA!J$105:AN$105)</f>
        <v>1.19</v>
      </c>
      <c r="U32" s="37">
        <f>SUMPRODUCT(LTA!J32:AN32,LTA!J$102:AN$102,LTA!J$105:AN$105)</f>
        <v>378.46832000000001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-18</v>
      </c>
      <c r="AA32" s="75">
        <f>STOA!J32</f>
        <v>1.66</v>
      </c>
      <c r="AB32" s="75">
        <f>-STOA!P32</f>
        <v>0</v>
      </c>
      <c r="AC32">
        <f t="shared" si="0"/>
        <v>11.199373786234453</v>
      </c>
      <c r="AD32">
        <f t="shared" si="1"/>
        <v>1285.668564093249</v>
      </c>
      <c r="AE32">
        <f>'IDT-1'!F32</f>
        <v>-179</v>
      </c>
      <c r="AF32" s="24"/>
      <c r="AG32">
        <f t="shared" si="2"/>
        <v>1106.668564093249</v>
      </c>
      <c r="AI32" s="34">
        <f>PXIL!J32</f>
        <v>0</v>
      </c>
      <c r="AJ32" s="34">
        <f>PXIL!P32</f>
        <v>0</v>
      </c>
      <c r="AK32" s="34">
        <f>RTM_IEX!J32</f>
        <v>53.05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</row>
    <row r="33" spans="1:46">
      <c r="A33" t="s">
        <v>75</v>
      </c>
      <c r="D33">
        <f>TWEPL!R33</f>
        <v>0</v>
      </c>
      <c r="E33">
        <f>GT_NG!T33</f>
        <v>-0.11868000000000002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69.60681345845731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754.33204846803017</v>
      </c>
      <c r="P33" s="36">
        <v>22.599999999999998</v>
      </c>
      <c r="Q33" s="36">
        <v>26.69</v>
      </c>
      <c r="R33" s="38">
        <v>19.7</v>
      </c>
      <c r="S33" s="38">
        <v>0</v>
      </c>
      <c r="T33" s="37">
        <f>SUMPRODUCT(LTA!J33:AN33,LTA!J$101:AN$101,LTA!J$105:AN$105)</f>
        <v>3.5</v>
      </c>
      <c r="U33" s="37">
        <f>SUMPRODUCT(LTA!J33:AN33,LTA!J$102:AN$102,LTA!J$105:AN$105)</f>
        <v>384.84386000000006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0</v>
      </c>
      <c r="AA33" s="75">
        <f>STOA!J33</f>
        <v>1.66</v>
      </c>
      <c r="AB33" s="75">
        <f>-STOA!P33</f>
        <v>0</v>
      </c>
      <c r="AC33">
        <f t="shared" si="0"/>
        <v>11.020736221181286</v>
      </c>
      <c r="AD33">
        <f t="shared" si="1"/>
        <v>1300.7333057053065</v>
      </c>
      <c r="AE33">
        <f>'IDT-1'!F33</f>
        <v>-175.17500000000001</v>
      </c>
      <c r="AF33" s="24"/>
      <c r="AG33">
        <f t="shared" si="2"/>
        <v>1125.5583057053066</v>
      </c>
      <c r="AI33" s="34">
        <f>PXIL!J33</f>
        <v>0</v>
      </c>
      <c r="AJ33" s="34">
        <f>PXIL!P33</f>
        <v>0</v>
      </c>
      <c r="AK33" s="34">
        <f>RTM_IEX!J33</f>
        <v>28.94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</row>
    <row r="34" spans="1:46">
      <c r="A34" t="s">
        <v>76</v>
      </c>
      <c r="D34">
        <f>TWEPL!R34</f>
        <v>0</v>
      </c>
      <c r="E34">
        <f>GT_NG!T34</f>
        <v>-0.11868000000000002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69.60681345845731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750.60866495368589</v>
      </c>
      <c r="P34" s="36">
        <v>22.599999999999998</v>
      </c>
      <c r="Q34" s="36">
        <v>26.69</v>
      </c>
      <c r="R34" s="38">
        <v>19.7</v>
      </c>
      <c r="S34" s="38">
        <v>0</v>
      </c>
      <c r="T34" s="37">
        <f>SUMPRODUCT(LTA!J34:AN34,LTA!J$101:AN$101,LTA!J$105:AN$105)</f>
        <v>9.08</v>
      </c>
      <c r="U34" s="37">
        <f>SUMPRODUCT(LTA!J34:AN34,LTA!J$102:AN$102,LTA!J$105:AN$105)</f>
        <v>391.16070000000002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0</v>
      </c>
      <c r="AA34" s="75">
        <f>STOA!J34</f>
        <v>1.66</v>
      </c>
      <c r="AB34" s="75">
        <f>-STOA!P34</f>
        <v>0</v>
      </c>
      <c r="AC34">
        <f t="shared" si="0"/>
        <v>11.129881255660795</v>
      </c>
      <c r="AD34">
        <f t="shared" si="1"/>
        <v>1313.6176171564828</v>
      </c>
      <c r="AE34">
        <f>'IDT-1'!F34</f>
        <v>-165.476</v>
      </c>
      <c r="AF34" s="24"/>
      <c r="AG34">
        <f t="shared" si="2"/>
        <v>1148.1416171564829</v>
      </c>
      <c r="AI34" s="34">
        <f>PXIL!J34</f>
        <v>0</v>
      </c>
      <c r="AJ34" s="34">
        <f>PXIL!P34</f>
        <v>0</v>
      </c>
      <c r="AK34" s="34">
        <f>RTM_IEX!J34</f>
        <v>33.76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</row>
    <row r="35" spans="1:46">
      <c r="A35" t="s">
        <v>77</v>
      </c>
      <c r="D35">
        <f>TWEPL!R35</f>
        <v>0</v>
      </c>
      <c r="E35">
        <f>GT_NG!T35</f>
        <v>-0.11868000000000002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69.60681345845731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746.67828086145676</v>
      </c>
      <c r="P35" s="36">
        <v>22.599999999999998</v>
      </c>
      <c r="Q35" s="36">
        <v>26.69</v>
      </c>
      <c r="R35" s="38">
        <v>20.2</v>
      </c>
      <c r="S35" s="38">
        <v>0</v>
      </c>
      <c r="T35" s="37">
        <f>SUMPRODUCT(LTA!J35:AN35,LTA!J$101:AN$101,LTA!J$105:AN$105)</f>
        <v>17.87</v>
      </c>
      <c r="U35" s="37">
        <f>SUMPRODUCT(LTA!J35:AN35,LTA!J$102:AN$102,LTA!J$105:AN$105)</f>
        <v>395.83908000000002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-19</v>
      </c>
      <c r="AA35" s="75">
        <f>STOA!J35</f>
        <v>1.75</v>
      </c>
      <c r="AB35" s="75">
        <f>-STOA!P35</f>
        <v>0</v>
      </c>
      <c r="AC35">
        <f t="shared" si="0"/>
        <v>11.21387241805896</v>
      </c>
      <c r="AD35">
        <f t="shared" si="1"/>
        <v>1285.3716219018552</v>
      </c>
      <c r="AE35">
        <f>'IDT-1'!F35</f>
        <v>-140.69900000000001</v>
      </c>
      <c r="AF35" s="24"/>
      <c r="AG35">
        <f t="shared" si="2"/>
        <v>1144.6726219018551</v>
      </c>
      <c r="AI35" s="34">
        <f>PXIL!J35</f>
        <v>0</v>
      </c>
      <c r="AJ35" s="34">
        <f>PXIL!P35</f>
        <v>0</v>
      </c>
      <c r="AK35" s="34">
        <f>RTM_IEX!J35</f>
        <v>14.47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</row>
    <row r="36" spans="1:46">
      <c r="A36" t="s">
        <v>78</v>
      </c>
      <c r="D36">
        <f>TWEPL!R36</f>
        <v>0</v>
      </c>
      <c r="E36">
        <f>GT_NG!T36</f>
        <v>-0.11868000000000002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69.60681345845731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698.1745690164521</v>
      </c>
      <c r="P36" s="36">
        <v>22.599999999999998</v>
      </c>
      <c r="Q36" s="36">
        <v>26.69</v>
      </c>
      <c r="R36" s="38">
        <v>20.2</v>
      </c>
      <c r="S36" s="38">
        <v>0</v>
      </c>
      <c r="T36" s="37">
        <f>SUMPRODUCT(LTA!J36:AN36,LTA!J$101:AN$101,LTA!J$105:AN$105)</f>
        <v>23.91</v>
      </c>
      <c r="U36" s="37">
        <f>SUMPRODUCT(LTA!J36:AN36,LTA!J$102:AN$102,LTA!J$105:AN$105)</f>
        <v>402.69720000000007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0</v>
      </c>
      <c r="AA36" s="75">
        <f>STOA!J36</f>
        <v>1.75</v>
      </c>
      <c r="AB36" s="75">
        <f>-STOA!P36</f>
        <v>0</v>
      </c>
      <c r="AC36">
        <f t="shared" si="0"/>
        <v>10.79423744978803</v>
      </c>
      <c r="AD36">
        <f t="shared" si="1"/>
        <v>1273.9956650251218</v>
      </c>
      <c r="AE36">
        <f>'IDT-1'!F36</f>
        <v>-111.08199999999999</v>
      </c>
      <c r="AF36" s="24"/>
      <c r="AG36">
        <f t="shared" si="2"/>
        <v>1162.9136650251216</v>
      </c>
      <c r="AI36" s="34">
        <f>PXIL!J36</f>
        <v>0</v>
      </c>
      <c r="AJ36" s="34">
        <f>PXIL!P36</f>
        <v>0</v>
      </c>
      <c r="AK36" s="34">
        <f>RTM_IEX!J36</f>
        <v>19.28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</row>
    <row r="37" spans="1:46">
      <c r="A37" t="s">
        <v>79</v>
      </c>
      <c r="D37">
        <f>TWEPL!R37</f>
        <v>0</v>
      </c>
      <c r="E37">
        <f>GT_NG!T37</f>
        <v>-0.11868000000000002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69.60681345845731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681.88120196873263</v>
      </c>
      <c r="P37" s="36">
        <v>22.599999999999998</v>
      </c>
      <c r="Q37" s="36">
        <v>26.69</v>
      </c>
      <c r="R37" s="38">
        <v>22.2</v>
      </c>
      <c r="S37" s="38">
        <v>0</v>
      </c>
      <c r="T37" s="37">
        <f>SUMPRODUCT(LTA!J37:AN37,LTA!J$101:AN$101,LTA!J$105:AN$105)</f>
        <v>23.62</v>
      </c>
      <c r="U37" s="37">
        <f>SUMPRODUCT(LTA!J37:AN37,LTA!J$102:AN$102,LTA!J$105:AN$105)</f>
        <v>410.50426000000004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1.75</v>
      </c>
      <c r="AB37" s="75">
        <f>-STOA!P37</f>
        <v>0</v>
      </c>
      <c r="AC37">
        <f t="shared" si="0"/>
        <v>10.931860470587187</v>
      </c>
      <c r="AD37">
        <f t="shared" si="1"/>
        <v>1290.2417349566031</v>
      </c>
      <c r="AE37">
        <f>'IDT-1'!F37</f>
        <v>-108.498</v>
      </c>
      <c r="AF37" s="24"/>
      <c r="AG37">
        <f t="shared" si="2"/>
        <v>1181.743734956603</v>
      </c>
      <c r="AI37" s="34">
        <f>PXIL!J37</f>
        <v>0</v>
      </c>
      <c r="AJ37" s="34">
        <f>PXIL!P37</f>
        <v>0</v>
      </c>
      <c r="AK37" s="34">
        <f>RTM_IEX!J37</f>
        <v>42.44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</row>
    <row r="38" spans="1:46">
      <c r="A38" t="s">
        <v>80</v>
      </c>
      <c r="D38">
        <f>TWEPL!R38</f>
        <v>0</v>
      </c>
      <c r="E38">
        <f>GT_NG!T38</f>
        <v>-0.11868000000000002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69.60681345845731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668.3251689688891</v>
      </c>
      <c r="P38" s="36">
        <v>22.599999999999998</v>
      </c>
      <c r="Q38" s="36">
        <v>26.69</v>
      </c>
      <c r="R38" s="38">
        <v>22.2</v>
      </c>
      <c r="S38" s="38">
        <v>0</v>
      </c>
      <c r="T38" s="37">
        <f>SUMPRODUCT(LTA!J38:AN38,LTA!J$101:AN$101,LTA!J$105:AN$105)</f>
        <v>28.6</v>
      </c>
      <c r="U38" s="37">
        <f>SUMPRODUCT(LTA!J38:AN38,LTA!J$102:AN$102,LTA!J$105:AN$105)</f>
        <v>419.07104000000004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1.75</v>
      </c>
      <c r="AB38" s="75">
        <f>-STOA!P38</f>
        <v>0</v>
      </c>
      <c r="AC38">
        <f t="shared" si="0"/>
        <v>10.907506745388501</v>
      </c>
      <c r="AD38">
        <f t="shared" si="1"/>
        <v>1287.366835681958</v>
      </c>
      <c r="AE38">
        <f>'IDT-1'!F38</f>
        <v>-112.471</v>
      </c>
      <c r="AF38" s="24"/>
      <c r="AG38">
        <f t="shared" si="2"/>
        <v>1174.895835681958</v>
      </c>
      <c r="AI38" s="34">
        <f>PXIL!J38</f>
        <v>0</v>
      </c>
      <c r="AJ38" s="34">
        <f>PXIL!P38</f>
        <v>0</v>
      </c>
      <c r="AK38" s="34">
        <f>RTM_IEX!J38</f>
        <v>39.549999999999997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</row>
    <row r="39" spans="1:46">
      <c r="A39" t="s">
        <v>81</v>
      </c>
      <c r="D39">
        <f>TWEPL!R39</f>
        <v>0</v>
      </c>
      <c r="E39">
        <f>GT_NG!T39</f>
        <v>-0.20768999999999999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69.60681345845731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658.06562274656824</v>
      </c>
      <c r="P39" s="36">
        <v>22.599999999999998</v>
      </c>
      <c r="Q39" s="36">
        <v>26.69</v>
      </c>
      <c r="R39" s="38">
        <v>22.2</v>
      </c>
      <c r="S39" s="38">
        <v>0</v>
      </c>
      <c r="T39" s="37">
        <f>SUMPRODUCT(LTA!J39:AN39,LTA!J$101:AN$101,LTA!J$105:AN$105)</f>
        <v>34.5</v>
      </c>
      <c r="U39" s="37">
        <f>SUMPRODUCT(LTA!J39:AN39,LTA!J$102:AN$102,LTA!J$105:AN$105)</f>
        <v>425.90982000000002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1.75</v>
      </c>
      <c r="AB39" s="75">
        <f>-STOA!P39</f>
        <v>0</v>
      </c>
      <c r="AC39">
        <f t="shared" si="0"/>
        <v>10.961510326870098</v>
      </c>
      <c r="AD39">
        <f t="shared" si="1"/>
        <v>1293.5630558781559</v>
      </c>
      <c r="AE39">
        <f>'IDT-1'!F39</f>
        <v>-67.768000000000001</v>
      </c>
      <c r="AF39" s="24"/>
      <c r="AG39">
        <f t="shared" si="2"/>
        <v>1225.7950558781558</v>
      </c>
      <c r="AI39" s="34">
        <f>PXIL!J39</f>
        <v>0</v>
      </c>
      <c r="AJ39" s="34">
        <f>PXIL!P39</f>
        <v>0</v>
      </c>
      <c r="AK39" s="34">
        <f>RTM_IEX!J39</f>
        <v>43.41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</row>
    <row r="40" spans="1:46">
      <c r="A40" t="s">
        <v>82</v>
      </c>
      <c r="D40">
        <f>TWEPL!R40</f>
        <v>0</v>
      </c>
      <c r="E40">
        <f>GT_NG!T40</f>
        <v>-0.20768999999999999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69.60681345845731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656.51737058838978</v>
      </c>
      <c r="P40" s="36">
        <v>22.599999999999998</v>
      </c>
      <c r="Q40" s="36">
        <v>26.69</v>
      </c>
      <c r="R40" s="38">
        <v>22.2</v>
      </c>
      <c r="S40" s="38">
        <v>0</v>
      </c>
      <c r="T40" s="37">
        <f>SUMPRODUCT(LTA!J40:AN40,LTA!J$101:AN$101,LTA!J$105:AN$105)</f>
        <v>41.75</v>
      </c>
      <c r="U40" s="37">
        <f>SUMPRODUCT(LTA!J40:AN40,LTA!J$102:AN$102,LTA!J$105:AN$105)</f>
        <v>434.96592000000004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1.75</v>
      </c>
      <c r="AB40" s="75">
        <f>-STOA!P40</f>
        <v>0</v>
      </c>
      <c r="AC40">
        <f t="shared" si="0"/>
        <v>11.125964248741399</v>
      </c>
      <c r="AD40">
        <f t="shared" si="1"/>
        <v>1312.9764497981059</v>
      </c>
      <c r="AE40">
        <f>'IDT-1'!F40</f>
        <v>-38.648000000000003</v>
      </c>
      <c r="AF40" s="24"/>
      <c r="AG40">
        <f t="shared" si="2"/>
        <v>1274.328449798106</v>
      </c>
      <c r="AI40" s="34">
        <f>PXIL!J40</f>
        <v>0</v>
      </c>
      <c r="AJ40" s="34">
        <f>PXIL!P40</f>
        <v>0</v>
      </c>
      <c r="AK40" s="34">
        <f>RTM_IEX!J40</f>
        <v>48.23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</row>
    <row r="41" spans="1:46">
      <c r="A41" t="s">
        <v>83</v>
      </c>
      <c r="D41">
        <f>TWEPL!R41</f>
        <v>0</v>
      </c>
      <c r="E41">
        <f>GT_NG!T41</f>
        <v>-0.20768999999999999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69.60681345845731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654.95220271196945</v>
      </c>
      <c r="P41" s="36">
        <v>22.599999999999998</v>
      </c>
      <c r="Q41" s="36">
        <v>26.689999999999998</v>
      </c>
      <c r="R41" s="38">
        <v>22.2</v>
      </c>
      <c r="S41" s="38">
        <v>0</v>
      </c>
      <c r="T41" s="37">
        <f>SUMPRODUCT(LTA!J41:AN41,LTA!J$101:AN$101,LTA!J$105:AN$105)</f>
        <v>44.86</v>
      </c>
      <c r="U41" s="37">
        <f>SUMPRODUCT(LTA!J41:AN41,LTA!J$102:AN$102,LTA!J$105:AN$105)</f>
        <v>441.89558000000005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1.75</v>
      </c>
      <c r="AB41" s="75">
        <f>-STOA!P41</f>
        <v>0</v>
      </c>
      <c r="AC41">
        <f t="shared" si="0"/>
        <v>11.440245982579466</v>
      </c>
      <c r="AD41">
        <f t="shared" si="1"/>
        <v>1350.0766601878474</v>
      </c>
      <c r="AE41">
        <f>'IDT-1'!F41</f>
        <v>-39.277999999999999</v>
      </c>
      <c r="AF41" s="24"/>
      <c r="AG41">
        <f t="shared" si="2"/>
        <v>1310.7986601878474</v>
      </c>
      <c r="AI41" s="34">
        <f>PXIL!J41</f>
        <v>0</v>
      </c>
      <c r="AJ41" s="34">
        <f>PXIL!P41</f>
        <v>0</v>
      </c>
      <c r="AK41" s="34">
        <f>RTM_IEX!J41</f>
        <v>77.17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</row>
    <row r="42" spans="1:46">
      <c r="A42" t="s">
        <v>84</v>
      </c>
      <c r="D42">
        <f>TWEPL!R42</f>
        <v>0</v>
      </c>
      <c r="E42">
        <f>GT_NG!T42</f>
        <v>-0.20768999999999999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69.60681345845731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654.95220271196945</v>
      </c>
      <c r="P42" s="36">
        <v>22.599999999999998</v>
      </c>
      <c r="Q42" s="36">
        <v>26.689999999999998</v>
      </c>
      <c r="R42" s="38">
        <v>23.7</v>
      </c>
      <c r="S42" s="38">
        <v>0</v>
      </c>
      <c r="T42" s="37">
        <f>SUMPRODUCT(LTA!J42:AN42,LTA!J$101:AN$101,LTA!J$105:AN$105)</f>
        <v>50.96</v>
      </c>
      <c r="U42" s="37">
        <f>SUMPRODUCT(LTA!J42:AN42,LTA!J$102:AN$102,LTA!J$105:AN$105)</f>
        <v>447.63892000000004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1.75</v>
      </c>
      <c r="AB42" s="75">
        <f>-STOA!P42</f>
        <v>0</v>
      </c>
      <c r="AC42">
        <f t="shared" si="0"/>
        <v>11.592818038579466</v>
      </c>
      <c r="AD42">
        <f t="shared" si="1"/>
        <v>1368.0874281318474</v>
      </c>
      <c r="AE42">
        <f>'IDT-1'!F42</f>
        <v>-24.687999999999999</v>
      </c>
      <c r="AF42" s="24"/>
      <c r="AG42">
        <f t="shared" si="2"/>
        <v>1343.3994281318473</v>
      </c>
      <c r="AI42" s="34">
        <f>PXIL!J42</f>
        <v>0</v>
      </c>
      <c r="AJ42" s="34">
        <f>PXIL!P42</f>
        <v>0</v>
      </c>
      <c r="AK42" s="34">
        <f>RTM_IEX!J42</f>
        <v>81.99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</row>
    <row r="43" spans="1:46">
      <c r="A43" t="s">
        <v>85</v>
      </c>
      <c r="D43">
        <f>TWEPL!R43</f>
        <v>0</v>
      </c>
      <c r="E43">
        <f>GT_NG!T43</f>
        <v>-0.20768999999999999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69.60681345845731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658.67113808153385</v>
      </c>
      <c r="P43" s="36">
        <v>22.599999999999998</v>
      </c>
      <c r="Q43" s="36">
        <v>26.689999999999998</v>
      </c>
      <c r="R43" s="38">
        <v>23.7</v>
      </c>
      <c r="S43" s="38">
        <v>0</v>
      </c>
      <c r="T43" s="37">
        <f>SUMPRODUCT(LTA!J43:AN43,LTA!J$101:AN$101,LTA!J$105:AN$105)</f>
        <v>60.14</v>
      </c>
      <c r="U43" s="37">
        <f>SUMPRODUCT(LTA!J43:AN43,LTA!J$102:AN$102,LTA!J$105:AN$105)</f>
        <v>453.38306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1.66</v>
      </c>
      <c r="AB43" s="75">
        <f>-STOA!P43</f>
        <v>0</v>
      </c>
      <c r="AC43">
        <f t="shared" si="0"/>
        <v>11.546139871683808</v>
      </c>
      <c r="AD43">
        <f t="shared" si="1"/>
        <v>1362.5771816683075</v>
      </c>
      <c r="AE43">
        <f>'IDT-1'!F43</f>
        <v>-19.059999999999999</v>
      </c>
      <c r="AF43" s="24"/>
      <c r="AG43">
        <f t="shared" si="2"/>
        <v>1343.5171816683076</v>
      </c>
      <c r="AI43" s="34">
        <f>PXIL!J43</f>
        <v>0</v>
      </c>
      <c r="AJ43" s="34">
        <f>PXIL!P43</f>
        <v>0</v>
      </c>
      <c r="AK43" s="34">
        <f>RTM_IEX!J43</f>
        <v>57.88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</row>
    <row r="44" spans="1:46">
      <c r="A44" t="s">
        <v>86</v>
      </c>
      <c r="D44">
        <f>TWEPL!R44</f>
        <v>0</v>
      </c>
      <c r="E44">
        <f>GT_NG!T44</f>
        <v>-0.20768999999999999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69.60681345845731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657.10883325407701</v>
      </c>
      <c r="P44" s="36">
        <v>22.599999999999998</v>
      </c>
      <c r="Q44" s="36">
        <v>26.689999999999998</v>
      </c>
      <c r="R44" s="38">
        <v>23.7</v>
      </c>
      <c r="S44" s="38">
        <v>0</v>
      </c>
      <c r="T44" s="37">
        <f>SUMPRODUCT(LTA!J44:AN44,LTA!J$101:AN$101,LTA!J$105:AN$105)</f>
        <v>70.05</v>
      </c>
      <c r="U44" s="37">
        <f>SUMPRODUCT(LTA!J44:AN44,LTA!J$102:AN$102,LTA!J$105:AN$105)</f>
        <v>458.35604000000006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1.66</v>
      </c>
      <c r="AB44" s="75">
        <f>-STOA!P44</f>
        <v>0</v>
      </c>
      <c r="AC44">
        <f t="shared" si="0"/>
        <v>11.617461543133173</v>
      </c>
      <c r="AD44">
        <f t="shared" si="1"/>
        <v>1370.9965351694013</v>
      </c>
      <c r="AE44">
        <f>'IDT-1'!F44</f>
        <v>-10.35</v>
      </c>
      <c r="AF44" s="24"/>
      <c r="AG44">
        <f t="shared" si="2"/>
        <v>1360.6465351694014</v>
      </c>
      <c r="AI44" s="34">
        <f>PXIL!J44</f>
        <v>0</v>
      </c>
      <c r="AJ44" s="34">
        <f>PXIL!P44</f>
        <v>0</v>
      </c>
      <c r="AK44" s="34">
        <f>RTM_IEX!J44</f>
        <v>53.05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</row>
    <row r="45" spans="1:46">
      <c r="A45" t="s">
        <v>87</v>
      </c>
      <c r="D45">
        <f>TWEPL!R45</f>
        <v>0</v>
      </c>
      <c r="E45">
        <f>GT_NG!T45</f>
        <v>-0.20768999999999999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69.60681345845731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652.8018957787848</v>
      </c>
      <c r="P45" s="36">
        <v>22.599999999999998</v>
      </c>
      <c r="Q45" s="36">
        <v>26.689999999999998</v>
      </c>
      <c r="R45" s="38">
        <v>23.7</v>
      </c>
      <c r="S45" s="38">
        <v>0</v>
      </c>
      <c r="T45" s="37">
        <f>SUMPRODUCT(LTA!J45:AN45,LTA!J$101:AN$101,LTA!J$105:AN$105)</f>
        <v>94.789999999999992</v>
      </c>
      <c r="U45" s="37">
        <f>SUMPRODUCT(LTA!J45:AN45,LTA!J$102:AN$102,LTA!J$105:AN$105)</f>
        <v>433.32626000000005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1.66</v>
      </c>
      <c r="AB45" s="75">
        <f>-STOA!P45</f>
        <v>0</v>
      </c>
      <c r="AC45">
        <f t="shared" si="0"/>
        <v>11.295265116340717</v>
      </c>
      <c r="AD45">
        <f t="shared" si="1"/>
        <v>1332.9620141209016</v>
      </c>
      <c r="AE45">
        <f>'IDT-1'!F45</f>
        <v>0</v>
      </c>
      <c r="AF45" s="24"/>
      <c r="AG45">
        <f t="shared" si="2"/>
        <v>1332.9620141209016</v>
      </c>
      <c r="AI45" s="34">
        <f>PXIL!J45</f>
        <v>0</v>
      </c>
      <c r="AJ45" s="34">
        <f>PXIL!P45</f>
        <v>0</v>
      </c>
      <c r="AK45" s="34">
        <f>RTM_IEX!J45</f>
        <v>19.29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</row>
    <row r="46" spans="1:46">
      <c r="A46" t="s">
        <v>88</v>
      </c>
      <c r="D46">
        <f>TWEPL!R46</f>
        <v>0</v>
      </c>
      <c r="E46">
        <f>GT_NG!T46</f>
        <v>-0.20768999999999999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69.60681345845731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644.93340266005464</v>
      </c>
      <c r="P46" s="36">
        <v>22.599999999999998</v>
      </c>
      <c r="Q46" s="36">
        <v>26.69</v>
      </c>
      <c r="R46" s="38">
        <v>23.7</v>
      </c>
      <c r="S46" s="38">
        <v>0</v>
      </c>
      <c r="T46" s="37">
        <f>SUMPRODUCT(LTA!J46:AN46,LTA!J$101:AN$101,LTA!J$105:AN$105)</f>
        <v>101.49</v>
      </c>
      <c r="U46" s="37">
        <f>SUMPRODUCT(LTA!J46:AN46,LTA!J$102:AN$102,LTA!J$105:AN$105)</f>
        <v>431.14978000000002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1.66</v>
      </c>
      <c r="AB46" s="75">
        <f>-STOA!P46</f>
        <v>0</v>
      </c>
      <c r="AC46">
        <f t="shared" si="0"/>
        <v>11.226679342143385</v>
      </c>
      <c r="AD46">
        <f t="shared" si="1"/>
        <v>1324.8656267763688</v>
      </c>
      <c r="AE46">
        <f>'IDT-1'!F46</f>
        <v>-2.0990000000000002</v>
      </c>
      <c r="AF46" s="24"/>
      <c r="AG46">
        <f t="shared" si="2"/>
        <v>1322.7666267763689</v>
      </c>
      <c r="AI46" s="34">
        <f>PXIL!J46</f>
        <v>0</v>
      </c>
      <c r="AJ46" s="34">
        <f>PXIL!P46</f>
        <v>0</v>
      </c>
      <c r="AK46" s="34">
        <f>RTM_IEX!J46</f>
        <v>14.47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</row>
    <row r="47" spans="1:46">
      <c r="A47" t="s">
        <v>89</v>
      </c>
      <c r="D47">
        <f>TWEPL!R47</f>
        <v>0</v>
      </c>
      <c r="E47">
        <f>GT_NG!T47</f>
        <v>-0.20768999999999999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57.27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637.25551317427801</v>
      </c>
      <c r="P47" s="36">
        <v>22.599999999999998</v>
      </c>
      <c r="Q47" s="36">
        <v>26.69</v>
      </c>
      <c r="R47" s="38">
        <v>23.7</v>
      </c>
      <c r="S47" s="38">
        <v>0</v>
      </c>
      <c r="T47" s="37">
        <f>SUMPRODUCT(LTA!J47:AN47,LTA!J$101:AN$101,LTA!J$105:AN$105)</f>
        <v>102.98</v>
      </c>
      <c r="U47" s="37">
        <f>SUMPRODUCT(LTA!J47:AN47,LTA!J$102:AN$102,LTA!J$105:AN$105)</f>
        <v>437.48448000000002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1.66</v>
      </c>
      <c r="AB47" s="75">
        <f>-STOA!P47</f>
        <v>0</v>
      </c>
      <c r="AC47">
        <f t="shared" si="0"/>
        <v>11.52941531741182</v>
      </c>
      <c r="AD47">
        <f t="shared" si="1"/>
        <v>1360.6028878568666</v>
      </c>
      <c r="AE47">
        <f>'IDT-1'!F47</f>
        <v>-39.744999999999997</v>
      </c>
      <c r="AF47" s="24"/>
      <c r="AG47">
        <f t="shared" si="2"/>
        <v>1320.8578878568667</v>
      </c>
      <c r="AI47" s="34">
        <f>PXIL!J47</f>
        <v>0</v>
      </c>
      <c r="AJ47" s="34">
        <f>PXIL!P47</f>
        <v>0</v>
      </c>
      <c r="AK47" s="34">
        <f>RTM_IEX!J47</f>
        <v>62.7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</row>
    <row r="48" spans="1:46">
      <c r="A48" t="s">
        <v>90</v>
      </c>
      <c r="D48">
        <f>TWEPL!R48</f>
        <v>0</v>
      </c>
      <c r="E48">
        <f>GT_NG!T48</f>
        <v>-0.20768999999999999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57.27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637.25551317427801</v>
      </c>
      <c r="P48" s="36">
        <v>22.599999999999998</v>
      </c>
      <c r="Q48" s="36">
        <v>26.69</v>
      </c>
      <c r="R48" s="38">
        <v>23.7</v>
      </c>
      <c r="S48" s="38">
        <v>0</v>
      </c>
      <c r="T48" s="37">
        <f>SUMPRODUCT(LTA!J48:AN48,LTA!J$101:AN$101,LTA!J$105:AN$105)</f>
        <v>104.44</v>
      </c>
      <c r="U48" s="37">
        <f>SUMPRODUCT(LTA!J48:AN48,LTA!J$102:AN$102,LTA!J$105:AN$105)</f>
        <v>444.58258000000001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1.66</v>
      </c>
      <c r="AB48" s="75">
        <f>-STOA!P48</f>
        <v>0</v>
      </c>
      <c r="AC48">
        <f t="shared" si="0"/>
        <v>11.439267357411818</v>
      </c>
      <c r="AD48">
        <f t="shared" si="1"/>
        <v>1349.9611358168665</v>
      </c>
      <c r="AE48">
        <f>'IDT-1'!F48</f>
        <v>-40.015000000000001</v>
      </c>
      <c r="AF48" s="24"/>
      <c r="AG48">
        <f t="shared" si="2"/>
        <v>1309.9461358168664</v>
      </c>
      <c r="AI48" s="34">
        <f>PXIL!J48</f>
        <v>0</v>
      </c>
      <c r="AJ48" s="34">
        <f>PXIL!P48</f>
        <v>0</v>
      </c>
      <c r="AK48" s="34">
        <f>RTM_IEX!J48</f>
        <v>43.41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</row>
    <row r="49" spans="1:46">
      <c r="A49" t="s">
        <v>91</v>
      </c>
      <c r="D49">
        <f>TWEPL!R49</f>
        <v>0</v>
      </c>
      <c r="E49">
        <f>GT_NG!T49</f>
        <v>-0.20768999999999999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58.527292659234938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637.25551317427801</v>
      </c>
      <c r="P49" s="36">
        <v>22.599999999999998</v>
      </c>
      <c r="Q49" s="36">
        <v>26.69</v>
      </c>
      <c r="R49" s="38">
        <v>23.7</v>
      </c>
      <c r="S49" s="38">
        <v>0</v>
      </c>
      <c r="T49" s="37">
        <f>SUMPRODUCT(LTA!J49:AN49,LTA!J$101:AN$101,LTA!J$105:AN$105)</f>
        <v>103.44</v>
      </c>
      <c r="U49" s="37">
        <f>SUMPRODUCT(LTA!J49:AN49,LTA!J$102:AN$102,LTA!J$105:AN$105)</f>
        <v>451.85183999999998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1.66</v>
      </c>
      <c r="AB49" s="75">
        <f>-STOA!P49</f>
        <v>0</v>
      </c>
      <c r="AC49">
        <f t="shared" si="0"/>
        <v>11.453854399749392</v>
      </c>
      <c r="AD49">
        <f t="shared" si="1"/>
        <v>1351.6831014337638</v>
      </c>
      <c r="AE49">
        <f>'IDT-1'!F49</f>
        <v>-28.254999999999999</v>
      </c>
      <c r="AF49" s="24"/>
      <c r="AG49">
        <f t="shared" si="2"/>
        <v>1323.4281014337637</v>
      </c>
      <c r="AI49" s="34">
        <f>PXIL!J49</f>
        <v>0</v>
      </c>
      <c r="AJ49" s="34">
        <f>PXIL!P49</f>
        <v>0</v>
      </c>
      <c r="AK49" s="34">
        <f>RTM_IEX!J49</f>
        <v>37.619999999999997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</row>
    <row r="50" spans="1:46">
      <c r="A50" t="s">
        <v>92</v>
      </c>
      <c r="D50">
        <f>TWEPL!R50</f>
        <v>0</v>
      </c>
      <c r="E50">
        <f>GT_NG!T50</f>
        <v>-0.20768999999999999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58.527292659234938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573.91131002812506</v>
      </c>
      <c r="P50" s="36">
        <v>22.599999999999998</v>
      </c>
      <c r="Q50" s="36">
        <v>26.69</v>
      </c>
      <c r="R50" s="38">
        <v>23.7</v>
      </c>
      <c r="S50" s="38">
        <v>0</v>
      </c>
      <c r="T50" s="37">
        <f>SUMPRODUCT(LTA!J50:AN50,LTA!J$101:AN$101,LTA!J$105:AN$105)</f>
        <v>95.44</v>
      </c>
      <c r="U50" s="37">
        <f>SUMPRODUCT(LTA!J50:AN50,LTA!J$102:AN$102,LTA!J$105:AN$105)</f>
        <v>459.00421999999998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1.66</v>
      </c>
      <c r="AB50" s="75">
        <f>-STOA!P50</f>
        <v>0</v>
      </c>
      <c r="AC50">
        <f t="shared" si="0"/>
        <v>11.149675085321709</v>
      </c>
      <c r="AD50">
        <f t="shared" si="1"/>
        <v>1315.7754576020386</v>
      </c>
      <c r="AE50">
        <f>'IDT-1'!F50</f>
        <v>-8.65</v>
      </c>
      <c r="AF50" s="24"/>
      <c r="AG50">
        <f t="shared" si="2"/>
        <v>1307.1254576020385</v>
      </c>
      <c r="AI50" s="34">
        <f>PXIL!J50</f>
        <v>0</v>
      </c>
      <c r="AJ50" s="34">
        <f>PXIL!P50</f>
        <v>0</v>
      </c>
      <c r="AK50" s="34">
        <f>RTM_IEX!J50</f>
        <v>65.599999999999994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</row>
    <row r="51" spans="1:46">
      <c r="A51" t="s">
        <v>93</v>
      </c>
      <c r="D51">
        <f>TWEPL!R51</f>
        <v>0</v>
      </c>
      <c r="E51">
        <f>GT_NG!T51</f>
        <v>-0.20768999999999999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58.527292659234938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561.16136719342978</v>
      </c>
      <c r="P51" s="36">
        <v>22.599999999999998</v>
      </c>
      <c r="Q51" s="36">
        <v>26.69</v>
      </c>
      <c r="R51" s="38">
        <v>23.7</v>
      </c>
      <c r="S51" s="38">
        <v>0</v>
      </c>
      <c r="T51" s="37">
        <f>SUMPRODUCT(LTA!J51:AN51,LTA!J$101:AN$101,LTA!J$105:AN$105)</f>
        <v>108.44</v>
      </c>
      <c r="U51" s="37">
        <f>SUMPRODUCT(LTA!J51:AN51,LTA!J$102:AN$102,LTA!J$105:AN$105)</f>
        <v>465.24554000000001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1.75</v>
      </c>
      <c r="AB51" s="75">
        <f>-STOA!P51</f>
        <v>0</v>
      </c>
      <c r="AC51">
        <f t="shared" si="0"/>
        <v>11.245446653510268</v>
      </c>
      <c r="AD51">
        <f t="shared" si="1"/>
        <v>1327.0810631991546</v>
      </c>
      <c r="AE51">
        <f>'IDT-1'!F51</f>
        <v>0</v>
      </c>
      <c r="AF51" s="24"/>
      <c r="AG51">
        <f t="shared" si="2"/>
        <v>1327.0810631991546</v>
      </c>
      <c r="AI51" s="34">
        <f>PXIL!J51</f>
        <v>0</v>
      </c>
      <c r="AJ51" s="34">
        <f>PXIL!P51</f>
        <v>0</v>
      </c>
      <c r="AK51" s="34">
        <f>RTM_IEX!J51</f>
        <v>70.42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</row>
    <row r="52" spans="1:46">
      <c r="A52" t="s">
        <v>94</v>
      </c>
      <c r="D52">
        <f>TWEPL!R52</f>
        <v>0</v>
      </c>
      <c r="E52">
        <f>GT_NG!T52</f>
        <v>-0.20768999999999999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58.527292659234938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515.98365494462792</v>
      </c>
      <c r="P52" s="36">
        <v>22.599999999999998</v>
      </c>
      <c r="Q52" s="36">
        <v>26.69</v>
      </c>
      <c r="R52" s="38">
        <v>23.7</v>
      </c>
      <c r="S52" s="38">
        <v>0</v>
      </c>
      <c r="T52" s="37">
        <f>SUMPRODUCT(LTA!J52:AN52,LTA!J$101:AN$101,LTA!J$105:AN$105)</f>
        <v>109.37</v>
      </c>
      <c r="U52" s="37">
        <f>SUMPRODUCT(LTA!J52:AN52,LTA!J$102:AN$102,LTA!J$105:AN$105)</f>
        <v>469.50723999999997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1.75</v>
      </c>
      <c r="AB52" s="75">
        <f>-STOA!P52</f>
        <v>0</v>
      </c>
      <c r="AC52">
        <f t="shared" si="0"/>
        <v>10.99054015062033</v>
      </c>
      <c r="AD52">
        <f t="shared" si="1"/>
        <v>1296.9899574532426</v>
      </c>
      <c r="AE52">
        <f>'IDT-1'!F52</f>
        <v>0</v>
      </c>
      <c r="AF52" s="24"/>
      <c r="AG52">
        <f t="shared" si="2"/>
        <v>1296.9899574532426</v>
      </c>
      <c r="AI52" s="34">
        <f>PXIL!J52</f>
        <v>0</v>
      </c>
      <c r="AJ52" s="34">
        <f>PXIL!P52</f>
        <v>0</v>
      </c>
      <c r="AK52" s="34">
        <f>RTM_IEX!J52</f>
        <v>80.06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</row>
    <row r="53" spans="1:46">
      <c r="A53" t="s">
        <v>95</v>
      </c>
      <c r="D53">
        <f>TWEPL!R53</f>
        <v>0</v>
      </c>
      <c r="E53">
        <f>GT_NG!T53</f>
        <v>-0.20768999999999999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58.527292659234938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473.29255534035275</v>
      </c>
      <c r="P53" s="36">
        <v>22.599999999999998</v>
      </c>
      <c r="Q53" s="36">
        <v>26.69</v>
      </c>
      <c r="R53" s="38">
        <v>23.7</v>
      </c>
      <c r="S53" s="38">
        <v>0</v>
      </c>
      <c r="T53" s="37">
        <f>SUMPRODUCT(LTA!J53:AN53,LTA!J$101:AN$101,LTA!J$105:AN$105)</f>
        <v>109.37</v>
      </c>
      <c r="U53" s="37">
        <f>SUMPRODUCT(LTA!J53:AN53,LTA!J$102:AN$102,LTA!J$105:AN$105)</f>
        <v>470.29202000000004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1.75</v>
      </c>
      <c r="AB53" s="75">
        <f>-STOA!P53</f>
        <v>0</v>
      </c>
      <c r="AC53">
        <f t="shared" si="0"/>
        <v>10.614251065944419</v>
      </c>
      <c r="AD53">
        <f t="shared" si="1"/>
        <v>1252.5699269336435</v>
      </c>
      <c r="AE53">
        <f>'IDT-1'!F53</f>
        <v>0</v>
      </c>
      <c r="AF53" s="24"/>
      <c r="AG53">
        <f t="shared" si="2"/>
        <v>1252.5699269336435</v>
      </c>
      <c r="AI53" s="34">
        <f>PXIL!J53</f>
        <v>0</v>
      </c>
      <c r="AJ53" s="34">
        <f>PXIL!P53</f>
        <v>0</v>
      </c>
      <c r="AK53" s="34">
        <f>RTM_IEX!J53</f>
        <v>77.17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</row>
    <row r="54" spans="1:46">
      <c r="A54" t="s">
        <v>96</v>
      </c>
      <c r="D54">
        <f>TWEPL!R54</f>
        <v>0</v>
      </c>
      <c r="E54">
        <f>GT_NG!T54</f>
        <v>-0.20768999999999999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58.527292659234938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473.29255534035275</v>
      </c>
      <c r="P54" s="36">
        <v>22.599999999999998</v>
      </c>
      <c r="Q54" s="36">
        <v>26.69</v>
      </c>
      <c r="R54" s="38">
        <v>23.7</v>
      </c>
      <c r="S54" s="38">
        <v>0</v>
      </c>
      <c r="T54" s="37">
        <f>SUMPRODUCT(LTA!J54:AN54,LTA!J$101:AN$101,LTA!J$105:AN$105)</f>
        <v>109.37</v>
      </c>
      <c r="U54" s="37">
        <f>SUMPRODUCT(LTA!J54:AN54,LTA!J$102:AN$102,LTA!J$105:AN$105)</f>
        <v>460.0872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1.75</v>
      </c>
      <c r="AB54" s="75">
        <f>-STOA!P54</f>
        <v>0</v>
      </c>
      <c r="AC54">
        <f t="shared" si="0"/>
        <v>10.325922577944418</v>
      </c>
      <c r="AD54">
        <f t="shared" si="1"/>
        <v>1218.5334354216434</v>
      </c>
      <c r="AE54">
        <f>'IDT-1'!F54</f>
        <v>0</v>
      </c>
      <c r="AF54" s="24"/>
      <c r="AG54">
        <f t="shared" si="2"/>
        <v>1218.5334354216434</v>
      </c>
      <c r="AI54" s="34">
        <f>PXIL!J54</f>
        <v>0</v>
      </c>
      <c r="AJ54" s="34">
        <f>PXIL!P54</f>
        <v>0</v>
      </c>
      <c r="AK54" s="34">
        <f>RTM_IEX!J54</f>
        <v>53.05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</row>
    <row r="55" spans="1:46">
      <c r="A55" t="s">
        <v>97</v>
      </c>
      <c r="D55">
        <f>TWEPL!R55</f>
        <v>0</v>
      </c>
      <c r="E55">
        <f>GT_NG!T55</f>
        <v>-0.20768999999999999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58.527292659234938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460.27919183271911</v>
      </c>
      <c r="P55" s="36">
        <v>22.599999999999998</v>
      </c>
      <c r="Q55" s="36">
        <v>16.07</v>
      </c>
      <c r="R55" s="38">
        <v>23.7</v>
      </c>
      <c r="S55" s="38">
        <v>0</v>
      </c>
      <c r="T55" s="37">
        <f>SUMPRODUCT(LTA!J55:AN55,LTA!J$101:AN$101,LTA!J$105:AN$105)</f>
        <v>109.37</v>
      </c>
      <c r="U55" s="37">
        <f>SUMPRODUCT(LTA!J55:AN55,LTA!J$102:AN$102,LTA!J$105:AN$105)</f>
        <v>453.49798000000004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-2</v>
      </c>
      <c r="AA55" s="75">
        <f>STOA!J55</f>
        <v>1.75</v>
      </c>
      <c r="AB55" s="75">
        <f>-STOA!P55</f>
        <v>0</v>
      </c>
      <c r="AC55">
        <f t="shared" si="0"/>
        <v>9.8975099236767488</v>
      </c>
      <c r="AD55">
        <f t="shared" si="1"/>
        <v>1103.6892645682774</v>
      </c>
      <c r="AE55">
        <f>'IDT-1'!F55</f>
        <v>0</v>
      </c>
      <c r="AF55" s="24"/>
      <c r="AG55">
        <f t="shared" si="2"/>
        <v>1103.6892645682774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-30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</row>
    <row r="56" spans="1:46">
      <c r="A56" t="s">
        <v>98</v>
      </c>
      <c r="D56">
        <f>TWEPL!R56</f>
        <v>0</v>
      </c>
      <c r="E56">
        <f>GT_NG!T56</f>
        <v>-0.20768999999999999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58.527292659234938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457.20953240798406</v>
      </c>
      <c r="P56" s="36">
        <v>22.599999999999998</v>
      </c>
      <c r="Q56" s="36">
        <v>7.72</v>
      </c>
      <c r="R56" s="38">
        <v>23.7</v>
      </c>
      <c r="S56" s="38">
        <v>0</v>
      </c>
      <c r="T56" s="37">
        <f>SUMPRODUCT(LTA!J56:AN56,LTA!J$101:AN$101,LTA!J$105:AN$105)</f>
        <v>109.37</v>
      </c>
      <c r="U56" s="37">
        <f>SUMPRODUCT(LTA!J56:AN56,LTA!J$102:AN$102,LTA!J$105:AN$105)</f>
        <v>451.96996000000001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-41</v>
      </c>
      <c r="AA56" s="75">
        <f>STOA!J56</f>
        <v>1.75</v>
      </c>
      <c r="AB56" s="75">
        <f>-STOA!P56</f>
        <v>0</v>
      </c>
      <c r="AC56">
        <f t="shared" si="0"/>
        <v>10.034412990530756</v>
      </c>
      <c r="AD56">
        <f t="shared" si="1"/>
        <v>1061.6046820766885</v>
      </c>
      <c r="AE56">
        <f>'IDT-1'!F56</f>
        <v>0</v>
      </c>
      <c r="AF56" s="24"/>
      <c r="AG56">
        <f t="shared" si="2"/>
        <v>1061.6046820766885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-20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</row>
    <row r="57" spans="1:46">
      <c r="A57" t="s">
        <v>99</v>
      </c>
      <c r="D57">
        <f>TWEPL!R57</f>
        <v>0</v>
      </c>
      <c r="E57">
        <f>GT_NG!T57</f>
        <v>-0.20768999999999999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58.527292659234938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457.16951355463578</v>
      </c>
      <c r="P57" s="36">
        <v>22.6</v>
      </c>
      <c r="Q57" s="36">
        <v>7.72</v>
      </c>
      <c r="R57" s="38">
        <v>23.7</v>
      </c>
      <c r="S57" s="38">
        <v>0</v>
      </c>
      <c r="T57" s="37">
        <f>SUMPRODUCT(LTA!J57:AN57,LTA!J$101:AN$101,LTA!J$105:AN$105)</f>
        <v>109.37</v>
      </c>
      <c r="U57" s="37">
        <f>SUMPRODUCT(LTA!J57:AN57,LTA!J$102:AN$102,LTA!J$105:AN$105)</f>
        <v>466.84384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-18</v>
      </c>
      <c r="AA57" s="75">
        <f>STOA!J57</f>
        <v>1.75</v>
      </c>
      <c r="AB57" s="75">
        <f>-STOA!P57</f>
        <v>0</v>
      </c>
      <c r="AC57">
        <f t="shared" si="0"/>
        <v>9.9641807964901812</v>
      </c>
      <c r="AD57">
        <f t="shared" si="1"/>
        <v>1099.5087754173808</v>
      </c>
      <c r="AE57">
        <f>'IDT-1'!F57</f>
        <v>0</v>
      </c>
      <c r="AF57" s="24"/>
      <c r="AG57">
        <f t="shared" si="2"/>
        <v>1099.5087754173808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-20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</row>
    <row r="58" spans="1:46">
      <c r="A58" t="s">
        <v>100</v>
      </c>
      <c r="D58">
        <f>TWEPL!R58</f>
        <v>0</v>
      </c>
      <c r="E58">
        <f>GT_NG!T58</f>
        <v>-0.20768999999999999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58.527292659234938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457.16951355463578</v>
      </c>
      <c r="P58" s="36">
        <v>22.6</v>
      </c>
      <c r="Q58" s="36">
        <v>7.72</v>
      </c>
      <c r="R58" s="38">
        <v>23.7</v>
      </c>
      <c r="S58" s="38">
        <v>0</v>
      </c>
      <c r="T58" s="37">
        <f>SUMPRODUCT(LTA!J58:AN58,LTA!J$101:AN$101,LTA!J$105:AN$105)</f>
        <v>106.37</v>
      </c>
      <c r="U58" s="37">
        <f>SUMPRODUCT(LTA!J58:AN58,LTA!J$102:AN$102,LTA!J$105:AN$105)</f>
        <v>463.51508000000001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-19</v>
      </c>
      <c r="AA58" s="75">
        <f>STOA!J58</f>
        <v>1.75</v>
      </c>
      <c r="AB58" s="75">
        <f>-STOA!P58</f>
        <v>0</v>
      </c>
      <c r="AC58">
        <f t="shared" si="0"/>
        <v>9.8716152157172896</v>
      </c>
      <c r="AD58">
        <f t="shared" si="1"/>
        <v>1126.7425809981535</v>
      </c>
      <c r="AE58">
        <f>'IDT-1'!F58</f>
        <v>0</v>
      </c>
      <c r="AF58" s="24"/>
      <c r="AG58">
        <f t="shared" si="2"/>
        <v>1126.7425809981535</v>
      </c>
      <c r="AI58" s="34">
        <f>PXIL!J58</f>
        <v>0</v>
      </c>
      <c r="AJ58" s="34">
        <f>PXIL!P58</f>
        <v>0</v>
      </c>
      <c r="AK58" s="34">
        <f>RTM_IEX!J58</f>
        <v>14.47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</row>
    <row r="59" spans="1:46">
      <c r="A59" t="s">
        <v>101</v>
      </c>
      <c r="D59">
        <f>TWEPL!R59</f>
        <v>0</v>
      </c>
      <c r="E59">
        <f>GT_NG!T59</f>
        <v>-0.20768999999999999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58.527292659234938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465.54718036798806</v>
      </c>
      <c r="P59" s="36">
        <v>22.6</v>
      </c>
      <c r="Q59" s="36">
        <v>7.72</v>
      </c>
      <c r="R59" s="38">
        <v>23.7</v>
      </c>
      <c r="S59" s="38">
        <v>0</v>
      </c>
      <c r="T59" s="37">
        <f>SUMPRODUCT(LTA!J59:AN59,LTA!J$101:AN$101,LTA!J$105:AN$105)</f>
        <v>109.37</v>
      </c>
      <c r="U59" s="37">
        <f>SUMPRODUCT(LTA!J59:AN59,LTA!J$102:AN$102,LTA!J$105:AN$105)</f>
        <v>452.95128000000005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-9</v>
      </c>
      <c r="AA59" s="75">
        <f>STOA!J59</f>
        <v>1.66</v>
      </c>
      <c r="AB59" s="75">
        <f>-STOA!P59</f>
        <v>0</v>
      </c>
      <c r="AC59">
        <f t="shared" si="0"/>
        <v>9.6714361197005587</v>
      </c>
      <c r="AD59">
        <f t="shared" si="1"/>
        <v>1123.1966269075228</v>
      </c>
      <c r="AE59">
        <f>'IDT-1'!F59</f>
        <v>0</v>
      </c>
      <c r="AF59" s="24"/>
      <c r="AG59">
        <f t="shared" si="2"/>
        <v>1123.1966269075228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</row>
    <row r="60" spans="1:46">
      <c r="A60" t="s">
        <v>102</v>
      </c>
      <c r="D60">
        <f>TWEPL!R60</f>
        <v>0</v>
      </c>
      <c r="E60">
        <f>GT_NG!T60</f>
        <v>-0.20768999999999999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58.527292659234938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469.85411784328033</v>
      </c>
      <c r="P60" s="36">
        <v>22.6</v>
      </c>
      <c r="Q60" s="36">
        <v>7.72</v>
      </c>
      <c r="R60" s="38">
        <v>23.7</v>
      </c>
      <c r="S60" s="38">
        <v>0</v>
      </c>
      <c r="T60" s="37">
        <f>SUMPRODUCT(LTA!J60:AN60,LTA!J$101:AN$101,LTA!J$105:AN$105)</f>
        <v>109.19</v>
      </c>
      <c r="U60" s="37">
        <f>SUMPRODUCT(LTA!J60:AN60,LTA!J$102:AN$102,LTA!J$105:AN$105)</f>
        <v>448.92956000000004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1.66</v>
      </c>
      <c r="AB60" s="75">
        <f>-STOA!P60</f>
        <v>0</v>
      </c>
      <c r="AC60">
        <f t="shared" si="0"/>
        <v>9.596079526969012</v>
      </c>
      <c r="AD60">
        <f t="shared" si="1"/>
        <v>1132.3772009755464</v>
      </c>
      <c r="AE60">
        <f>'IDT-1'!F60</f>
        <v>0</v>
      </c>
      <c r="AF60" s="24"/>
      <c r="AG60">
        <f t="shared" si="2"/>
        <v>1132.3772009755464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</row>
    <row r="61" spans="1:46">
      <c r="A61" t="s">
        <v>103</v>
      </c>
      <c r="D61">
        <f>TWEPL!R61</f>
        <v>0</v>
      </c>
      <c r="E61">
        <f>GT_NG!T61</f>
        <v>-0.20768999999999999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58.527292659234938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467.10056165875307</v>
      </c>
      <c r="P61" s="36">
        <v>22.6</v>
      </c>
      <c r="Q61" s="36">
        <v>7.72</v>
      </c>
      <c r="R61" s="38">
        <v>23.7</v>
      </c>
      <c r="S61" s="38">
        <v>0</v>
      </c>
      <c r="T61" s="37">
        <f>SUMPRODUCT(LTA!J61:AN61,LTA!J$101:AN$101,LTA!J$105:AN$105)</f>
        <v>107.72</v>
      </c>
      <c r="U61" s="37">
        <f>SUMPRODUCT(LTA!J61:AN61,LTA!J$102:AN$102,LTA!J$105:AN$105)</f>
        <v>443.46658000000002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1.66</v>
      </c>
      <c r="AB61" s="75">
        <f>-STOA!P61</f>
        <v>0</v>
      </c>
      <c r="AC61">
        <f t="shared" si="0"/>
        <v>9.5994242002678742</v>
      </c>
      <c r="AD61">
        <f t="shared" si="1"/>
        <v>1112.6873201177204</v>
      </c>
      <c r="AE61">
        <f>'IDT-1'!F61</f>
        <v>0</v>
      </c>
      <c r="AF61" s="24"/>
      <c r="AG61">
        <f t="shared" si="2"/>
        <v>1112.6873201177204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-10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</row>
    <row r="62" spans="1:46">
      <c r="A62" t="s">
        <v>104</v>
      </c>
      <c r="D62">
        <f>TWEPL!R62</f>
        <v>0</v>
      </c>
      <c r="E62">
        <f>GT_NG!T62</f>
        <v>-0.20768999999999999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58.527292659234938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467.0997259687511</v>
      </c>
      <c r="P62" s="36">
        <v>22.6</v>
      </c>
      <c r="Q62" s="36">
        <v>7.72</v>
      </c>
      <c r="R62" s="38">
        <v>23.7</v>
      </c>
      <c r="S62" s="38">
        <v>0</v>
      </c>
      <c r="T62" s="37">
        <f>SUMPRODUCT(LTA!J62:AN62,LTA!J$101:AN$101,LTA!J$105:AN$105)</f>
        <v>104.88</v>
      </c>
      <c r="U62" s="37">
        <f>SUMPRODUCT(LTA!J62:AN62,LTA!J$102:AN$102,LTA!J$105:AN$105)</f>
        <v>436.32272000000006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1.66</v>
      </c>
      <c r="AB62" s="75">
        <f>-STOA!P62</f>
        <v>0</v>
      </c>
      <c r="AC62">
        <f t="shared" si="0"/>
        <v>9.5155527564718572</v>
      </c>
      <c r="AD62">
        <f t="shared" si="1"/>
        <v>1102.7864958715145</v>
      </c>
      <c r="AE62">
        <f>'IDT-1'!F62</f>
        <v>0</v>
      </c>
      <c r="AF62" s="24"/>
      <c r="AG62">
        <f t="shared" si="2"/>
        <v>1102.7864958715145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-10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</row>
    <row r="63" spans="1:46">
      <c r="A63" t="s">
        <v>105</v>
      </c>
      <c r="D63">
        <f>TWEPL!R63</f>
        <v>0</v>
      </c>
      <c r="E63">
        <f>GT_NG!T63</f>
        <v>-0.20768999999999999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58.527292659234938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469.856257198234</v>
      </c>
      <c r="P63" s="36">
        <v>22.6</v>
      </c>
      <c r="Q63" s="36">
        <v>7.72</v>
      </c>
      <c r="R63" s="38">
        <v>23.7</v>
      </c>
      <c r="S63" s="38">
        <v>0</v>
      </c>
      <c r="T63" s="37">
        <f>SUMPRODUCT(LTA!J63:AN63,LTA!J$101:AN$101,LTA!J$105:AN$105)</f>
        <v>94.539999999999992</v>
      </c>
      <c r="U63" s="37">
        <f>SUMPRODUCT(LTA!J63:AN63,LTA!J$102:AN$102,LTA!J$105:AN$105)</f>
        <v>402.68176000000005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1.66</v>
      </c>
      <c r="AB63" s="75">
        <f>-STOA!P63</f>
        <v>0</v>
      </c>
      <c r="AC63">
        <f t="shared" si="0"/>
        <v>9.0845559775506217</v>
      </c>
      <c r="AD63">
        <f t="shared" si="1"/>
        <v>1071.9930638799187</v>
      </c>
      <c r="AE63">
        <f>'IDT-1'!F63</f>
        <v>0</v>
      </c>
      <c r="AF63" s="24"/>
      <c r="AG63">
        <f t="shared" si="2"/>
        <v>1071.9930638799187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</row>
    <row r="64" spans="1:46">
      <c r="A64" t="s">
        <v>106</v>
      </c>
      <c r="D64">
        <f>TWEPL!R64</f>
        <v>0</v>
      </c>
      <c r="E64">
        <f>GT_NG!T64</f>
        <v>-0.20768999999999999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58.527292659234938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473.65998360886891</v>
      </c>
      <c r="P64" s="36">
        <v>22.6</v>
      </c>
      <c r="Q64" s="36">
        <v>7.72</v>
      </c>
      <c r="R64" s="38">
        <v>23.7</v>
      </c>
      <c r="S64" s="38">
        <v>0</v>
      </c>
      <c r="T64" s="37">
        <f>SUMPRODUCT(LTA!J64:AN64,LTA!J$101:AN$101,LTA!J$105:AN$105)</f>
        <v>89.55</v>
      </c>
      <c r="U64" s="37">
        <f>SUMPRODUCT(LTA!J64:AN64,LTA!J$102:AN$102,LTA!J$105:AN$105)</f>
        <v>395.78280000000007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1.66</v>
      </c>
      <c r="AB64" s="75">
        <f>-STOA!P64</f>
        <v>0</v>
      </c>
      <c r="AC64">
        <f t="shared" si="0"/>
        <v>9.016640015399954</v>
      </c>
      <c r="AD64">
        <f t="shared" si="1"/>
        <v>1063.9757462527043</v>
      </c>
      <c r="AE64">
        <f>'IDT-1'!F64</f>
        <v>0</v>
      </c>
      <c r="AF64" s="24"/>
      <c r="AG64">
        <f t="shared" si="2"/>
        <v>1063.9757462527043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</row>
    <row r="65" spans="1:46">
      <c r="A65" t="s">
        <v>107</v>
      </c>
      <c r="D65">
        <f>TWEPL!R65</f>
        <v>0</v>
      </c>
      <c r="E65">
        <f>GT_NG!T65</f>
        <v>-0.20768999999999999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58.527292659234938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474.44456384359052</v>
      </c>
      <c r="P65" s="36">
        <v>22.599999999999998</v>
      </c>
      <c r="Q65" s="36">
        <v>26.69</v>
      </c>
      <c r="R65" s="38">
        <v>23.7</v>
      </c>
      <c r="S65" s="38">
        <v>0</v>
      </c>
      <c r="T65" s="37">
        <f>SUMPRODUCT(LTA!J65:AN65,LTA!J$101:AN$101,LTA!J$105:AN$105)</f>
        <v>82.55</v>
      </c>
      <c r="U65" s="37">
        <f>SUMPRODUCT(LTA!J65:AN65,LTA!J$102:AN$102,LTA!J$105:AN$105)</f>
        <v>389.22606000000007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1.66</v>
      </c>
      <c r="AB65" s="75">
        <f>-STOA!P65</f>
        <v>0</v>
      </c>
      <c r="AC65">
        <f t="shared" si="0"/>
        <v>9.0687018733716176</v>
      </c>
      <c r="AD65">
        <f t="shared" si="1"/>
        <v>1070.1215246294541</v>
      </c>
      <c r="AE65">
        <f>'IDT-1'!F65</f>
        <v>0</v>
      </c>
      <c r="AF65" s="24"/>
      <c r="AG65">
        <f t="shared" si="2"/>
        <v>1070.1215246294541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</row>
    <row r="66" spans="1:46">
      <c r="A66" t="s">
        <v>108</v>
      </c>
      <c r="D66">
        <f>TWEPL!R66</f>
        <v>0</v>
      </c>
      <c r="E66">
        <f>GT_NG!T66</f>
        <v>-0.20768999999999999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58.527292659234938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511.69803866277874</v>
      </c>
      <c r="P66" s="36">
        <v>22.599999999999998</v>
      </c>
      <c r="Q66" s="36">
        <v>26.69</v>
      </c>
      <c r="R66" s="38">
        <v>23.7</v>
      </c>
      <c r="S66" s="38">
        <v>0</v>
      </c>
      <c r="T66" s="37">
        <f>SUMPRODUCT(LTA!J66:AN66,LTA!J$101:AN$101,LTA!J$105:AN$105)</f>
        <v>73.460000000000008</v>
      </c>
      <c r="U66" s="37">
        <f>SUMPRODUCT(LTA!J66:AN66,LTA!J$102:AN$102,LTA!J$105:AN$105)</f>
        <v>382.54972000000004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1.66</v>
      </c>
      <c r="AB66" s="75">
        <f>-STOA!P66</f>
        <v>0</v>
      </c>
      <c r="AC66">
        <f t="shared" si="0"/>
        <v>9.4440304335252456</v>
      </c>
      <c r="AD66">
        <f t="shared" si="1"/>
        <v>1068.2333308884886</v>
      </c>
      <c r="AE66">
        <f>'IDT-1'!F66</f>
        <v>0</v>
      </c>
      <c r="AF66" s="24"/>
      <c r="AG66">
        <f t="shared" si="2"/>
        <v>1068.2333308884886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-23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</row>
    <row r="67" spans="1:46">
      <c r="A67" t="s">
        <v>109</v>
      </c>
      <c r="D67">
        <f>TWEPL!R67</f>
        <v>0</v>
      </c>
      <c r="E67">
        <f>GT_NG!T67</f>
        <v>-0.20768999999999999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69.61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573.40600546687347</v>
      </c>
      <c r="P67" s="36">
        <v>22.599999999999998</v>
      </c>
      <c r="Q67" s="36">
        <v>26.69</v>
      </c>
      <c r="R67" s="38">
        <v>23.7</v>
      </c>
      <c r="S67" s="38">
        <v>0</v>
      </c>
      <c r="T67" s="37">
        <f>SUMPRODUCT(LTA!J67:AN67,LTA!J$101:AN$101,LTA!J$105:AN$105)</f>
        <v>64.349999999999994</v>
      </c>
      <c r="U67" s="37">
        <f>SUMPRODUCT(LTA!J67:AN67,LTA!J$102:AN$102,LTA!J$105:AN$105)</f>
        <v>387.50002000000001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-69.12</v>
      </c>
      <c r="AA67" s="75">
        <f>STOA!J67</f>
        <v>1.66</v>
      </c>
      <c r="AB67" s="75">
        <f>-STOA!P67</f>
        <v>0</v>
      </c>
      <c r="AC67">
        <f t="shared" si="0"/>
        <v>10.411220410613954</v>
      </c>
      <c r="AD67">
        <f t="shared" si="1"/>
        <v>1089.7771150562598</v>
      </c>
      <c r="AE67">
        <f>'IDT-1'!F67</f>
        <v>0</v>
      </c>
      <c r="AF67" s="24"/>
      <c r="AG67">
        <f t="shared" si="2"/>
        <v>1089.7771150562598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</row>
    <row r="68" spans="1:46">
      <c r="A68" t="s">
        <v>110</v>
      </c>
      <c r="D68">
        <f>TWEPL!R68</f>
        <v>0</v>
      </c>
      <c r="E68">
        <f>GT_NG!T68</f>
        <v>-0.20768999999999999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58.527292659234938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574.1215869918226</v>
      </c>
      <c r="P68" s="36">
        <v>22.599999999999998</v>
      </c>
      <c r="Q68" s="36">
        <v>26.69</v>
      </c>
      <c r="R68" s="38">
        <v>23.7</v>
      </c>
      <c r="S68" s="38">
        <v>0</v>
      </c>
      <c r="T68" s="37">
        <f>SUMPRODUCT(LTA!J68:AN68,LTA!J$101:AN$101,LTA!J$105:AN$105)</f>
        <v>56.19</v>
      </c>
      <c r="U68" s="37">
        <f>SUMPRODUCT(LTA!J68:AN68,LTA!J$102:AN$102,LTA!J$105:AN$105)</f>
        <v>391.08110000000005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1.66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10.250772455934557</v>
      </c>
      <c r="AD68">
        <f t="shared" ref="AD68:AD98" si="4">SUM(B68:AB68,AI68:AT68)-AC68</f>
        <v>1079.1115171951233</v>
      </c>
      <c r="AE68">
        <f>'IDT-1'!F68</f>
        <v>0</v>
      </c>
      <c r="AF68" s="24"/>
      <c r="AG68">
        <f t="shared" ref="AG68:AG98" si="5">SUM(AD68:AF68)</f>
        <v>1079.1115171951233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-65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</row>
    <row r="69" spans="1:46">
      <c r="A69" t="s">
        <v>111</v>
      </c>
      <c r="D69">
        <f>TWEPL!R69</f>
        <v>0</v>
      </c>
      <c r="E69">
        <f>GT_NG!T69</f>
        <v>-0.20768999999999999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69.61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638.09015899989674</v>
      </c>
      <c r="P69" s="36">
        <v>22.599999999999998</v>
      </c>
      <c r="Q69" s="36">
        <v>26.69</v>
      </c>
      <c r="R69" s="38">
        <v>23.7</v>
      </c>
      <c r="S69" s="38">
        <v>0</v>
      </c>
      <c r="T69" s="37">
        <f>SUMPRODUCT(LTA!J69:AN69,LTA!J$101:AN$101,LTA!J$105:AN$105)</f>
        <v>46.96</v>
      </c>
      <c r="U69" s="37">
        <f>SUMPRODUCT(LTA!J69:AN69,LTA!J$102:AN$102,LTA!J$105:AN$105)</f>
        <v>383.36038000000002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-180</v>
      </c>
      <c r="AA69" s="75">
        <f>STOA!J69</f>
        <v>1.66</v>
      </c>
      <c r="AB69" s="75">
        <f>-STOA!P69</f>
        <v>0</v>
      </c>
      <c r="AC69">
        <f t="shared" si="3"/>
        <v>12.207256292827049</v>
      </c>
      <c r="AD69">
        <f t="shared" si="4"/>
        <v>1079.09559270707</v>
      </c>
      <c r="AE69">
        <f>'IDT-1'!F69</f>
        <v>0</v>
      </c>
      <c r="AF69" s="24"/>
      <c r="AG69">
        <f t="shared" si="5"/>
        <v>1079.09559270707</v>
      </c>
      <c r="AI69" s="34">
        <f>PXIL!J69</f>
        <v>0</v>
      </c>
      <c r="AJ69" s="34">
        <f>PXIL!P69</f>
        <v>0</v>
      </c>
      <c r="AK69" s="34">
        <f>RTM_IEX!J69</f>
        <v>58.84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</row>
    <row r="70" spans="1:46">
      <c r="A70" t="s">
        <v>112</v>
      </c>
      <c r="D70">
        <f>TWEPL!R70</f>
        <v>0</v>
      </c>
      <c r="E70">
        <f>GT_NG!T70</f>
        <v>-0.20768999999999999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69.61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674.58874248125767</v>
      </c>
      <c r="P70" s="36">
        <v>22.599999999999998</v>
      </c>
      <c r="Q70" s="36">
        <v>26.69</v>
      </c>
      <c r="R70" s="38">
        <v>23.7</v>
      </c>
      <c r="S70" s="38">
        <v>0</v>
      </c>
      <c r="T70" s="37">
        <f>SUMPRODUCT(LTA!J70:AN70,LTA!J$101:AN$101,LTA!J$105:AN$105)</f>
        <v>36.71</v>
      </c>
      <c r="U70" s="37">
        <f>SUMPRODUCT(LTA!J70:AN70,LTA!J$102:AN$102,LTA!J$105:AN$105)</f>
        <v>374.66150000000005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-190</v>
      </c>
      <c r="AA70" s="75">
        <f>STOA!J70</f>
        <v>1.66</v>
      </c>
      <c r="AB70" s="75">
        <f>-STOA!P70</f>
        <v>0</v>
      </c>
      <c r="AC70">
        <f t="shared" si="3"/>
        <v>12.39074937931937</v>
      </c>
      <c r="AD70">
        <f t="shared" si="4"/>
        <v>1080.6718031019384</v>
      </c>
      <c r="AE70">
        <f>'IDT-1'!F70</f>
        <v>0</v>
      </c>
      <c r="AF70" s="24"/>
      <c r="AG70">
        <f t="shared" si="5"/>
        <v>1080.6718031019384</v>
      </c>
      <c r="AI70" s="34">
        <f>PXIL!J70</f>
        <v>0</v>
      </c>
      <c r="AJ70" s="34">
        <f>PXIL!P70</f>
        <v>0</v>
      </c>
      <c r="AK70" s="34">
        <f>RTM_IEX!J70</f>
        <v>53.05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</row>
    <row r="71" spans="1:46">
      <c r="A71" t="s">
        <v>113</v>
      </c>
      <c r="D71">
        <f>TWEPL!R71</f>
        <v>0</v>
      </c>
      <c r="E71">
        <f>GT_NG!T71</f>
        <v>-0.20768999999999999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69.61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684.4447071176661</v>
      </c>
      <c r="P71" s="36">
        <v>22.599999999999998</v>
      </c>
      <c r="Q71" s="36">
        <v>26.69</v>
      </c>
      <c r="R71" s="38">
        <v>16.480000000000004</v>
      </c>
      <c r="S71" s="38">
        <v>0</v>
      </c>
      <c r="T71" s="37">
        <f>SUMPRODUCT(LTA!J71:AN71,LTA!J$101:AN$101,LTA!J$105:AN$105)</f>
        <v>27.44</v>
      </c>
      <c r="U71" s="37">
        <f>SUMPRODUCT(LTA!J71:AN71,LTA!J$102:AN$102,LTA!J$105:AN$105)</f>
        <v>368.89386000000007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-167</v>
      </c>
      <c r="AA71" s="75">
        <f>STOA!J71</f>
        <v>1.75</v>
      </c>
      <c r="AB71" s="75">
        <f>-STOA!P71</f>
        <v>0</v>
      </c>
      <c r="AC71">
        <f t="shared" si="3"/>
        <v>11.970946678592751</v>
      </c>
      <c r="AD71">
        <f t="shared" si="4"/>
        <v>1077.3099304390735</v>
      </c>
      <c r="AE71">
        <f>'IDT-1'!F71</f>
        <v>0</v>
      </c>
      <c r="AF71" s="24"/>
      <c r="AG71">
        <f t="shared" si="5"/>
        <v>1077.3099304390735</v>
      </c>
      <c r="AI71" s="34">
        <f>PXIL!J71</f>
        <v>0</v>
      </c>
      <c r="AJ71" s="34">
        <f>PXIL!P71</f>
        <v>0</v>
      </c>
      <c r="AK71" s="34">
        <f>RTM_IEX!J71</f>
        <v>38.58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</row>
    <row r="72" spans="1:46">
      <c r="A72" t="s">
        <v>114</v>
      </c>
      <c r="D72">
        <f>TWEPL!R72</f>
        <v>0</v>
      </c>
      <c r="E72">
        <f>GT_NG!T72</f>
        <v>-0.20768999999999999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58.527292659234938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614.8938603224309</v>
      </c>
      <c r="P72" s="36">
        <v>22.599999999999998</v>
      </c>
      <c r="Q72" s="36">
        <v>26.69</v>
      </c>
      <c r="R72" s="38">
        <v>7.6799999999999988</v>
      </c>
      <c r="S72" s="38">
        <v>0</v>
      </c>
      <c r="T72" s="37">
        <f>SUMPRODUCT(LTA!J72:AN72,LTA!J$101:AN$101,LTA!J$105:AN$105)</f>
        <v>16.02</v>
      </c>
      <c r="U72" s="37">
        <f>SUMPRODUCT(LTA!J72:AN72,LTA!J$102:AN$102,LTA!J$105:AN$105)</f>
        <v>361.05290000000002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1.75</v>
      </c>
      <c r="AB72" s="75">
        <f>-STOA!P72</f>
        <v>0</v>
      </c>
      <c r="AC72">
        <f t="shared" si="3"/>
        <v>9.4292824702174336</v>
      </c>
      <c r="AD72">
        <f t="shared" si="4"/>
        <v>1086.5770805114485</v>
      </c>
      <c r="AE72">
        <f>'IDT-1'!F72</f>
        <v>0</v>
      </c>
      <c r="AF72" s="24"/>
      <c r="AG72">
        <f t="shared" si="5"/>
        <v>1086.5770805114485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-13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</row>
    <row r="73" spans="1:46">
      <c r="A73" t="s">
        <v>115</v>
      </c>
      <c r="D73">
        <f>TWEPL!R73</f>
        <v>0</v>
      </c>
      <c r="E73">
        <f>GT_NG!T73</f>
        <v>-0.20768999999999999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58.527292659234938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642.19023939783347</v>
      </c>
      <c r="P73" s="36">
        <v>22.599999999999998</v>
      </c>
      <c r="Q73" s="36">
        <v>26.69</v>
      </c>
      <c r="R73" s="38">
        <v>2.8099999999999996</v>
      </c>
      <c r="S73" s="38">
        <v>0</v>
      </c>
      <c r="T73" s="37">
        <f>SUMPRODUCT(LTA!J73:AN73,LTA!J$101:AN$101,LTA!J$105:AN$105)</f>
        <v>9.07</v>
      </c>
      <c r="U73" s="37">
        <f>SUMPRODUCT(LTA!J73:AN73,LTA!J$102:AN$102,LTA!J$105:AN$105)</f>
        <v>355.76784000000004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1.75</v>
      </c>
      <c r="AB73" s="75">
        <f>-STOA!P73</f>
        <v>0</v>
      </c>
      <c r="AC73">
        <f t="shared" si="3"/>
        <v>9.5741876545250388</v>
      </c>
      <c r="AD73">
        <f t="shared" si="4"/>
        <v>1089.6234944025434</v>
      </c>
      <c r="AE73">
        <f>'IDT-1'!F73</f>
        <v>0</v>
      </c>
      <c r="AF73" s="24"/>
      <c r="AG73">
        <f t="shared" si="5"/>
        <v>1089.6234944025434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-20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</row>
    <row r="74" spans="1:46">
      <c r="A74" t="s">
        <v>116</v>
      </c>
      <c r="D74">
        <f>TWEPL!R74</f>
        <v>0</v>
      </c>
      <c r="E74">
        <f>GT_NG!T74</f>
        <v>-0.20768999999999999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58.527292659234938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665.61980720538122</v>
      </c>
      <c r="P74" s="36">
        <v>22.599999999999998</v>
      </c>
      <c r="Q74" s="36">
        <v>26.69</v>
      </c>
      <c r="R74" s="38">
        <v>0.68</v>
      </c>
      <c r="S74" s="38">
        <v>0</v>
      </c>
      <c r="T74" s="37">
        <f>SUMPRODUCT(LTA!J74:AN74,LTA!J$101:AN$101,LTA!J$105:AN$105)</f>
        <v>2.25</v>
      </c>
      <c r="U74" s="37">
        <f>SUMPRODUCT(LTA!J74:AN74,LTA!J$102:AN$102,LTA!J$105:AN$105)</f>
        <v>350.17390000000006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1.75</v>
      </c>
      <c r="AB74" s="75">
        <f>-STOA!P74</f>
        <v>0</v>
      </c>
      <c r="AC74">
        <f t="shared" si="3"/>
        <v>9.6996538744577734</v>
      </c>
      <c r="AD74">
        <f t="shared" si="4"/>
        <v>1092.3836559901586</v>
      </c>
      <c r="AE74">
        <f>'IDT-1'!F74</f>
        <v>0</v>
      </c>
      <c r="AF74" s="24"/>
      <c r="AG74">
        <f t="shared" si="5"/>
        <v>1092.3836559901586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-26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</row>
    <row r="75" spans="1:46">
      <c r="A75" t="s">
        <v>117</v>
      </c>
      <c r="D75">
        <f>TWEPL!R75</f>
        <v>0</v>
      </c>
      <c r="E75">
        <f>GT_NG!T75</f>
        <v>-0.11868000000000002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58.527292659234938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675.66997045321671</v>
      </c>
      <c r="P75" s="36">
        <v>22.599999999999998</v>
      </c>
      <c r="Q75" s="36">
        <v>26.69</v>
      </c>
      <c r="R75" s="38">
        <v>0</v>
      </c>
      <c r="S75" s="38">
        <v>0</v>
      </c>
      <c r="T75" s="37">
        <f>SUMPRODUCT(LTA!J75:AN75,LTA!J$101:AN$101,LTA!J$105:AN$105)</f>
        <v>1.75</v>
      </c>
      <c r="U75" s="37">
        <f>SUMPRODUCT(LTA!J75:AN75,LTA!J$102:AN$102,LTA!J$105:AN$105)</f>
        <v>347.36308000000002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1.75</v>
      </c>
      <c r="AB75" s="75">
        <f>-STOA!P75</f>
        <v>0</v>
      </c>
      <c r="AC75">
        <f t="shared" si="3"/>
        <v>10.056228239143387</v>
      </c>
      <c r="AD75">
        <f t="shared" si="4"/>
        <v>1186.8754348733084</v>
      </c>
      <c r="AE75">
        <f>'IDT-1'!F75</f>
        <v>-80</v>
      </c>
      <c r="AF75" s="24"/>
      <c r="AG75">
        <f t="shared" si="5"/>
        <v>1106.8754348733084</v>
      </c>
      <c r="AI75" s="34">
        <f>PXIL!J75</f>
        <v>0</v>
      </c>
      <c r="AJ75" s="34">
        <f>PXIL!P75</f>
        <v>0</v>
      </c>
      <c r="AK75" s="34">
        <f>RTM_IEX!J75</f>
        <v>62.7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</row>
    <row r="76" spans="1:46">
      <c r="A76" t="s">
        <v>118</v>
      </c>
      <c r="D76">
        <f>TWEPL!R76</f>
        <v>0</v>
      </c>
      <c r="E76">
        <f>GT_NG!T76</f>
        <v>-0.11868000000000002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69.61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708.80703699655635</v>
      </c>
      <c r="P76" s="36">
        <v>22.599999999999998</v>
      </c>
      <c r="Q76" s="36">
        <v>26.69</v>
      </c>
      <c r="R76" s="38">
        <v>0</v>
      </c>
      <c r="S76" s="38">
        <v>0</v>
      </c>
      <c r="T76" s="37">
        <f>SUMPRODUCT(LTA!J76:AN76,LTA!J$101:AN$101,LTA!J$105:AN$105)</f>
        <v>0.39</v>
      </c>
      <c r="U76" s="37">
        <f>SUMPRODUCT(LTA!J76:AN76,LTA!J$102:AN$102,LTA!J$105:AN$105)</f>
        <v>346.52818000000002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1.75</v>
      </c>
      <c r="AB76" s="75">
        <f>-STOA!P76</f>
        <v>0</v>
      </c>
      <c r="AC76">
        <f t="shared" si="3"/>
        <v>10.449725179769866</v>
      </c>
      <c r="AD76">
        <f t="shared" si="4"/>
        <v>1233.3268118167866</v>
      </c>
      <c r="AE76">
        <f>'IDT-1'!F76</f>
        <v>-105</v>
      </c>
      <c r="AF76" s="24"/>
      <c r="AG76">
        <f t="shared" si="5"/>
        <v>1128.3268118167866</v>
      </c>
      <c r="AI76" s="34">
        <f>PXIL!J76</f>
        <v>0</v>
      </c>
      <c r="AJ76" s="34">
        <f>PXIL!P76</f>
        <v>0</v>
      </c>
      <c r="AK76" s="34">
        <f>RTM_IEX!J76</f>
        <v>67.52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</row>
    <row r="77" spans="1:46">
      <c r="A77" t="s">
        <v>119</v>
      </c>
      <c r="D77">
        <f>TWEPL!R77</f>
        <v>0</v>
      </c>
      <c r="E77">
        <f>GT_NG!T77</f>
        <v>-0.11868000000000002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69.60681345845731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740.39007071130879</v>
      </c>
      <c r="P77" s="36">
        <v>22.599999999999998</v>
      </c>
      <c r="Q77" s="36">
        <v>26.69</v>
      </c>
      <c r="R77" s="38">
        <v>0</v>
      </c>
      <c r="S77" s="38">
        <v>0</v>
      </c>
      <c r="T77" s="37">
        <f>SUMPRODUCT(LTA!J77:AN77,LTA!J$101:AN$101,LTA!J$105:AN$105)</f>
        <v>0.01</v>
      </c>
      <c r="U77" s="37">
        <f>SUMPRODUCT(LTA!J77:AN77,LTA!J$102:AN$102,LTA!J$105:AN$105)</f>
        <v>347.42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1.75</v>
      </c>
      <c r="AB77" s="75">
        <f>-STOA!P77</f>
        <v>0</v>
      </c>
      <c r="AC77">
        <f t="shared" si="3"/>
        <v>10.638319184024827</v>
      </c>
      <c r="AD77">
        <f t="shared" si="4"/>
        <v>1255.5898849857415</v>
      </c>
      <c r="AE77">
        <f>'IDT-1'!F77</f>
        <v>-112.717</v>
      </c>
      <c r="AF77" s="24"/>
      <c r="AG77">
        <f t="shared" si="5"/>
        <v>1142.8728849857414</v>
      </c>
      <c r="AI77" s="34">
        <f>PXIL!J77</f>
        <v>0</v>
      </c>
      <c r="AJ77" s="34">
        <f>PXIL!P77</f>
        <v>0</v>
      </c>
      <c r="AK77" s="34">
        <f>RTM_IEX!J77</f>
        <v>57.88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</row>
    <row r="78" spans="1:46">
      <c r="A78" t="s">
        <v>120</v>
      </c>
      <c r="D78">
        <f>TWEPL!R78</f>
        <v>0</v>
      </c>
      <c r="E78">
        <f>GT_NG!T78</f>
        <v>-0.11868000000000002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69.60681345845731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730.03337263285152</v>
      </c>
      <c r="P78" s="36">
        <v>22.599999999999998</v>
      </c>
      <c r="Q78" s="36">
        <v>26.69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348.45000000000005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1.75</v>
      </c>
      <c r="AB78" s="75">
        <f>-STOA!P78</f>
        <v>0</v>
      </c>
      <c r="AC78">
        <f t="shared" si="3"/>
        <v>10.559806920165785</v>
      </c>
      <c r="AD78">
        <f t="shared" si="4"/>
        <v>1246.3216991711431</v>
      </c>
      <c r="AE78">
        <f>'IDT-1'!F78</f>
        <v>-99.137</v>
      </c>
      <c r="AF78" s="24"/>
      <c r="AG78">
        <f t="shared" si="5"/>
        <v>1147.1846991711432</v>
      </c>
      <c r="AI78" s="34">
        <f>PXIL!J78</f>
        <v>0</v>
      </c>
      <c r="AJ78" s="34">
        <f>PXIL!P78</f>
        <v>0</v>
      </c>
      <c r="AK78" s="34">
        <f>RTM_IEX!J78</f>
        <v>57.87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</row>
    <row r="79" spans="1:46">
      <c r="A79" t="s">
        <v>121</v>
      </c>
      <c r="D79">
        <f>TWEPL!R79</f>
        <v>0</v>
      </c>
      <c r="E79">
        <f>GT_NG!T79</f>
        <v>-0.11868000000000002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69.60681345845731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693.74915089410877</v>
      </c>
      <c r="P79" s="36">
        <v>22.599999999999998</v>
      </c>
      <c r="Q79" s="36">
        <v>26.69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363.85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1.75</v>
      </c>
      <c r="AB79" s="75">
        <f>-STOA!P79</f>
        <v>0</v>
      </c>
      <c r="AC79">
        <f t="shared" si="3"/>
        <v>10.424867457560346</v>
      </c>
      <c r="AD79">
        <f t="shared" si="4"/>
        <v>1230.3924168950059</v>
      </c>
      <c r="AE79">
        <f>'IDT-1'!F79</f>
        <v>-80.921999999999997</v>
      </c>
      <c r="AF79" s="24"/>
      <c r="AG79">
        <f t="shared" si="5"/>
        <v>1149.4704168950059</v>
      </c>
      <c r="AI79" s="34">
        <f>PXIL!J79</f>
        <v>0</v>
      </c>
      <c r="AJ79" s="34">
        <f>PXIL!P79</f>
        <v>0</v>
      </c>
      <c r="AK79" s="34">
        <f>RTM_IEX!J79</f>
        <v>62.69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</row>
    <row r="80" spans="1:46">
      <c r="A80" t="s">
        <v>122</v>
      </c>
      <c r="D80">
        <f>TWEPL!R80</f>
        <v>0</v>
      </c>
      <c r="E80">
        <f>GT_NG!T80</f>
        <v>-0.11868000000000002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69.60681345845731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674.66758562508971</v>
      </c>
      <c r="P80" s="36">
        <v>22.599999999999998</v>
      </c>
      <c r="Q80" s="36">
        <v>26.69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365.02000000000004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1.75</v>
      </c>
      <c r="AB80" s="75">
        <f>-STOA!P80</f>
        <v>0</v>
      </c>
      <c r="AC80">
        <f t="shared" si="3"/>
        <v>10.314982309300587</v>
      </c>
      <c r="AD80">
        <f t="shared" si="4"/>
        <v>1217.4207367742465</v>
      </c>
      <c r="AE80">
        <f>'IDT-1'!F80</f>
        <v>-84.325999999999993</v>
      </c>
      <c r="AF80" s="24"/>
      <c r="AG80">
        <f t="shared" si="5"/>
        <v>1133.0947367742465</v>
      </c>
      <c r="AI80" s="34">
        <f>PXIL!J80</f>
        <v>0</v>
      </c>
      <c r="AJ80" s="34">
        <f>PXIL!P80</f>
        <v>0</v>
      </c>
      <c r="AK80" s="34">
        <f>RTM_IEX!J80</f>
        <v>67.52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</row>
    <row r="81" spans="1:46">
      <c r="A81" t="s">
        <v>123</v>
      </c>
      <c r="D81">
        <f>TWEPL!R81</f>
        <v>0</v>
      </c>
      <c r="E81">
        <f>GT_NG!T81</f>
        <v>-0.11868000000000002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69.60681345845731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665.91533420892711</v>
      </c>
      <c r="P81" s="36">
        <v>26.419999999999998</v>
      </c>
      <c r="Q81" s="36">
        <v>26.69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365.40000000000003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1.75</v>
      </c>
      <c r="AB81" s="75">
        <f>-STOA!P81</f>
        <v>0</v>
      </c>
      <c r="AC81">
        <f t="shared" si="3"/>
        <v>10.27674339740482</v>
      </c>
      <c r="AD81">
        <f t="shared" si="4"/>
        <v>1212.9067242699798</v>
      </c>
      <c r="AE81">
        <f>'IDT-1'!F81</f>
        <v>-91.566999999999993</v>
      </c>
      <c r="AF81" s="24"/>
      <c r="AG81">
        <f t="shared" si="5"/>
        <v>1121.3397242699798</v>
      </c>
      <c r="AI81" s="34">
        <f>PXIL!J81</f>
        <v>0</v>
      </c>
      <c r="AJ81" s="34">
        <f>PXIL!P81</f>
        <v>0</v>
      </c>
      <c r="AK81" s="34">
        <f>RTM_IEX!J81</f>
        <v>67.52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</row>
    <row r="82" spans="1:46">
      <c r="A82" t="s">
        <v>124</v>
      </c>
      <c r="D82">
        <f>TWEPL!R82</f>
        <v>0</v>
      </c>
      <c r="E82">
        <f>GT_NG!T82</f>
        <v>-0.11868000000000002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69.60681345845731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658.99300886076048</v>
      </c>
      <c r="P82" s="36">
        <v>27.529999999999998</v>
      </c>
      <c r="Q82" s="36">
        <v>26.69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367.07000000000005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1.75</v>
      </c>
      <c r="AB82" s="75">
        <f>-STOA!P82</f>
        <v>0</v>
      </c>
      <c r="AC82">
        <f t="shared" si="3"/>
        <v>9.9988518644802191</v>
      </c>
      <c r="AD82">
        <f t="shared" si="4"/>
        <v>1180.1022904547376</v>
      </c>
      <c r="AE82">
        <f>'IDT-1'!F82</f>
        <v>-91.376999999999995</v>
      </c>
      <c r="AF82" s="24"/>
      <c r="AG82">
        <f t="shared" si="5"/>
        <v>1088.7252904547377</v>
      </c>
      <c r="AI82" s="34">
        <f>PXIL!J82</f>
        <v>0</v>
      </c>
      <c r="AJ82" s="34">
        <f>PXIL!P82</f>
        <v>0</v>
      </c>
      <c r="AK82" s="34">
        <f>RTM_IEX!J82</f>
        <v>38.58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</row>
    <row r="83" spans="1:46">
      <c r="A83" t="s">
        <v>125</v>
      </c>
      <c r="D83">
        <f>TWEPL!R83</f>
        <v>0</v>
      </c>
      <c r="E83">
        <f>GT_NG!T83</f>
        <v>-0.11868000000000002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57.27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620.29079908729398</v>
      </c>
      <c r="P83" s="36">
        <v>27.529999999999998</v>
      </c>
      <c r="Q83" s="36">
        <v>26.69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369.68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1.66</v>
      </c>
      <c r="AB83" s="75">
        <f>-STOA!P83</f>
        <v>0</v>
      </c>
      <c r="AC83">
        <f t="shared" si="3"/>
        <v>9.8602011100742946</v>
      </c>
      <c r="AD83">
        <f t="shared" si="4"/>
        <v>1023.1419179772199</v>
      </c>
      <c r="AE83">
        <f>'IDT-1'!F83</f>
        <v>0</v>
      </c>
      <c r="AF83" s="24"/>
      <c r="AG83">
        <f t="shared" si="5"/>
        <v>1023.1419179772199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-70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</row>
    <row r="84" spans="1:46">
      <c r="A84" t="s">
        <v>126</v>
      </c>
      <c r="D84">
        <f>TWEPL!R84</f>
        <v>0</v>
      </c>
      <c r="E84">
        <f>GT_NG!T84</f>
        <v>-0.11868000000000002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57.27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571.97951267835344</v>
      </c>
      <c r="P84" s="36">
        <v>27.529999999999998</v>
      </c>
      <c r="Q84" s="36">
        <v>26.69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371.35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1.66</v>
      </c>
      <c r="AB84" s="75">
        <f>-STOA!P84</f>
        <v>0</v>
      </c>
      <c r="AC84">
        <f t="shared" si="3"/>
        <v>9.3837027269903039</v>
      </c>
      <c r="AD84">
        <f t="shared" si="4"/>
        <v>986.97712995136317</v>
      </c>
      <c r="AE84">
        <f>'IDT-1'!F84</f>
        <v>0</v>
      </c>
      <c r="AF84" s="24"/>
      <c r="AG84">
        <f t="shared" si="5"/>
        <v>986.97712995136317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-60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</row>
    <row r="85" spans="1:46">
      <c r="A85" t="s">
        <v>127</v>
      </c>
      <c r="D85">
        <f>TWEPL!R85</f>
        <v>0</v>
      </c>
      <c r="E85">
        <f>GT_NG!T85</f>
        <v>-0.11868000000000002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58.527292659234938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484.01135996110065</v>
      </c>
      <c r="P85" s="36">
        <v>27.529999999999998</v>
      </c>
      <c r="Q85" s="36">
        <v>26.69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352.93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1.66</v>
      </c>
      <c r="AB85" s="75">
        <f>-STOA!P85</f>
        <v>0</v>
      </c>
      <c r="AC85">
        <f t="shared" si="3"/>
        <v>8.1543700390096081</v>
      </c>
      <c r="AD85">
        <f t="shared" si="4"/>
        <v>962.36560258132602</v>
      </c>
      <c r="AE85">
        <f>'IDT-1'!F85</f>
        <v>-8.1760000000000002</v>
      </c>
      <c r="AF85" s="24"/>
      <c r="AG85">
        <f t="shared" si="5"/>
        <v>954.18960258132597</v>
      </c>
      <c r="AI85" s="34">
        <f>PXIL!J85</f>
        <v>0</v>
      </c>
      <c r="AJ85" s="34">
        <f>PXIL!P85</f>
        <v>0</v>
      </c>
      <c r="AK85" s="34">
        <f>RTM_IEX!J85</f>
        <v>19.29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</row>
    <row r="86" spans="1:46">
      <c r="A86" t="s">
        <v>128</v>
      </c>
      <c r="D86">
        <f>TWEPL!R86</f>
        <v>0</v>
      </c>
      <c r="E86">
        <f>GT_NG!T86</f>
        <v>-0.11868000000000002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58.527292659234938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480.13305073983082</v>
      </c>
      <c r="P86" s="36">
        <v>27.529999999999998</v>
      </c>
      <c r="Q86" s="36">
        <v>26.69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338.25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1.66</v>
      </c>
      <c r="AB86" s="75">
        <f>-STOA!P86</f>
        <v>0</v>
      </c>
      <c r="AC86">
        <f t="shared" si="3"/>
        <v>8.1200282415509406</v>
      </c>
      <c r="AD86">
        <f t="shared" si="4"/>
        <v>958.31163515751484</v>
      </c>
      <c r="AE86">
        <f>'IDT-1'!F86</f>
        <v>-47.817</v>
      </c>
      <c r="AF86" s="24"/>
      <c r="AG86">
        <f t="shared" si="5"/>
        <v>910.49463515751484</v>
      </c>
      <c r="AI86" s="34">
        <f>PXIL!J86</f>
        <v>0</v>
      </c>
      <c r="AJ86" s="34">
        <f>PXIL!P86</f>
        <v>0</v>
      </c>
      <c r="AK86" s="34">
        <f>RTM_IEX!J86</f>
        <v>33.76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</row>
    <row r="87" spans="1:46">
      <c r="A87" t="s">
        <v>129</v>
      </c>
      <c r="D87">
        <f>TWEPL!R87</f>
        <v>0</v>
      </c>
      <c r="E87">
        <f>GT_NG!T87</f>
        <v>-0.11868000000000002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58.527292659234938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483.38744143917455</v>
      </c>
      <c r="P87" s="36">
        <v>37.46</v>
      </c>
      <c r="Q87" s="36">
        <v>26.83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338.25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1.66</v>
      </c>
      <c r="AB87" s="75">
        <f>-STOA!P87</f>
        <v>0</v>
      </c>
      <c r="AC87">
        <f t="shared" si="3"/>
        <v>8.0294291234254285</v>
      </c>
      <c r="AD87">
        <f t="shared" si="4"/>
        <v>947.61662497498412</v>
      </c>
      <c r="AE87">
        <f>'IDT-1'!F87</f>
        <v>-88.802000000000007</v>
      </c>
      <c r="AF87" s="24"/>
      <c r="AG87">
        <f t="shared" si="5"/>
        <v>858.8146249749841</v>
      </c>
      <c r="AI87" s="34">
        <f>PXIL!J87</f>
        <v>0</v>
      </c>
      <c r="AJ87" s="34">
        <f>PXIL!P87</f>
        <v>0</v>
      </c>
      <c r="AK87" s="34">
        <f>RTM_IEX!J87</f>
        <v>9.65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</row>
    <row r="88" spans="1:46">
      <c r="A88" t="s">
        <v>130</v>
      </c>
      <c r="D88">
        <f>TWEPL!R88</f>
        <v>0</v>
      </c>
      <c r="E88">
        <f>GT_NG!T88</f>
        <v>-0.11868000000000002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58.527292659234938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472.33736381824389</v>
      </c>
      <c r="P88" s="36">
        <v>37.46</v>
      </c>
      <c r="Q88" s="36">
        <v>7.7700000000000005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339.08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1.66</v>
      </c>
      <c r="AB88" s="75">
        <f>-STOA!P88</f>
        <v>0</v>
      </c>
      <c r="AC88">
        <f t="shared" si="3"/>
        <v>7.8239644714096102</v>
      </c>
      <c r="AD88">
        <f t="shared" si="4"/>
        <v>923.36201200606934</v>
      </c>
      <c r="AE88">
        <f>'IDT-1'!F88</f>
        <v>-72.153000000000006</v>
      </c>
      <c r="AF88" s="24"/>
      <c r="AG88">
        <f t="shared" si="5"/>
        <v>851.20901200606932</v>
      </c>
      <c r="AI88" s="34">
        <f>PXIL!J88</f>
        <v>0</v>
      </c>
      <c r="AJ88" s="34">
        <f>PXIL!P88</f>
        <v>0</v>
      </c>
      <c r="AK88" s="34">
        <f>RTM_IEX!J88</f>
        <v>14.47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</row>
    <row r="89" spans="1:46">
      <c r="A89" t="s">
        <v>131</v>
      </c>
      <c r="D89">
        <f>TWEPL!R89</f>
        <v>0</v>
      </c>
      <c r="E89">
        <f>GT_NG!T89</f>
        <v>-0.11868000000000002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58.527292659234938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472.86903650678147</v>
      </c>
      <c r="P89" s="36">
        <v>37.46</v>
      </c>
      <c r="Q89" s="36">
        <v>7.81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348.25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-3</v>
      </c>
      <c r="AA89" s="75">
        <f>STOA!J89</f>
        <v>1.66</v>
      </c>
      <c r="AB89" s="75">
        <f>-STOA!P89</f>
        <v>0</v>
      </c>
      <c r="AC89">
        <f t="shared" si="3"/>
        <v>7.8096599951679933</v>
      </c>
      <c r="AD89">
        <f t="shared" si="4"/>
        <v>915.6479891708484</v>
      </c>
      <c r="AE89">
        <f>'IDT-1'!F89</f>
        <v>-60.546999999999997</v>
      </c>
      <c r="AF89" s="24"/>
      <c r="AG89">
        <f t="shared" si="5"/>
        <v>855.10098917084838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</row>
    <row r="90" spans="1:46">
      <c r="A90" t="s">
        <v>132</v>
      </c>
      <c r="D90">
        <f>TWEPL!R90</f>
        <v>0</v>
      </c>
      <c r="E90">
        <f>GT_NG!T90</f>
        <v>-0.11868000000000002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58.527292659234938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468.55684272464345</v>
      </c>
      <c r="P90" s="36">
        <v>19.289999999999996</v>
      </c>
      <c r="Q90" s="36">
        <v>7.81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348.25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-2</v>
      </c>
      <c r="AA90" s="75">
        <f>STOA!J90</f>
        <v>1.66</v>
      </c>
      <c r="AB90" s="75">
        <f>-STOA!P90</f>
        <v>0</v>
      </c>
      <c r="AC90">
        <f t="shared" si="3"/>
        <v>7.7817615641709263</v>
      </c>
      <c r="AD90">
        <f t="shared" si="4"/>
        <v>874.19369381970739</v>
      </c>
      <c r="AE90">
        <f>'IDT-1'!F90</f>
        <v>-43.823999999999998</v>
      </c>
      <c r="AF90" s="24"/>
      <c r="AG90">
        <f t="shared" si="5"/>
        <v>830.36969381970744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-20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</row>
    <row r="91" spans="1:46">
      <c r="A91" t="s">
        <v>133</v>
      </c>
      <c r="D91">
        <f>TWEPL!R91</f>
        <v>0</v>
      </c>
      <c r="E91">
        <f>GT_NG!T91</f>
        <v>-0.11868000000000002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58.527292659234938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462.27827606733223</v>
      </c>
      <c r="P91" s="36">
        <v>19.289999999999996</v>
      </c>
      <c r="Q91" s="36">
        <v>7.72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348.21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-21</v>
      </c>
      <c r="AA91" s="75">
        <f>STOA!J91</f>
        <v>1.75</v>
      </c>
      <c r="AB91" s="75">
        <f>-STOA!P91</f>
        <v>0</v>
      </c>
      <c r="AC91">
        <f t="shared" si="3"/>
        <v>7.7202144465246239</v>
      </c>
      <c r="AD91">
        <f t="shared" si="4"/>
        <v>868.93667428004244</v>
      </c>
      <c r="AE91">
        <f>'IDT-1'!F91</f>
        <v>-38.634999999999998</v>
      </c>
      <c r="AF91" s="24"/>
      <c r="AG91">
        <f t="shared" si="5"/>
        <v>830.30167428004245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</row>
    <row r="92" spans="1:46">
      <c r="A92" t="s">
        <v>134</v>
      </c>
      <c r="D92">
        <f>TWEPL!R92</f>
        <v>0</v>
      </c>
      <c r="E92">
        <f>GT_NG!T92</f>
        <v>-0.11868000000000002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58.527292659234938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460.45128085757938</v>
      </c>
      <c r="P92" s="36">
        <v>19.289999999999996</v>
      </c>
      <c r="Q92" s="36">
        <v>7.72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348.21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-64</v>
      </c>
      <c r="AA92" s="75">
        <f>STOA!J92</f>
        <v>1.75</v>
      </c>
      <c r="AB92" s="75">
        <f>-STOA!P92</f>
        <v>0</v>
      </c>
      <c r="AC92">
        <f t="shared" si="3"/>
        <v>8.0691274689329298</v>
      </c>
      <c r="AD92">
        <f t="shared" si="4"/>
        <v>823.76076604788136</v>
      </c>
      <c r="AE92">
        <f>'IDT-1'!F92</f>
        <v>-14.993</v>
      </c>
      <c r="AF92" s="24"/>
      <c r="AG92">
        <f t="shared" si="5"/>
        <v>808.76776604788131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</row>
    <row r="93" spans="1:46">
      <c r="A93" t="s">
        <v>135</v>
      </c>
      <c r="D93">
        <f>TWEPL!R93</f>
        <v>0</v>
      </c>
      <c r="E93">
        <f>GT_NG!T93</f>
        <v>-0.11868000000000002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58.527292659234938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462.85449426719907</v>
      </c>
      <c r="P93" s="36">
        <v>19.289999999999996</v>
      </c>
      <c r="Q93" s="36">
        <v>7.72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348.21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-96</v>
      </c>
      <c r="AA93" s="75">
        <f>STOA!J93</f>
        <v>1.75</v>
      </c>
      <c r="AB93" s="75">
        <f>-STOA!P93</f>
        <v>0</v>
      </c>
      <c r="AC93">
        <f t="shared" si="3"/>
        <v>8.360391508770185</v>
      </c>
      <c r="AD93">
        <f t="shared" si="4"/>
        <v>793.87271541766381</v>
      </c>
      <c r="AE93">
        <f>'IDT-1'!F93</f>
        <v>0</v>
      </c>
      <c r="AF93" s="24"/>
      <c r="AG93">
        <f t="shared" si="5"/>
        <v>793.87271541766381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</row>
    <row r="94" spans="1:46">
      <c r="A94" t="s">
        <v>136</v>
      </c>
      <c r="D94">
        <f>TWEPL!R94</f>
        <v>0</v>
      </c>
      <c r="E94">
        <f>GT_NG!T94</f>
        <v>-0.11868000000000002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58.527292659234938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457.36155121599683</v>
      </c>
      <c r="P94" s="36">
        <v>19.289999999999996</v>
      </c>
      <c r="Q94" s="36">
        <v>7.72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308.42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-112</v>
      </c>
      <c r="AA94" s="75">
        <f>STOA!J94</f>
        <v>1.75</v>
      </c>
      <c r="AB94" s="75">
        <f>-STOA!P94</f>
        <v>0</v>
      </c>
      <c r="AC94">
        <f t="shared" si="3"/>
        <v>8.3586493107383113</v>
      </c>
      <c r="AD94">
        <f t="shared" si="4"/>
        <v>761.53151456449348</v>
      </c>
      <c r="AE94">
        <f>'IDT-1'!F94</f>
        <v>0</v>
      </c>
      <c r="AF94" s="24"/>
      <c r="AG94">
        <f t="shared" si="5"/>
        <v>761.53151456449348</v>
      </c>
      <c r="AI94" s="34">
        <f>PXIL!J94</f>
        <v>0</v>
      </c>
      <c r="AJ94" s="34">
        <f>PXIL!P94</f>
        <v>0</v>
      </c>
      <c r="AK94" s="34">
        <f>RTM_IEX!J94</f>
        <v>28.94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</row>
    <row r="95" spans="1:46">
      <c r="A95" t="s">
        <v>137</v>
      </c>
      <c r="D95">
        <f>TWEPL!R95</f>
        <v>0</v>
      </c>
      <c r="E95">
        <f>GT_NG!T95</f>
        <v>-0.11868000000000002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58.527292659234938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426.00723862682258</v>
      </c>
      <c r="P95" s="36">
        <v>19.289999999999996</v>
      </c>
      <c r="Q95" s="36">
        <v>7.72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261.5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-9</v>
      </c>
      <c r="AA95" s="75">
        <f>STOA!J95</f>
        <v>1.75</v>
      </c>
      <c r="AB95" s="75">
        <f>-STOA!P95</f>
        <v>0</v>
      </c>
      <c r="AC95">
        <f t="shared" si="3"/>
        <v>6.7549429938234553</v>
      </c>
      <c r="AD95">
        <f t="shared" si="4"/>
        <v>738.92090829223423</v>
      </c>
      <c r="AE95">
        <f>'IDT-1'!F95</f>
        <v>0</v>
      </c>
      <c r="AF95" s="24"/>
      <c r="AG95">
        <f t="shared" si="5"/>
        <v>738.92090829223423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-20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</row>
    <row r="96" spans="1:46">
      <c r="A96" t="s">
        <v>138</v>
      </c>
      <c r="D96">
        <f>TWEPL!R96</f>
        <v>0</v>
      </c>
      <c r="E96">
        <f>GT_NG!T96</f>
        <v>-0.11868000000000002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58.527292659234938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424.92804494341561</v>
      </c>
      <c r="P96" s="36">
        <v>19.289999999999996</v>
      </c>
      <c r="Q96" s="36">
        <v>7.72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217.77999999999997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-9</v>
      </c>
      <c r="AA96" s="75">
        <f>STOA!J96</f>
        <v>1.75</v>
      </c>
      <c r="AB96" s="75">
        <f>-STOA!P96</f>
        <v>0</v>
      </c>
      <c r="AC96">
        <f t="shared" si="3"/>
        <v>6.2092066123850556</v>
      </c>
      <c r="AD96">
        <f t="shared" si="4"/>
        <v>714.66745099026548</v>
      </c>
      <c r="AE96">
        <f>'IDT-1'!F96</f>
        <v>0</v>
      </c>
      <c r="AF96" s="24"/>
      <c r="AG96">
        <f t="shared" si="5"/>
        <v>714.66745099026548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</row>
    <row r="97" spans="1:46">
      <c r="A97" t="s">
        <v>139</v>
      </c>
      <c r="D97">
        <f>TWEPL!R97</f>
        <v>0</v>
      </c>
      <c r="E97">
        <f>GT_NG!T97</f>
        <v>-0.11868000000000002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58.527292659234938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425.32603871295277</v>
      </c>
      <c r="P97" s="36">
        <v>19.289999999999996</v>
      </c>
      <c r="Q97" s="36">
        <v>7.72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219.86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-29</v>
      </c>
      <c r="AA97" s="75">
        <f>STOA!J97</f>
        <v>1.75</v>
      </c>
      <c r="AB97" s="75">
        <f>-STOA!P97</f>
        <v>0</v>
      </c>
      <c r="AC97">
        <f t="shared" si="3"/>
        <v>6.3994449145469501</v>
      </c>
      <c r="AD97">
        <f t="shared" si="4"/>
        <v>696.95520645764088</v>
      </c>
      <c r="AE97">
        <f>'IDT-1'!F97</f>
        <v>0</v>
      </c>
      <c r="AF97" s="24"/>
      <c r="AG97">
        <f t="shared" si="5"/>
        <v>696.95520645764088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</row>
    <row r="98" spans="1:46">
      <c r="A98" t="s">
        <v>140</v>
      </c>
      <c r="D98">
        <f>TWEPL!R98</f>
        <v>0</v>
      </c>
      <c r="E98">
        <f>GT_NG!T98</f>
        <v>-0.11868000000000002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58.527292659234938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425.32603871295277</v>
      </c>
      <c r="P98" s="36">
        <v>19.289999999999996</v>
      </c>
      <c r="Q98" s="36">
        <v>7.72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219.86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-9</v>
      </c>
      <c r="AA98" s="75">
        <f>STOA!J98</f>
        <v>1.75</v>
      </c>
      <c r="AB98" s="75">
        <f>-STOA!P98</f>
        <v>0</v>
      </c>
      <c r="AC98">
        <f t="shared" si="3"/>
        <v>6.4841564917958401</v>
      </c>
      <c r="AD98">
        <f t="shared" si="4"/>
        <v>686.87049488039202</v>
      </c>
      <c r="AE98">
        <f>'IDT-1'!F98</f>
        <v>0</v>
      </c>
      <c r="AF98" s="24"/>
      <c r="AG98">
        <f t="shared" si="5"/>
        <v>686.87049488039202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-30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-3.6494099999999962E-3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1.4800153904394631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13.105752594464901</v>
      </c>
      <c r="P99" s="36">
        <f t="shared" si="6"/>
        <v>0.56915999999999933</v>
      </c>
      <c r="Q99" s="36">
        <f t="shared" si="6"/>
        <v>0.44628090460311293</v>
      </c>
      <c r="R99" s="38">
        <f>SUM(R3:R98)/4000</f>
        <v>0.23125563611491121</v>
      </c>
      <c r="S99" s="38">
        <f t="shared" si="6"/>
        <v>0</v>
      </c>
      <c r="T99" s="37">
        <f t="shared" si="6"/>
        <v>0.72900999999999994</v>
      </c>
      <c r="U99" s="37">
        <f t="shared" si="6"/>
        <v>8.466966225000002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-1.1272800000000001</v>
      </c>
      <c r="AA99" s="75">
        <f t="shared" si="6"/>
        <v>4.091999999999997E-2</v>
      </c>
      <c r="AB99" s="75">
        <f t="shared" si="6"/>
        <v>0</v>
      </c>
      <c r="AC99">
        <f t="shared" si="6"/>
        <v>0.22876014589014132</v>
      </c>
      <c r="AD99">
        <f t="shared" si="6"/>
        <v>23.715358694732252</v>
      </c>
      <c r="AE99">
        <f t="shared" si="6"/>
        <v>-0.7112440000000001</v>
      </c>
      <c r="AG99">
        <f t="shared" si="6"/>
        <v>23.004114694732259</v>
      </c>
      <c r="AI99">
        <f t="shared" si="6"/>
        <v>0</v>
      </c>
      <c r="AJ99">
        <f t="shared" si="6"/>
        <v>0</v>
      </c>
      <c r="AK99">
        <f t="shared" si="6"/>
        <v>0.51243749999999999</v>
      </c>
      <c r="AL99">
        <f t="shared" si="6"/>
        <v>-0.50675000000000003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R1:R2"/>
    <mergeCell ref="S1:S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T101" sqref="AT101:AU10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0">
        <f>Allocation_SG!A1</f>
        <v>45349</v>
      </c>
      <c r="B1" s="219"/>
      <c r="C1" s="219"/>
      <c r="D1" s="230" t="s">
        <v>434</v>
      </c>
      <c r="E1" s="219" t="s">
        <v>188</v>
      </c>
      <c r="F1" s="219" t="s">
        <v>189</v>
      </c>
      <c r="G1" s="219" t="s">
        <v>186</v>
      </c>
      <c r="H1" s="219" t="s">
        <v>187</v>
      </c>
      <c r="I1" s="219" t="s">
        <v>190</v>
      </c>
      <c r="J1" s="219" t="s">
        <v>192</v>
      </c>
      <c r="K1" s="219" t="s">
        <v>281</v>
      </c>
      <c r="L1" s="219" t="s">
        <v>196</v>
      </c>
      <c r="M1" s="219" t="s">
        <v>197</v>
      </c>
      <c r="N1" s="219" t="s">
        <v>198</v>
      </c>
      <c r="O1" s="219" t="s">
        <v>193</v>
      </c>
      <c r="P1" s="227" t="s">
        <v>143</v>
      </c>
      <c r="Q1" s="227" t="s">
        <v>144</v>
      </c>
      <c r="R1" s="231" t="s">
        <v>314</v>
      </c>
      <c r="S1" s="231" t="s">
        <v>452</v>
      </c>
      <c r="T1" s="40" t="s">
        <v>282</v>
      </c>
      <c r="U1" s="228" t="s">
        <v>283</v>
      </c>
      <c r="V1" s="65" t="s">
        <v>295</v>
      </c>
      <c r="W1" s="65" t="s">
        <v>282</v>
      </c>
      <c r="X1" s="219" t="s">
        <v>313</v>
      </c>
      <c r="Y1" s="225" t="s">
        <v>218</v>
      </c>
      <c r="Z1" s="225" t="s">
        <v>219</v>
      </c>
      <c r="AA1" s="229" t="s">
        <v>194</v>
      </c>
      <c r="AB1" s="229" t="s">
        <v>195</v>
      </c>
      <c r="AC1" s="25" t="s">
        <v>185</v>
      </c>
      <c r="AD1" s="219" t="s">
        <v>142</v>
      </c>
      <c r="AG1" s="219" t="s">
        <v>272</v>
      </c>
      <c r="AI1" s="225" t="s">
        <v>352</v>
      </c>
      <c r="AJ1" s="225" t="s">
        <v>353</v>
      </c>
      <c r="AK1" s="225" t="s">
        <v>354</v>
      </c>
      <c r="AL1" s="225" t="s">
        <v>355</v>
      </c>
      <c r="AM1" s="225" t="s">
        <v>356</v>
      </c>
      <c r="AN1" s="225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5" t="s">
        <v>525</v>
      </c>
      <c r="AT1" s="225" t="s">
        <v>526</v>
      </c>
    </row>
    <row r="2" spans="1:46">
      <c r="A2" s="25" t="s">
        <v>44</v>
      </c>
      <c r="B2" s="219"/>
      <c r="C2" s="219"/>
      <c r="D2" s="230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7"/>
      <c r="Q2" s="227"/>
      <c r="R2" s="231"/>
      <c r="S2" s="231"/>
      <c r="T2" s="40" t="s">
        <v>294</v>
      </c>
      <c r="U2" s="228"/>
      <c r="V2" s="65" t="s">
        <v>284</v>
      </c>
      <c r="W2" s="65" t="s">
        <v>284</v>
      </c>
      <c r="X2" s="219"/>
      <c r="Y2" s="225"/>
      <c r="Z2" s="225"/>
      <c r="AA2" s="229"/>
      <c r="AB2" s="229"/>
      <c r="AC2" s="25">
        <f>Losses!B3</f>
        <v>8.3999999999999995E-3</v>
      </c>
      <c r="AD2" s="219"/>
      <c r="AE2" t="s">
        <v>270</v>
      </c>
      <c r="AG2" s="219"/>
      <c r="AI2" s="225"/>
      <c r="AJ2" s="225"/>
      <c r="AK2" s="225"/>
      <c r="AL2" s="225"/>
      <c r="AM2" s="225"/>
      <c r="AN2" s="225"/>
      <c r="AO2" s="232"/>
      <c r="AP2" s="232"/>
      <c r="AQ2" s="232"/>
      <c r="AR2" s="232"/>
      <c r="AS2" s="225"/>
      <c r="AT2" s="225"/>
    </row>
    <row r="3" spans="1:46">
      <c r="A3" t="s">
        <v>45</v>
      </c>
      <c r="D3">
        <f>TWEPL!S3</f>
        <v>0</v>
      </c>
      <c r="E3">
        <f>GT_NG!S3</f>
        <v>-1.9800000000000002E-2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19.62909200240529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81.509999999999991</v>
      </c>
      <c r="AB3" s="75">
        <f>-STOA!Q3</f>
        <v>0</v>
      </c>
      <c r="AC3">
        <f>SUMIF(B3:AB3,"&gt;0")*$AC$2-SUMIF(B3:AB3,"&lt;0")*($AC$2/(1-$AC$2))+SUMIF(AI3:AR3,"&gt;0")*$AC$2-SUMIF(AI3:AR3,"&lt;0")*($AC$2/(1-$AC$2))</f>
        <v>0.93444767899204773</v>
      </c>
      <c r="AD3">
        <f>SUM(B3:AB3,AI3:AR3)-AC3</f>
        <v>90.18484432341323</v>
      </c>
      <c r="AE3">
        <f>'IDT-1'!E3</f>
        <v>0</v>
      </c>
      <c r="AF3" s="24"/>
      <c r="AG3">
        <f>SUM(AD3:AF3)</f>
        <v>90.18484432341323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-10</v>
      </c>
      <c r="AM3" s="34">
        <f>RTM_PXI!K3</f>
        <v>0</v>
      </c>
      <c r="AN3" s="34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</row>
    <row r="4" spans="1:46">
      <c r="A4" t="s">
        <v>46</v>
      </c>
      <c r="D4">
        <f>TWEPL!S4</f>
        <v>0</v>
      </c>
      <c r="E4">
        <f>GT_NG!S4</f>
        <v>-1.9800000000000002E-2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19.62909200240529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81.509999999999991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0.93444767899204773</v>
      </c>
      <c r="AD4">
        <f t="shared" ref="AD4:AD67" si="1">SUM(B4:AB4,AI4:AR4)-AC4</f>
        <v>90.18484432341323</v>
      </c>
      <c r="AE4">
        <f>'IDT-1'!E4</f>
        <v>0</v>
      </c>
      <c r="AF4" s="24"/>
      <c r="AG4">
        <f t="shared" ref="AG4:AG67" si="2">SUM(AD4:AF4)</f>
        <v>90.18484432341323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-10</v>
      </c>
      <c r="AM4" s="34">
        <f>RTM_PXI!K4</f>
        <v>0</v>
      </c>
      <c r="AN4" s="34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</row>
    <row r="5" spans="1:46">
      <c r="A5" t="s">
        <v>47</v>
      </c>
      <c r="D5">
        <f>TWEPL!S5</f>
        <v>0</v>
      </c>
      <c r="E5">
        <f>GT_NG!S5</f>
        <v>-1.9800000000000002E-2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19.62909200240529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81.509999999999991</v>
      </c>
      <c r="AB5" s="75">
        <f>-STOA!Q5</f>
        <v>0</v>
      </c>
      <c r="AC5">
        <f t="shared" si="0"/>
        <v>0.93444767899204773</v>
      </c>
      <c r="AD5">
        <f t="shared" si="1"/>
        <v>90.18484432341323</v>
      </c>
      <c r="AE5">
        <f>'IDT-1'!E5</f>
        <v>0</v>
      </c>
      <c r="AF5" s="24"/>
      <c r="AG5">
        <f t="shared" si="2"/>
        <v>90.18484432341323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-10</v>
      </c>
      <c r="AM5" s="34">
        <f>RTM_PXI!K5</f>
        <v>0</v>
      </c>
      <c r="AN5" s="34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</row>
    <row r="6" spans="1:46">
      <c r="A6" t="s">
        <v>48</v>
      </c>
      <c r="D6">
        <f>TWEPL!S6</f>
        <v>0</v>
      </c>
      <c r="E6">
        <f>GT_NG!S6</f>
        <v>-1.9800000000000002E-2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19.62909200240529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81.509999999999991</v>
      </c>
      <c r="AB6" s="75">
        <f>-STOA!Q6</f>
        <v>0</v>
      </c>
      <c r="AC6">
        <f t="shared" si="0"/>
        <v>0.93444767899204773</v>
      </c>
      <c r="AD6">
        <f t="shared" si="1"/>
        <v>90.18484432341323</v>
      </c>
      <c r="AE6">
        <f>'IDT-1'!E6</f>
        <v>0</v>
      </c>
      <c r="AF6" s="24"/>
      <c r="AG6">
        <f t="shared" si="2"/>
        <v>90.18484432341323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-10</v>
      </c>
      <c r="AM6" s="34">
        <f>RTM_PXI!K6</f>
        <v>0</v>
      </c>
      <c r="AN6" s="34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</row>
    <row r="7" spans="1:46">
      <c r="A7" t="s">
        <v>49</v>
      </c>
      <c r="D7">
        <f>TWEPL!S7</f>
        <v>0</v>
      </c>
      <c r="E7">
        <f>GT_NG!S7</f>
        <v>-1.9800000000000002E-2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19.62909200240529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81.509999999999991</v>
      </c>
      <c r="AB7" s="75">
        <f>-STOA!Q7</f>
        <v>0</v>
      </c>
      <c r="AC7">
        <f t="shared" si="0"/>
        <v>0.9852746253413821</v>
      </c>
      <c r="AD7">
        <f t="shared" si="1"/>
        <v>84.134017377063898</v>
      </c>
      <c r="AE7">
        <f>'IDT-1'!E7</f>
        <v>0</v>
      </c>
      <c r="AF7" s="24"/>
      <c r="AG7">
        <f t="shared" si="2"/>
        <v>84.134017377063898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-16</v>
      </c>
      <c r="AM7" s="34">
        <f>RTM_PXI!K7</f>
        <v>0</v>
      </c>
      <c r="AN7" s="34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</row>
    <row r="8" spans="1:46">
      <c r="A8" t="s">
        <v>50</v>
      </c>
      <c r="D8">
        <f>TWEPL!S8</f>
        <v>0</v>
      </c>
      <c r="E8">
        <f>GT_NG!S8</f>
        <v>-1.9800000000000002E-2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19.62909200240529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81.509999999999991</v>
      </c>
      <c r="AB8" s="75">
        <f>-STOA!Q8</f>
        <v>0</v>
      </c>
      <c r="AC8">
        <f t="shared" si="0"/>
        <v>0.84973610174315706</v>
      </c>
      <c r="AD8">
        <f t="shared" si="1"/>
        <v>100.26955590066211</v>
      </c>
      <c r="AE8">
        <f>'IDT-1'!E8</f>
        <v>0</v>
      </c>
      <c r="AF8" s="24"/>
      <c r="AG8">
        <f t="shared" si="2"/>
        <v>100.26955590066211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</row>
    <row r="9" spans="1:46">
      <c r="A9" t="s">
        <v>51</v>
      </c>
      <c r="D9">
        <f>TWEPL!S9</f>
        <v>0</v>
      </c>
      <c r="E9">
        <f>GT_NG!S9</f>
        <v>-1.9800000000000002E-2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19.62909200240529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81.509999999999991</v>
      </c>
      <c r="AB9" s="75">
        <f>-STOA!Q9</f>
        <v>0</v>
      </c>
      <c r="AC9">
        <f t="shared" si="0"/>
        <v>0.99374578306627126</v>
      </c>
      <c r="AD9">
        <f t="shared" si="1"/>
        <v>83.125546219339</v>
      </c>
      <c r="AE9">
        <f>'IDT-1'!E9</f>
        <v>0</v>
      </c>
      <c r="AF9" s="24"/>
      <c r="AG9">
        <f t="shared" si="2"/>
        <v>83.125546219339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-17</v>
      </c>
      <c r="AM9" s="34">
        <f>RTM_PXI!K9</f>
        <v>0</v>
      </c>
      <c r="AN9" s="34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</row>
    <row r="10" spans="1:46">
      <c r="A10" t="s">
        <v>52</v>
      </c>
      <c r="D10">
        <f>TWEPL!S10</f>
        <v>0</v>
      </c>
      <c r="E10">
        <f>GT_NG!S10</f>
        <v>-1.9800000000000002E-2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19.62909200240529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81.509999999999991</v>
      </c>
      <c r="AB10" s="75">
        <f>-STOA!Q10</f>
        <v>0</v>
      </c>
      <c r="AC10">
        <f t="shared" si="0"/>
        <v>0.99374578306627126</v>
      </c>
      <c r="AD10">
        <f t="shared" si="1"/>
        <v>83.125546219339</v>
      </c>
      <c r="AE10">
        <f>'IDT-1'!E10</f>
        <v>0</v>
      </c>
      <c r="AF10" s="24"/>
      <c r="AG10">
        <f t="shared" si="2"/>
        <v>83.125546219339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-17</v>
      </c>
      <c r="AM10" s="34">
        <f>RTM_PXI!K10</f>
        <v>0</v>
      </c>
      <c r="AN10" s="34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</row>
    <row r="11" spans="1:46">
      <c r="A11" t="s">
        <v>53</v>
      </c>
      <c r="D11">
        <f>TWEPL!S11</f>
        <v>0</v>
      </c>
      <c r="E11">
        <f>GT_NG!S11</f>
        <v>-1.9800000000000002E-2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19.62909200240529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81.509999999999991</v>
      </c>
      <c r="AB11" s="75">
        <f>-STOA!Q11</f>
        <v>0</v>
      </c>
      <c r="AC11">
        <f t="shared" si="0"/>
        <v>1.0022169407911603</v>
      </c>
      <c r="AD11">
        <f t="shared" si="1"/>
        <v>82.117075061614116</v>
      </c>
      <c r="AE11">
        <f>'IDT-1'!E11</f>
        <v>0</v>
      </c>
      <c r="AF11" s="24"/>
      <c r="AG11">
        <f t="shared" si="2"/>
        <v>82.117075061614116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-18</v>
      </c>
      <c r="AM11" s="34">
        <f>RTM_PXI!K11</f>
        <v>0</v>
      </c>
      <c r="AN11" s="34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</row>
    <row r="12" spans="1:46">
      <c r="A12" t="s">
        <v>54</v>
      </c>
      <c r="D12">
        <f>TWEPL!S12</f>
        <v>0</v>
      </c>
      <c r="E12">
        <f>GT_NG!S12</f>
        <v>-1.9800000000000002E-2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19.62909200240529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81.509999999999991</v>
      </c>
      <c r="AB12" s="75">
        <f>-STOA!Q12</f>
        <v>0</v>
      </c>
      <c r="AC12">
        <f t="shared" si="0"/>
        <v>1.0022169407911603</v>
      </c>
      <c r="AD12">
        <f t="shared" si="1"/>
        <v>82.117075061614116</v>
      </c>
      <c r="AE12">
        <f>'IDT-1'!E12</f>
        <v>0</v>
      </c>
      <c r="AF12" s="24"/>
      <c r="AG12">
        <f t="shared" si="2"/>
        <v>82.117075061614116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-18</v>
      </c>
      <c r="AM12" s="34">
        <f>RTM_PXI!K12</f>
        <v>0</v>
      </c>
      <c r="AN12" s="34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</row>
    <row r="13" spans="1:46">
      <c r="A13" t="s">
        <v>55</v>
      </c>
      <c r="D13">
        <f>TWEPL!S13</f>
        <v>0</v>
      </c>
      <c r="E13">
        <f>GT_NG!S13</f>
        <v>-1.9800000000000002E-2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19.62909200240529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81.509999999999991</v>
      </c>
      <c r="AB13" s="75">
        <f>-STOA!Q13</f>
        <v>0</v>
      </c>
      <c r="AC13">
        <f t="shared" si="0"/>
        <v>1.0022169407911603</v>
      </c>
      <c r="AD13">
        <f t="shared" si="1"/>
        <v>82.117075061614116</v>
      </c>
      <c r="AE13">
        <f>'IDT-1'!E13</f>
        <v>0</v>
      </c>
      <c r="AF13" s="24"/>
      <c r="AG13">
        <f t="shared" si="2"/>
        <v>82.117075061614116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-18</v>
      </c>
      <c r="AM13" s="34">
        <f>RTM_PXI!K13</f>
        <v>0</v>
      </c>
      <c r="AN13" s="34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</row>
    <row r="14" spans="1:46">
      <c r="A14" t="s">
        <v>56</v>
      </c>
      <c r="D14">
        <f>TWEPL!S14</f>
        <v>0</v>
      </c>
      <c r="E14">
        <f>GT_NG!S14</f>
        <v>-1.9800000000000002E-2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19.62909200240529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81.509999999999991</v>
      </c>
      <c r="AB14" s="75">
        <f>-STOA!Q14</f>
        <v>0</v>
      </c>
      <c r="AC14">
        <f t="shared" si="0"/>
        <v>1.0022169407911603</v>
      </c>
      <c r="AD14">
        <f t="shared" si="1"/>
        <v>82.117075061614116</v>
      </c>
      <c r="AE14">
        <f>'IDT-1'!E14</f>
        <v>0</v>
      </c>
      <c r="AF14" s="24"/>
      <c r="AG14">
        <f t="shared" si="2"/>
        <v>82.117075061614116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-18</v>
      </c>
      <c r="AM14" s="34">
        <f>RTM_PXI!K14</f>
        <v>0</v>
      </c>
      <c r="AN14" s="34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</row>
    <row r="15" spans="1:46">
      <c r="A15" t="s">
        <v>57</v>
      </c>
      <c r="D15">
        <f>TWEPL!S15</f>
        <v>0</v>
      </c>
      <c r="E15">
        <f>GT_NG!S15</f>
        <v>-1.9800000000000002E-2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19.62909200240529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81.509999999999991</v>
      </c>
      <c r="AB15" s="75">
        <f>-STOA!Q15</f>
        <v>0</v>
      </c>
      <c r="AC15">
        <f t="shared" si="0"/>
        <v>1.0022169407911603</v>
      </c>
      <c r="AD15">
        <f t="shared" si="1"/>
        <v>82.117075061614116</v>
      </c>
      <c r="AE15">
        <f>'IDT-1'!E15</f>
        <v>0</v>
      </c>
      <c r="AF15" s="24"/>
      <c r="AG15">
        <f t="shared" si="2"/>
        <v>82.117075061614116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-18</v>
      </c>
      <c r="AM15" s="34">
        <f>RTM_PXI!K15</f>
        <v>0</v>
      </c>
      <c r="AN15" s="34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</row>
    <row r="16" spans="1:46">
      <c r="A16" t="s">
        <v>58</v>
      </c>
      <c r="D16">
        <f>TWEPL!S16</f>
        <v>0</v>
      </c>
      <c r="E16">
        <f>GT_NG!S16</f>
        <v>-1.9800000000000002E-2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19.62909200240529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81.509999999999991</v>
      </c>
      <c r="AB16" s="75">
        <f>-STOA!Q16</f>
        <v>0</v>
      </c>
      <c r="AC16">
        <f t="shared" si="0"/>
        <v>1.0022169407911603</v>
      </c>
      <c r="AD16">
        <f t="shared" si="1"/>
        <v>82.117075061614116</v>
      </c>
      <c r="AE16">
        <f>'IDT-1'!E16</f>
        <v>0</v>
      </c>
      <c r="AF16" s="24"/>
      <c r="AG16">
        <f t="shared" si="2"/>
        <v>82.117075061614116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-18</v>
      </c>
      <c r="AM16" s="34">
        <f>RTM_PXI!K16</f>
        <v>0</v>
      </c>
      <c r="AN16" s="34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</row>
    <row r="17" spans="1:46">
      <c r="A17" t="s">
        <v>59</v>
      </c>
      <c r="D17">
        <f>TWEPL!S17</f>
        <v>0</v>
      </c>
      <c r="E17">
        <f>GT_NG!S17</f>
        <v>-1.9800000000000002E-2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19.62909200240529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81.509999999999991</v>
      </c>
      <c r="AB17" s="75">
        <f>-STOA!Q17</f>
        <v>0</v>
      </c>
      <c r="AC17">
        <f t="shared" si="0"/>
        <v>1.0022169407911603</v>
      </c>
      <c r="AD17">
        <f t="shared" si="1"/>
        <v>82.117075061614116</v>
      </c>
      <c r="AE17">
        <f>'IDT-1'!E17</f>
        <v>0</v>
      </c>
      <c r="AF17" s="24"/>
      <c r="AG17">
        <f t="shared" si="2"/>
        <v>82.117075061614116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-18</v>
      </c>
      <c r="AM17" s="34">
        <f>RTM_PXI!K17</f>
        <v>0</v>
      </c>
      <c r="AN17" s="34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</row>
    <row r="18" spans="1:46">
      <c r="A18" t="s">
        <v>60</v>
      </c>
      <c r="D18">
        <f>TWEPL!S18</f>
        <v>0</v>
      </c>
      <c r="E18">
        <f>GT_NG!S18</f>
        <v>-1.9800000000000002E-2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19.62909200240529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81.509999999999991</v>
      </c>
      <c r="AB18" s="75">
        <f>-STOA!Q18</f>
        <v>0</v>
      </c>
      <c r="AC18">
        <f t="shared" si="0"/>
        <v>1.0022169407911603</v>
      </c>
      <c r="AD18">
        <f t="shared" si="1"/>
        <v>82.117075061614116</v>
      </c>
      <c r="AE18">
        <f>'IDT-1'!E18</f>
        <v>0</v>
      </c>
      <c r="AF18" s="24"/>
      <c r="AG18">
        <f t="shared" si="2"/>
        <v>82.117075061614116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-18</v>
      </c>
      <c r="AM18" s="34">
        <f>RTM_PXI!K18</f>
        <v>0</v>
      </c>
      <c r="AN18" s="34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</row>
    <row r="19" spans="1:46">
      <c r="A19" t="s">
        <v>61</v>
      </c>
      <c r="D19">
        <f>TWEPL!S19</f>
        <v>0</v>
      </c>
      <c r="E19">
        <f>GT_NG!S19</f>
        <v>-1.9800000000000002E-2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19.62909200240529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81.509999999999991</v>
      </c>
      <c r="AB19" s="75">
        <f>-STOA!Q19</f>
        <v>0</v>
      </c>
      <c r="AC19">
        <f t="shared" si="0"/>
        <v>0.97680346761649306</v>
      </c>
      <c r="AD19">
        <f t="shared" si="1"/>
        <v>85.142488534788782</v>
      </c>
      <c r="AE19">
        <f>'IDT-1'!E19</f>
        <v>0</v>
      </c>
      <c r="AF19" s="24"/>
      <c r="AG19">
        <f t="shared" si="2"/>
        <v>85.142488534788782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-15</v>
      </c>
      <c r="AM19" s="34">
        <f>RTM_PXI!K19</f>
        <v>0</v>
      </c>
      <c r="AN19" s="34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</row>
    <row r="20" spans="1:46">
      <c r="A20" t="s">
        <v>62</v>
      </c>
      <c r="D20">
        <f>TWEPL!S20</f>
        <v>0</v>
      </c>
      <c r="E20">
        <f>GT_NG!S20</f>
        <v>-1.9800000000000002E-2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19.62909200240529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81.509999999999991</v>
      </c>
      <c r="AB20" s="75">
        <f>-STOA!Q20</f>
        <v>0</v>
      </c>
      <c r="AC20">
        <f t="shared" si="0"/>
        <v>0.97680346761649306</v>
      </c>
      <c r="AD20">
        <f t="shared" si="1"/>
        <v>85.142488534788782</v>
      </c>
      <c r="AE20">
        <f>'IDT-1'!E20</f>
        <v>0</v>
      </c>
      <c r="AF20" s="24"/>
      <c r="AG20">
        <f t="shared" si="2"/>
        <v>85.142488534788782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-15</v>
      </c>
      <c r="AM20" s="34">
        <f>RTM_PXI!K20</f>
        <v>0</v>
      </c>
      <c r="AN20" s="34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</row>
    <row r="21" spans="1:46">
      <c r="A21" t="s">
        <v>63</v>
      </c>
      <c r="D21">
        <f>TWEPL!S21</f>
        <v>0</v>
      </c>
      <c r="E21">
        <f>GT_NG!S21</f>
        <v>-1.9800000000000002E-2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19.62909200240529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81.509999999999991</v>
      </c>
      <c r="AB21" s="75">
        <f>-STOA!Q21</f>
        <v>0</v>
      </c>
      <c r="AC21">
        <f t="shared" si="0"/>
        <v>0.97680346761649306</v>
      </c>
      <c r="AD21">
        <f t="shared" si="1"/>
        <v>85.142488534788782</v>
      </c>
      <c r="AE21">
        <f>'IDT-1'!E21</f>
        <v>0</v>
      </c>
      <c r="AF21" s="24"/>
      <c r="AG21">
        <f t="shared" si="2"/>
        <v>85.142488534788782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-15</v>
      </c>
      <c r="AM21" s="34">
        <f>RTM_PXI!K21</f>
        <v>0</v>
      </c>
      <c r="AN21" s="34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</row>
    <row r="22" spans="1:46">
      <c r="A22" t="s">
        <v>64</v>
      </c>
      <c r="D22">
        <f>TWEPL!S22</f>
        <v>0</v>
      </c>
      <c r="E22">
        <f>GT_NG!S22</f>
        <v>-1.9800000000000002E-2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19.62909200240529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81.509999999999991</v>
      </c>
      <c r="AB22" s="75">
        <f>-STOA!Q22</f>
        <v>0</v>
      </c>
      <c r="AC22">
        <f t="shared" si="0"/>
        <v>0.97680346761649306</v>
      </c>
      <c r="AD22">
        <f t="shared" si="1"/>
        <v>85.142488534788782</v>
      </c>
      <c r="AE22">
        <f>'IDT-1'!E22</f>
        <v>0</v>
      </c>
      <c r="AF22" s="24"/>
      <c r="AG22">
        <f t="shared" si="2"/>
        <v>85.142488534788782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-15</v>
      </c>
      <c r="AM22" s="34">
        <f>RTM_PXI!K22</f>
        <v>0</v>
      </c>
      <c r="AN22" s="34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</row>
    <row r="23" spans="1:46">
      <c r="A23" t="s">
        <v>65</v>
      </c>
      <c r="D23">
        <f>TWEPL!S23</f>
        <v>0</v>
      </c>
      <c r="E23">
        <f>GT_NG!S23</f>
        <v>-1.9800000000000002E-2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19.62909200240529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81.509999999999991</v>
      </c>
      <c r="AB23" s="75">
        <f>-STOA!Q23</f>
        <v>0</v>
      </c>
      <c r="AC23">
        <f t="shared" si="0"/>
        <v>0.97680346761649306</v>
      </c>
      <c r="AD23">
        <f t="shared" si="1"/>
        <v>85.142488534788782</v>
      </c>
      <c r="AE23">
        <f>'IDT-1'!E23</f>
        <v>0</v>
      </c>
      <c r="AF23" s="24"/>
      <c r="AG23">
        <f t="shared" si="2"/>
        <v>85.142488534788782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-15</v>
      </c>
      <c r="AM23" s="34">
        <f>RTM_PXI!K23</f>
        <v>0</v>
      </c>
      <c r="AN23" s="34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</row>
    <row r="24" spans="1:46">
      <c r="A24" t="s">
        <v>66</v>
      </c>
      <c r="D24">
        <f>TWEPL!S24</f>
        <v>0</v>
      </c>
      <c r="E24">
        <f>GT_NG!S24</f>
        <v>-1.9800000000000002E-2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19.62909200240529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81.509999999999991</v>
      </c>
      <c r="AB24" s="75">
        <f>-STOA!Q24</f>
        <v>0</v>
      </c>
      <c r="AC24">
        <f t="shared" si="0"/>
        <v>0.97680346761649306</v>
      </c>
      <c r="AD24">
        <f t="shared" si="1"/>
        <v>85.142488534788782</v>
      </c>
      <c r="AE24">
        <f>'IDT-1'!E24</f>
        <v>0</v>
      </c>
      <c r="AF24" s="24"/>
      <c r="AG24">
        <f t="shared" si="2"/>
        <v>85.142488534788782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-15</v>
      </c>
      <c r="AM24" s="34">
        <f>RTM_PXI!K24</f>
        <v>0</v>
      </c>
      <c r="AN24" s="34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</row>
    <row r="25" spans="1:46">
      <c r="A25" t="s">
        <v>67</v>
      </c>
      <c r="D25">
        <f>TWEPL!S25</f>
        <v>0</v>
      </c>
      <c r="E25">
        <f>GT_NG!S25</f>
        <v>-1.9800000000000002E-2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19.62909200240529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81.509999999999991</v>
      </c>
      <c r="AB25" s="75">
        <f>-STOA!Q25</f>
        <v>0</v>
      </c>
      <c r="AC25">
        <f t="shared" si="0"/>
        <v>0.93444767899204773</v>
      </c>
      <c r="AD25">
        <f t="shared" si="1"/>
        <v>90.18484432341323</v>
      </c>
      <c r="AE25">
        <f>'IDT-1'!E25</f>
        <v>0</v>
      </c>
      <c r="AF25" s="24"/>
      <c r="AG25">
        <f t="shared" si="2"/>
        <v>90.18484432341323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-10</v>
      </c>
      <c r="AM25" s="34">
        <f>RTM_PXI!K25</f>
        <v>0</v>
      </c>
      <c r="AN25" s="34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</row>
    <row r="26" spans="1:46">
      <c r="A26" t="s">
        <v>68</v>
      </c>
      <c r="D26">
        <f>TWEPL!S26</f>
        <v>0</v>
      </c>
      <c r="E26">
        <f>GT_NG!S26</f>
        <v>-1.9800000000000002E-2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19.62909200240529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81.509999999999991</v>
      </c>
      <c r="AB26" s="75">
        <f>-STOA!Q26</f>
        <v>0</v>
      </c>
      <c r="AC26">
        <f t="shared" si="0"/>
        <v>0.93444767899204773</v>
      </c>
      <c r="AD26">
        <f t="shared" si="1"/>
        <v>90.18484432341323</v>
      </c>
      <c r="AE26">
        <f>'IDT-1'!E26</f>
        <v>0</v>
      </c>
      <c r="AF26" s="24"/>
      <c r="AG26">
        <f t="shared" si="2"/>
        <v>90.18484432341323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-10</v>
      </c>
      <c r="AM26" s="34">
        <f>RTM_PXI!K26</f>
        <v>0</v>
      </c>
      <c r="AN26" s="34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</row>
    <row r="27" spans="1:46">
      <c r="A27" t="s">
        <v>69</v>
      </c>
      <c r="D27">
        <f>TWEPL!S27</f>
        <v>0</v>
      </c>
      <c r="E27">
        <f>GT_NG!S27</f>
        <v>-1.9800000000000002E-2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19.21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110.44999999999999</v>
      </c>
      <c r="AB27" s="75">
        <f>-STOA!Q27</f>
        <v>0</v>
      </c>
      <c r="AC27">
        <f t="shared" si="0"/>
        <v>1.2417925679709561</v>
      </c>
      <c r="AD27">
        <f t="shared" si="1"/>
        <v>110.39840743202903</v>
      </c>
      <c r="AE27">
        <f>'IDT-1'!E27</f>
        <v>0</v>
      </c>
      <c r="AF27" s="24"/>
      <c r="AG27">
        <f t="shared" si="2"/>
        <v>110.39840743202903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-18</v>
      </c>
      <c r="AM27" s="34">
        <f>RTM_PXI!K27</f>
        <v>0</v>
      </c>
      <c r="AN27" s="34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</row>
    <row r="28" spans="1:46">
      <c r="A28" t="s">
        <v>70</v>
      </c>
      <c r="D28">
        <f>TWEPL!S28</f>
        <v>0</v>
      </c>
      <c r="E28">
        <f>GT_NG!S28</f>
        <v>-1.9800000000000002E-2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19.21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110.44999999999999</v>
      </c>
      <c r="AB28" s="75">
        <f>-STOA!Q28</f>
        <v>0</v>
      </c>
      <c r="AC28">
        <f t="shared" si="0"/>
        <v>1.2417925679709561</v>
      </c>
      <c r="AD28">
        <f t="shared" si="1"/>
        <v>110.39840743202903</v>
      </c>
      <c r="AE28">
        <f>'IDT-1'!E28</f>
        <v>0</v>
      </c>
      <c r="AF28" s="24"/>
      <c r="AG28">
        <f t="shared" si="2"/>
        <v>110.39840743202903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-18</v>
      </c>
      <c r="AM28" s="34">
        <f>RTM_PXI!K28</f>
        <v>0</v>
      </c>
      <c r="AN28" s="34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</row>
    <row r="29" spans="1:46">
      <c r="A29" t="s">
        <v>71</v>
      </c>
      <c r="D29">
        <f>TWEPL!S29</f>
        <v>0</v>
      </c>
      <c r="E29">
        <f>GT_NG!S29</f>
        <v>-1.9800000000000002E-2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19.21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110.44999999999999</v>
      </c>
      <c r="AB29" s="75">
        <f>-STOA!Q29</f>
        <v>0</v>
      </c>
      <c r="AC29">
        <f t="shared" si="0"/>
        <v>1.224850252521178</v>
      </c>
      <c r="AD29">
        <f t="shared" si="1"/>
        <v>112.41534974747881</v>
      </c>
      <c r="AE29">
        <f>'IDT-1'!E29</f>
        <v>0</v>
      </c>
      <c r="AF29" s="24"/>
      <c r="AG29">
        <f t="shared" si="2"/>
        <v>112.41534974747881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-16</v>
      </c>
      <c r="AM29" s="34">
        <f>RTM_PXI!K29</f>
        <v>0</v>
      </c>
      <c r="AN29" s="34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</row>
    <row r="30" spans="1:46">
      <c r="A30" t="s">
        <v>72</v>
      </c>
      <c r="D30">
        <f>TWEPL!S30</f>
        <v>0</v>
      </c>
      <c r="E30">
        <f>GT_NG!S30</f>
        <v>-1.9800000000000002E-2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17.999176012817578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110.44999999999999</v>
      </c>
      <c r="AB30" s="75">
        <f>-STOA!Q30</f>
        <v>0</v>
      </c>
      <c r="AC30">
        <f t="shared" si="0"/>
        <v>1.1892658578541782</v>
      </c>
      <c r="AD30">
        <f t="shared" si="1"/>
        <v>114.24011015496338</v>
      </c>
      <c r="AE30">
        <f>'IDT-1'!E30</f>
        <v>0</v>
      </c>
      <c r="AF30" s="24"/>
      <c r="AG30">
        <f t="shared" si="2"/>
        <v>114.24011015496338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-13</v>
      </c>
      <c r="AM30" s="34">
        <f>RTM_PXI!K30</f>
        <v>0</v>
      </c>
      <c r="AN30" s="34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</row>
    <row r="31" spans="1:46">
      <c r="A31" t="s">
        <v>73</v>
      </c>
      <c r="D31">
        <f>TWEPL!S31</f>
        <v>0</v>
      </c>
      <c r="E31">
        <f>GT_NG!S31</f>
        <v>-1.9800000000000002E-2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17.999176012817578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110.44999999999999</v>
      </c>
      <c r="AB31" s="75">
        <f>-STOA!Q31</f>
        <v>0</v>
      </c>
      <c r="AC31">
        <f t="shared" si="0"/>
        <v>1.0791408074306204</v>
      </c>
      <c r="AD31">
        <f t="shared" si="1"/>
        <v>127.35023520538694</v>
      </c>
      <c r="AE31">
        <f>'IDT-1'!E31</f>
        <v>0</v>
      </c>
      <c r="AF31" s="24"/>
      <c r="AG31">
        <f t="shared" si="2"/>
        <v>127.35023520538694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</row>
    <row r="32" spans="1:46">
      <c r="A32" t="s">
        <v>74</v>
      </c>
      <c r="D32">
        <f>TWEPL!S32</f>
        <v>0</v>
      </c>
      <c r="E32">
        <f>GT_NG!S32</f>
        <v>-1.9800000000000002E-2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17.999176012817578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110.44999999999999</v>
      </c>
      <c r="AB32" s="75">
        <f>-STOA!Q32</f>
        <v>0</v>
      </c>
      <c r="AC32">
        <f t="shared" si="0"/>
        <v>1.0791408074306204</v>
      </c>
      <c r="AD32">
        <f t="shared" si="1"/>
        <v>127.35023520538694</v>
      </c>
      <c r="AE32">
        <f>'IDT-1'!E32</f>
        <v>0</v>
      </c>
      <c r="AF32" s="24"/>
      <c r="AG32">
        <f t="shared" si="2"/>
        <v>127.35023520538694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</row>
    <row r="33" spans="1:46">
      <c r="A33" t="s">
        <v>75</v>
      </c>
      <c r="D33">
        <f>TWEPL!S33</f>
        <v>0</v>
      </c>
      <c r="E33">
        <f>GT_NG!S33</f>
        <v>-1.9800000000000002E-2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17.999176012817578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110.44999999999999</v>
      </c>
      <c r="AB33" s="75">
        <f>-STOA!Q33</f>
        <v>0</v>
      </c>
      <c r="AC33">
        <f t="shared" si="0"/>
        <v>1.0791408074306204</v>
      </c>
      <c r="AD33">
        <f t="shared" si="1"/>
        <v>127.35023520538694</v>
      </c>
      <c r="AE33">
        <f>'IDT-1'!E33</f>
        <v>0</v>
      </c>
      <c r="AF33" s="24"/>
      <c r="AG33">
        <f t="shared" si="2"/>
        <v>127.35023520538694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</row>
    <row r="34" spans="1:46">
      <c r="A34" t="s">
        <v>76</v>
      </c>
      <c r="D34">
        <f>TWEPL!S34</f>
        <v>0</v>
      </c>
      <c r="E34">
        <f>GT_NG!S34</f>
        <v>-1.9800000000000002E-2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17.999176012817578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110.44999999999999</v>
      </c>
      <c r="AB34" s="75">
        <f>-STOA!Q34</f>
        <v>0</v>
      </c>
      <c r="AC34">
        <f t="shared" si="0"/>
        <v>1.0791408074306204</v>
      </c>
      <c r="AD34">
        <f t="shared" si="1"/>
        <v>127.35023520538694</v>
      </c>
      <c r="AE34">
        <f>'IDT-1'!E34</f>
        <v>0</v>
      </c>
      <c r="AF34" s="24"/>
      <c r="AG34">
        <f t="shared" si="2"/>
        <v>127.35023520538694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</row>
    <row r="35" spans="1:46">
      <c r="A35" t="s">
        <v>77</v>
      </c>
      <c r="D35">
        <f>TWEPL!S35</f>
        <v>0</v>
      </c>
      <c r="E35">
        <f>GT_NG!S35</f>
        <v>-1.9800000000000002E-2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17.999176012817578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110.44999999999999</v>
      </c>
      <c r="AB35" s="75">
        <f>-STOA!Q35</f>
        <v>0</v>
      </c>
      <c r="AC35">
        <f t="shared" si="0"/>
        <v>1.0791408074306204</v>
      </c>
      <c r="AD35">
        <f t="shared" si="1"/>
        <v>127.35023520538694</v>
      </c>
      <c r="AE35">
        <f>'IDT-1'!E35</f>
        <v>0</v>
      </c>
      <c r="AF35" s="24"/>
      <c r="AG35">
        <f t="shared" si="2"/>
        <v>127.35023520538694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</row>
    <row r="36" spans="1:46">
      <c r="A36" t="s">
        <v>78</v>
      </c>
      <c r="D36">
        <f>TWEPL!S36</f>
        <v>0</v>
      </c>
      <c r="E36">
        <f>GT_NG!S36</f>
        <v>-1.9800000000000002E-2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17.999176012817578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110.44999999999999</v>
      </c>
      <c r="AB36" s="75">
        <f>-STOA!Q36</f>
        <v>0</v>
      </c>
      <c r="AC36">
        <f t="shared" si="0"/>
        <v>1.0791408074306204</v>
      </c>
      <c r="AD36">
        <f t="shared" si="1"/>
        <v>127.35023520538694</v>
      </c>
      <c r="AE36">
        <f>'IDT-1'!E36</f>
        <v>0</v>
      </c>
      <c r="AF36" s="24"/>
      <c r="AG36">
        <f t="shared" si="2"/>
        <v>127.35023520538694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</row>
    <row r="37" spans="1:46">
      <c r="A37" t="s">
        <v>79</v>
      </c>
      <c r="D37">
        <f>TWEPL!S37</f>
        <v>0</v>
      </c>
      <c r="E37">
        <f>GT_NG!S37</f>
        <v>-1.9800000000000002E-2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17.999176012817578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110.44999999999999</v>
      </c>
      <c r="AB37" s="75">
        <f>-STOA!Q37</f>
        <v>0</v>
      </c>
      <c r="AC37">
        <f t="shared" si="0"/>
        <v>1.0791408074306204</v>
      </c>
      <c r="AD37">
        <f t="shared" si="1"/>
        <v>127.35023520538694</v>
      </c>
      <c r="AE37">
        <f>'IDT-1'!E37</f>
        <v>0</v>
      </c>
      <c r="AF37" s="24"/>
      <c r="AG37">
        <f t="shared" si="2"/>
        <v>127.35023520538694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</row>
    <row r="38" spans="1:46">
      <c r="A38" t="s">
        <v>80</v>
      </c>
      <c r="D38">
        <f>TWEPL!S38</f>
        <v>0</v>
      </c>
      <c r="E38">
        <f>GT_NG!S38</f>
        <v>-1.9800000000000002E-2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17.999176012817578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110.44999999999999</v>
      </c>
      <c r="AB38" s="75">
        <f>-STOA!Q38</f>
        <v>0</v>
      </c>
      <c r="AC38">
        <f t="shared" si="0"/>
        <v>1.0791408074306204</v>
      </c>
      <c r="AD38">
        <f t="shared" si="1"/>
        <v>127.35023520538694</v>
      </c>
      <c r="AE38">
        <f>'IDT-1'!E38</f>
        <v>0</v>
      </c>
      <c r="AF38" s="24"/>
      <c r="AG38">
        <f t="shared" si="2"/>
        <v>127.35023520538694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</row>
    <row r="39" spans="1:46">
      <c r="A39" t="s">
        <v>81</v>
      </c>
      <c r="D39">
        <f>TWEPL!S39</f>
        <v>0</v>
      </c>
      <c r="E39">
        <f>GT_NG!S39</f>
        <v>-3.465E-2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17.999176012817578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139.4</v>
      </c>
      <c r="AB39" s="75">
        <f>-STOA!Q39</f>
        <v>0</v>
      </c>
      <c r="AC39">
        <f t="shared" si="0"/>
        <v>1.3224466041228351</v>
      </c>
      <c r="AD39">
        <f t="shared" si="1"/>
        <v>156.04207940869475</v>
      </c>
      <c r="AE39">
        <f>'IDT-1'!E39</f>
        <v>0</v>
      </c>
      <c r="AF39" s="24"/>
      <c r="AG39">
        <f t="shared" si="2"/>
        <v>156.04207940869475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</row>
    <row r="40" spans="1:46">
      <c r="A40" t="s">
        <v>82</v>
      </c>
      <c r="D40">
        <f>TWEPL!S40</f>
        <v>0</v>
      </c>
      <c r="E40">
        <f>GT_NG!S40</f>
        <v>-3.465E-2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17.999176012817578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139.4</v>
      </c>
      <c r="AB40" s="75">
        <f>-STOA!Q40</f>
        <v>0</v>
      </c>
      <c r="AC40">
        <f t="shared" si="0"/>
        <v>1.3224466041228351</v>
      </c>
      <c r="AD40">
        <f t="shared" si="1"/>
        <v>156.04207940869475</v>
      </c>
      <c r="AE40">
        <f>'IDT-1'!E40</f>
        <v>0</v>
      </c>
      <c r="AF40" s="24"/>
      <c r="AG40">
        <f t="shared" si="2"/>
        <v>156.04207940869475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</row>
    <row r="41" spans="1:46">
      <c r="A41" t="s">
        <v>83</v>
      </c>
      <c r="D41">
        <f>TWEPL!S41</f>
        <v>0</v>
      </c>
      <c r="E41">
        <f>GT_NG!S41</f>
        <v>-3.465E-2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17.999176012817578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139.4</v>
      </c>
      <c r="AB41" s="75">
        <f>-STOA!Q41</f>
        <v>0</v>
      </c>
      <c r="AC41">
        <f t="shared" si="0"/>
        <v>1.3224466041228351</v>
      </c>
      <c r="AD41">
        <f t="shared" si="1"/>
        <v>156.04207940869475</v>
      </c>
      <c r="AE41">
        <f>'IDT-1'!E41</f>
        <v>0</v>
      </c>
      <c r="AF41" s="24"/>
      <c r="AG41">
        <f t="shared" si="2"/>
        <v>156.04207940869475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</row>
    <row r="42" spans="1:46">
      <c r="A42" t="s">
        <v>84</v>
      </c>
      <c r="D42">
        <f>TWEPL!S42</f>
        <v>0</v>
      </c>
      <c r="E42">
        <f>GT_NG!S42</f>
        <v>-3.465E-2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17.999176012817578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139.4</v>
      </c>
      <c r="AB42" s="75">
        <f>-STOA!Q42</f>
        <v>0</v>
      </c>
      <c r="AC42">
        <f t="shared" si="0"/>
        <v>1.3224466041228351</v>
      </c>
      <c r="AD42">
        <f t="shared" si="1"/>
        <v>156.04207940869475</v>
      </c>
      <c r="AE42">
        <f>'IDT-1'!E42</f>
        <v>0</v>
      </c>
      <c r="AF42" s="24"/>
      <c r="AG42">
        <f t="shared" si="2"/>
        <v>156.04207940869475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</row>
    <row r="43" spans="1:46">
      <c r="A43" t="s">
        <v>85</v>
      </c>
      <c r="D43">
        <f>TWEPL!S43</f>
        <v>0</v>
      </c>
      <c r="E43">
        <f>GT_NG!S43</f>
        <v>-3.465E-2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17.999176012817578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139.4</v>
      </c>
      <c r="AB43" s="75">
        <f>-STOA!Q43</f>
        <v>0</v>
      </c>
      <c r="AC43">
        <f t="shared" si="0"/>
        <v>1.3224466041228351</v>
      </c>
      <c r="AD43">
        <f t="shared" si="1"/>
        <v>156.04207940869475</v>
      </c>
      <c r="AE43">
        <f>'IDT-1'!E43</f>
        <v>0</v>
      </c>
      <c r="AF43" s="24"/>
      <c r="AG43">
        <f t="shared" si="2"/>
        <v>156.04207940869475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</row>
    <row r="44" spans="1:46">
      <c r="A44" t="s">
        <v>86</v>
      </c>
      <c r="D44">
        <f>TWEPL!S44</f>
        <v>0</v>
      </c>
      <c r="E44">
        <f>GT_NG!S44</f>
        <v>-3.465E-2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17.999176012817578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139.4</v>
      </c>
      <c r="AB44" s="75">
        <f>-STOA!Q44</f>
        <v>0</v>
      </c>
      <c r="AC44">
        <f t="shared" si="0"/>
        <v>1.3224466041228351</v>
      </c>
      <c r="AD44">
        <f t="shared" si="1"/>
        <v>156.04207940869475</v>
      </c>
      <c r="AE44">
        <f>'IDT-1'!E44</f>
        <v>0</v>
      </c>
      <c r="AF44" s="24"/>
      <c r="AG44">
        <f t="shared" si="2"/>
        <v>156.04207940869475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</row>
    <row r="45" spans="1:46">
      <c r="A45" t="s">
        <v>87</v>
      </c>
      <c r="D45">
        <f>TWEPL!S45</f>
        <v>0</v>
      </c>
      <c r="E45">
        <f>GT_NG!S45</f>
        <v>-3.465E-2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17.999176012817578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139.4</v>
      </c>
      <c r="AB45" s="75">
        <f>-STOA!Q45</f>
        <v>0</v>
      </c>
      <c r="AC45">
        <f t="shared" si="0"/>
        <v>1.3224466041228351</v>
      </c>
      <c r="AD45">
        <f t="shared" si="1"/>
        <v>156.04207940869475</v>
      </c>
      <c r="AE45">
        <f>'IDT-1'!E45</f>
        <v>0</v>
      </c>
      <c r="AF45" s="24"/>
      <c r="AG45">
        <f t="shared" si="2"/>
        <v>156.04207940869475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</row>
    <row r="46" spans="1:46">
      <c r="A46" t="s">
        <v>88</v>
      </c>
      <c r="D46">
        <f>TWEPL!S46</f>
        <v>0</v>
      </c>
      <c r="E46">
        <f>GT_NG!S46</f>
        <v>-3.465E-2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17.999176012817578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139.4</v>
      </c>
      <c r="AB46" s="75">
        <f>-STOA!Q46</f>
        <v>0</v>
      </c>
      <c r="AC46">
        <f t="shared" si="0"/>
        <v>1.3224466041228351</v>
      </c>
      <c r="AD46">
        <f t="shared" si="1"/>
        <v>156.04207940869475</v>
      </c>
      <c r="AE46">
        <f>'IDT-1'!E46</f>
        <v>0</v>
      </c>
      <c r="AF46" s="24"/>
      <c r="AG46">
        <f t="shared" si="2"/>
        <v>156.04207940869475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</row>
    <row r="47" spans="1:46">
      <c r="A47" t="s">
        <v>89</v>
      </c>
      <c r="D47">
        <f>TWEPL!S47</f>
        <v>0</v>
      </c>
      <c r="E47">
        <f>GT_NG!S47</f>
        <v>-3.465E-2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19.21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134.57</v>
      </c>
      <c r="AB47" s="75">
        <f>-STOA!Q47</f>
        <v>0</v>
      </c>
      <c r="AC47">
        <f t="shared" si="0"/>
        <v>1.2920455256151675</v>
      </c>
      <c r="AD47">
        <f t="shared" si="1"/>
        <v>152.45330447438482</v>
      </c>
      <c r="AE47">
        <f>'IDT-1'!E47</f>
        <v>0</v>
      </c>
      <c r="AF47" s="24"/>
      <c r="AG47">
        <f t="shared" si="2"/>
        <v>152.45330447438482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</row>
    <row r="48" spans="1:46">
      <c r="A48" t="s">
        <v>90</v>
      </c>
      <c r="D48">
        <f>TWEPL!S48</f>
        <v>0</v>
      </c>
      <c r="E48">
        <f>GT_NG!S48</f>
        <v>-3.465E-2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19.21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134.57</v>
      </c>
      <c r="AB48" s="75">
        <f>-STOA!Q48</f>
        <v>0</v>
      </c>
      <c r="AC48">
        <f t="shared" si="0"/>
        <v>1.2920455256151675</v>
      </c>
      <c r="AD48">
        <f t="shared" si="1"/>
        <v>152.45330447438482</v>
      </c>
      <c r="AE48">
        <f>'IDT-1'!E48</f>
        <v>0</v>
      </c>
      <c r="AF48" s="24"/>
      <c r="AG48">
        <f t="shared" si="2"/>
        <v>152.45330447438482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</row>
    <row r="49" spans="1:46">
      <c r="A49" t="s">
        <v>91</v>
      </c>
      <c r="D49">
        <f>TWEPL!S49</f>
        <v>0</v>
      </c>
      <c r="E49">
        <f>GT_NG!S49</f>
        <v>-3.465E-2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19.62909200240529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134.57</v>
      </c>
      <c r="AB49" s="75">
        <f>-STOA!Q49</f>
        <v>0</v>
      </c>
      <c r="AC49">
        <f t="shared" si="0"/>
        <v>1.2955658984353717</v>
      </c>
      <c r="AD49">
        <f t="shared" si="1"/>
        <v>152.86887610396991</v>
      </c>
      <c r="AE49">
        <f>'IDT-1'!E49</f>
        <v>0</v>
      </c>
      <c r="AF49" s="24"/>
      <c r="AG49">
        <f t="shared" si="2"/>
        <v>152.86887610396991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</row>
    <row r="50" spans="1:46">
      <c r="A50" t="s">
        <v>92</v>
      </c>
      <c r="D50">
        <f>TWEPL!S50</f>
        <v>0</v>
      </c>
      <c r="E50">
        <f>GT_NG!S50</f>
        <v>-3.465E-2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19.62909200240529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134.57</v>
      </c>
      <c r="AB50" s="75">
        <f>-STOA!Q50</f>
        <v>0</v>
      </c>
      <c r="AC50">
        <f t="shared" si="0"/>
        <v>1.2955658984353717</v>
      </c>
      <c r="AD50">
        <f t="shared" si="1"/>
        <v>152.86887610396991</v>
      </c>
      <c r="AE50">
        <f>'IDT-1'!E50</f>
        <v>0</v>
      </c>
      <c r="AF50" s="24"/>
      <c r="AG50">
        <f t="shared" si="2"/>
        <v>152.86887610396991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</row>
    <row r="51" spans="1:46">
      <c r="A51" t="s">
        <v>93</v>
      </c>
      <c r="D51">
        <f>TWEPL!S51</f>
        <v>0</v>
      </c>
      <c r="E51">
        <f>GT_NG!S51</f>
        <v>-3.465E-2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19.62909200240529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134.57</v>
      </c>
      <c r="AB51" s="75">
        <f>-STOA!Q51</f>
        <v>0</v>
      </c>
      <c r="AC51">
        <f t="shared" si="0"/>
        <v>1.2955658984353717</v>
      </c>
      <c r="AD51">
        <f t="shared" si="1"/>
        <v>152.86887610396991</v>
      </c>
      <c r="AE51">
        <f>'IDT-1'!E51</f>
        <v>0</v>
      </c>
      <c r="AF51" s="24"/>
      <c r="AG51">
        <f t="shared" si="2"/>
        <v>152.86887610396991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</row>
    <row r="52" spans="1:46">
      <c r="A52" t="s">
        <v>94</v>
      </c>
      <c r="D52">
        <f>TWEPL!S52</f>
        <v>0</v>
      </c>
      <c r="E52">
        <f>GT_NG!S52</f>
        <v>-3.465E-2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19.62909200240529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134.57</v>
      </c>
      <c r="AB52" s="75">
        <f>-STOA!Q52</f>
        <v>0</v>
      </c>
      <c r="AC52">
        <f t="shared" si="0"/>
        <v>1.2955658984353717</v>
      </c>
      <c r="AD52">
        <f t="shared" si="1"/>
        <v>152.86887610396991</v>
      </c>
      <c r="AE52">
        <f>'IDT-1'!E52</f>
        <v>0</v>
      </c>
      <c r="AF52" s="24"/>
      <c r="AG52">
        <f t="shared" si="2"/>
        <v>152.86887610396991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</row>
    <row r="53" spans="1:46">
      <c r="A53" t="s">
        <v>95</v>
      </c>
      <c r="D53">
        <f>TWEPL!S53</f>
        <v>0</v>
      </c>
      <c r="E53">
        <f>GT_NG!S53</f>
        <v>-3.465E-2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19.62909200240529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134.57</v>
      </c>
      <c r="AB53" s="75">
        <f>-STOA!Q53</f>
        <v>0</v>
      </c>
      <c r="AC53">
        <f t="shared" si="0"/>
        <v>1.2955658984353717</v>
      </c>
      <c r="AD53">
        <f t="shared" si="1"/>
        <v>152.86887610396991</v>
      </c>
      <c r="AE53">
        <f>'IDT-1'!E53</f>
        <v>0</v>
      </c>
      <c r="AF53" s="24"/>
      <c r="AG53">
        <f t="shared" si="2"/>
        <v>152.86887610396991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</row>
    <row r="54" spans="1:46">
      <c r="A54" t="s">
        <v>96</v>
      </c>
      <c r="D54">
        <f>TWEPL!S54</f>
        <v>0</v>
      </c>
      <c r="E54">
        <f>GT_NG!S54</f>
        <v>-3.465E-2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19.62909200240529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134.57</v>
      </c>
      <c r="AB54" s="75">
        <f>-STOA!Q54</f>
        <v>0</v>
      </c>
      <c r="AC54">
        <f t="shared" si="0"/>
        <v>1.2955658984353717</v>
      </c>
      <c r="AD54">
        <f t="shared" si="1"/>
        <v>152.86887610396991</v>
      </c>
      <c r="AE54">
        <f>'IDT-1'!E54</f>
        <v>0</v>
      </c>
      <c r="AF54" s="24"/>
      <c r="AG54">
        <f t="shared" si="2"/>
        <v>152.86887610396991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</row>
    <row r="55" spans="1:46">
      <c r="A55" t="s">
        <v>97</v>
      </c>
      <c r="D55">
        <f>TWEPL!S55</f>
        <v>0</v>
      </c>
      <c r="E55">
        <f>GT_NG!S55</f>
        <v>-3.465E-2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19.62909200240529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134.57</v>
      </c>
      <c r="AB55" s="75">
        <f>-STOA!Q55</f>
        <v>0</v>
      </c>
      <c r="AC55">
        <f t="shared" si="0"/>
        <v>1.2955658984353717</v>
      </c>
      <c r="AD55">
        <f t="shared" si="1"/>
        <v>152.86887610396991</v>
      </c>
      <c r="AE55">
        <f>'IDT-1'!E55</f>
        <v>0</v>
      </c>
      <c r="AF55" s="24"/>
      <c r="AG55">
        <f t="shared" si="2"/>
        <v>152.86887610396991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</row>
    <row r="56" spans="1:46">
      <c r="A56" t="s">
        <v>98</v>
      </c>
      <c r="D56">
        <f>TWEPL!S56</f>
        <v>0</v>
      </c>
      <c r="E56">
        <f>GT_NG!S56</f>
        <v>-3.465E-2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19.62909200240529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134.57</v>
      </c>
      <c r="AB56" s="75">
        <f>-STOA!Q56</f>
        <v>0</v>
      </c>
      <c r="AC56">
        <f t="shared" si="0"/>
        <v>1.2955658984353717</v>
      </c>
      <c r="AD56">
        <f t="shared" si="1"/>
        <v>152.86887610396991</v>
      </c>
      <c r="AE56">
        <f>'IDT-1'!E56</f>
        <v>0</v>
      </c>
      <c r="AF56" s="24"/>
      <c r="AG56">
        <f t="shared" si="2"/>
        <v>152.86887610396991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</row>
    <row r="57" spans="1:46">
      <c r="A57" t="s">
        <v>99</v>
      </c>
      <c r="D57">
        <f>TWEPL!S57</f>
        <v>0</v>
      </c>
      <c r="E57">
        <f>GT_NG!S57</f>
        <v>-3.465E-2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19.62909200240529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134.57</v>
      </c>
      <c r="AB57" s="75">
        <f>-STOA!Q57</f>
        <v>0</v>
      </c>
      <c r="AC57">
        <f t="shared" si="0"/>
        <v>1.2955658984353717</v>
      </c>
      <c r="AD57">
        <f t="shared" si="1"/>
        <v>152.86887610396991</v>
      </c>
      <c r="AE57">
        <f>'IDT-1'!E57</f>
        <v>0</v>
      </c>
      <c r="AF57" s="24"/>
      <c r="AG57">
        <f t="shared" si="2"/>
        <v>152.86887610396991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</row>
    <row r="58" spans="1:46">
      <c r="A58" t="s">
        <v>100</v>
      </c>
      <c r="D58">
        <f>TWEPL!S58</f>
        <v>0</v>
      </c>
      <c r="E58">
        <f>GT_NG!S58</f>
        <v>-3.465E-2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19.62909200240529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134.57</v>
      </c>
      <c r="AB58" s="75">
        <f>-STOA!Q58</f>
        <v>0</v>
      </c>
      <c r="AC58">
        <f t="shared" si="0"/>
        <v>1.2955658984353717</v>
      </c>
      <c r="AD58">
        <f t="shared" si="1"/>
        <v>152.86887610396991</v>
      </c>
      <c r="AE58">
        <f>'IDT-1'!E58</f>
        <v>0</v>
      </c>
      <c r="AF58" s="24"/>
      <c r="AG58">
        <f t="shared" si="2"/>
        <v>152.86887610396991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</row>
    <row r="59" spans="1:46">
      <c r="A59" t="s">
        <v>101</v>
      </c>
      <c r="D59">
        <f>TWEPL!S59</f>
        <v>0</v>
      </c>
      <c r="E59">
        <f>GT_NG!S59</f>
        <v>-3.465E-2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19.62909200240529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134.58000000000001</v>
      </c>
      <c r="AB59" s="75">
        <f>-STOA!Q59</f>
        <v>0</v>
      </c>
      <c r="AC59">
        <f t="shared" si="0"/>
        <v>1.2956498984353719</v>
      </c>
      <c r="AD59">
        <f t="shared" si="1"/>
        <v>152.87879210396991</v>
      </c>
      <c r="AE59">
        <f>'IDT-1'!E59</f>
        <v>0</v>
      </c>
      <c r="AF59" s="24"/>
      <c r="AG59">
        <f t="shared" si="2"/>
        <v>152.87879210396991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</row>
    <row r="60" spans="1:46">
      <c r="A60" t="s">
        <v>102</v>
      </c>
      <c r="D60">
        <f>TWEPL!S60</f>
        <v>0</v>
      </c>
      <c r="E60">
        <f>GT_NG!S60</f>
        <v>-3.465E-2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19.62909200240529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134.58000000000001</v>
      </c>
      <c r="AB60" s="75">
        <f>-STOA!Q60</f>
        <v>0</v>
      </c>
      <c r="AC60">
        <f t="shared" si="0"/>
        <v>1.2956498984353719</v>
      </c>
      <c r="AD60">
        <f t="shared" si="1"/>
        <v>152.87879210396991</v>
      </c>
      <c r="AE60">
        <f>'IDT-1'!E60</f>
        <v>0</v>
      </c>
      <c r="AF60" s="24"/>
      <c r="AG60">
        <f t="shared" si="2"/>
        <v>152.87879210396991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</row>
    <row r="61" spans="1:46">
      <c r="A61" t="s">
        <v>103</v>
      </c>
      <c r="D61">
        <f>TWEPL!S61</f>
        <v>0</v>
      </c>
      <c r="E61">
        <f>GT_NG!S61</f>
        <v>-3.465E-2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19.62909200240529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134.58000000000001</v>
      </c>
      <c r="AB61" s="75">
        <f>-STOA!Q61</f>
        <v>0</v>
      </c>
      <c r="AC61">
        <f t="shared" si="0"/>
        <v>1.2956498984353719</v>
      </c>
      <c r="AD61">
        <f t="shared" si="1"/>
        <v>152.87879210396991</v>
      </c>
      <c r="AE61">
        <f>'IDT-1'!E61</f>
        <v>0</v>
      </c>
      <c r="AF61" s="24"/>
      <c r="AG61">
        <f t="shared" si="2"/>
        <v>152.87879210396991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</row>
    <row r="62" spans="1:46">
      <c r="A62" t="s">
        <v>104</v>
      </c>
      <c r="D62">
        <f>TWEPL!S62</f>
        <v>0</v>
      </c>
      <c r="E62">
        <f>GT_NG!S62</f>
        <v>-3.465E-2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19.62909200240529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134.58000000000001</v>
      </c>
      <c r="AB62" s="75">
        <f>-STOA!Q62</f>
        <v>0</v>
      </c>
      <c r="AC62">
        <f t="shared" si="0"/>
        <v>1.2956498984353719</v>
      </c>
      <c r="AD62">
        <f t="shared" si="1"/>
        <v>152.87879210396991</v>
      </c>
      <c r="AE62">
        <f>'IDT-1'!E62</f>
        <v>0</v>
      </c>
      <c r="AF62" s="24"/>
      <c r="AG62">
        <f t="shared" si="2"/>
        <v>152.87879210396991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</row>
    <row r="63" spans="1:46">
      <c r="A63" t="s">
        <v>105</v>
      </c>
      <c r="D63">
        <f>TWEPL!S63</f>
        <v>0</v>
      </c>
      <c r="E63">
        <f>GT_NG!S63</f>
        <v>-3.465E-2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19.62909200240529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124.93</v>
      </c>
      <c r="AB63" s="75">
        <f>-STOA!Q63</f>
        <v>0</v>
      </c>
      <c r="AC63">
        <f t="shared" si="0"/>
        <v>1.2145898984353718</v>
      </c>
      <c r="AD63">
        <f t="shared" si="1"/>
        <v>143.30985210396992</v>
      </c>
      <c r="AE63">
        <f>'IDT-1'!E63</f>
        <v>0</v>
      </c>
      <c r="AF63" s="24"/>
      <c r="AG63">
        <f t="shared" si="2"/>
        <v>143.30985210396992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</row>
    <row r="64" spans="1:46">
      <c r="A64" t="s">
        <v>106</v>
      </c>
      <c r="D64">
        <f>TWEPL!S64</f>
        <v>0</v>
      </c>
      <c r="E64">
        <f>GT_NG!S64</f>
        <v>-3.465E-2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19.62909200240529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124.93</v>
      </c>
      <c r="AB64" s="75">
        <f>-STOA!Q64</f>
        <v>0</v>
      </c>
      <c r="AC64">
        <f t="shared" si="0"/>
        <v>1.2145898984353718</v>
      </c>
      <c r="AD64">
        <f t="shared" si="1"/>
        <v>143.30985210396992</v>
      </c>
      <c r="AE64">
        <f>'IDT-1'!E64</f>
        <v>0</v>
      </c>
      <c r="AF64" s="24"/>
      <c r="AG64">
        <f t="shared" si="2"/>
        <v>143.30985210396992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</row>
    <row r="65" spans="1:46">
      <c r="A65" t="s">
        <v>107</v>
      </c>
      <c r="D65">
        <f>TWEPL!S65</f>
        <v>0</v>
      </c>
      <c r="E65">
        <f>GT_NG!S65</f>
        <v>-3.465E-2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19.62909200240529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124.93</v>
      </c>
      <c r="AB65" s="75">
        <f>-STOA!Q65</f>
        <v>0</v>
      </c>
      <c r="AC65">
        <f t="shared" si="0"/>
        <v>1.2145898984353718</v>
      </c>
      <c r="AD65">
        <f t="shared" si="1"/>
        <v>143.30985210396992</v>
      </c>
      <c r="AE65">
        <f>'IDT-1'!E65</f>
        <v>0</v>
      </c>
      <c r="AF65" s="24"/>
      <c r="AG65">
        <f t="shared" si="2"/>
        <v>143.30985210396992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</row>
    <row r="66" spans="1:46">
      <c r="A66" t="s">
        <v>108</v>
      </c>
      <c r="D66">
        <f>TWEPL!S66</f>
        <v>0</v>
      </c>
      <c r="E66">
        <f>GT_NG!S66</f>
        <v>-3.465E-2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19.62909200240529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124.93</v>
      </c>
      <c r="AB66" s="75">
        <f>-STOA!Q66</f>
        <v>0</v>
      </c>
      <c r="AC66">
        <f t="shared" si="0"/>
        <v>1.2145898984353718</v>
      </c>
      <c r="AD66">
        <f t="shared" si="1"/>
        <v>143.30985210396992</v>
      </c>
      <c r="AE66">
        <f>'IDT-1'!E66</f>
        <v>0</v>
      </c>
      <c r="AF66" s="24"/>
      <c r="AG66">
        <f t="shared" si="2"/>
        <v>143.30985210396992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</row>
    <row r="67" spans="1:46">
      <c r="A67" t="s">
        <v>109</v>
      </c>
      <c r="D67">
        <f>TWEPL!S67</f>
        <v>0</v>
      </c>
      <c r="E67">
        <f>GT_NG!S67</f>
        <v>-3.465E-2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18.45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124.93</v>
      </c>
      <c r="AB67" s="75">
        <f>-STOA!Q67</f>
        <v>0</v>
      </c>
      <c r="AC67">
        <f t="shared" si="0"/>
        <v>1.2046855256151674</v>
      </c>
      <c r="AD67">
        <f t="shared" si="1"/>
        <v>142.14066447438483</v>
      </c>
      <c r="AE67">
        <f>'IDT-1'!E67</f>
        <v>0</v>
      </c>
      <c r="AF67" s="24"/>
      <c r="AG67">
        <f t="shared" si="2"/>
        <v>142.14066447438483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</row>
    <row r="68" spans="1:46">
      <c r="A68" t="s">
        <v>110</v>
      </c>
      <c r="D68">
        <f>TWEPL!S68</f>
        <v>0</v>
      </c>
      <c r="E68">
        <f>GT_NG!S68</f>
        <v>-3.465E-2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19.62909200240529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124.93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1.2145898984353718</v>
      </c>
      <c r="AD68">
        <f t="shared" ref="AD68:AD98" si="4">SUM(B68:AB68,AI68:AR68)-AC68</f>
        <v>143.30985210396992</v>
      </c>
      <c r="AE68">
        <f>'IDT-1'!E68</f>
        <v>0</v>
      </c>
      <c r="AF68" s="24"/>
      <c r="AG68">
        <f t="shared" ref="AG68:AG98" si="5">SUM(AD68:AF68)</f>
        <v>143.30985210396992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</row>
    <row r="69" spans="1:46">
      <c r="A69" t="s">
        <v>111</v>
      </c>
      <c r="D69">
        <f>TWEPL!S69</f>
        <v>0</v>
      </c>
      <c r="E69">
        <f>GT_NG!S69</f>
        <v>-3.465E-2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18.45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124.93</v>
      </c>
      <c r="AB69" s="75">
        <f>-STOA!Q69</f>
        <v>0</v>
      </c>
      <c r="AC69">
        <f t="shared" si="3"/>
        <v>1.2046855256151674</v>
      </c>
      <c r="AD69">
        <f t="shared" si="4"/>
        <v>142.14066447438483</v>
      </c>
      <c r="AE69">
        <f>'IDT-1'!E69</f>
        <v>0</v>
      </c>
      <c r="AF69" s="24"/>
      <c r="AG69">
        <f t="shared" si="5"/>
        <v>142.14066447438483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</row>
    <row r="70" spans="1:46">
      <c r="A70" t="s">
        <v>112</v>
      </c>
      <c r="D70">
        <f>TWEPL!S70</f>
        <v>0</v>
      </c>
      <c r="E70">
        <f>GT_NG!S70</f>
        <v>-3.465E-2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18.45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124.93</v>
      </c>
      <c r="AB70" s="75">
        <f>-STOA!Q70</f>
        <v>0</v>
      </c>
      <c r="AC70">
        <f t="shared" si="3"/>
        <v>1.2046855256151674</v>
      </c>
      <c r="AD70">
        <f t="shared" si="4"/>
        <v>142.14066447438483</v>
      </c>
      <c r="AE70">
        <f>'IDT-1'!E70</f>
        <v>0</v>
      </c>
      <c r="AF70" s="24"/>
      <c r="AG70">
        <f t="shared" si="5"/>
        <v>142.14066447438483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</row>
    <row r="71" spans="1:46">
      <c r="A71" t="s">
        <v>113</v>
      </c>
      <c r="D71">
        <f>TWEPL!S71</f>
        <v>0</v>
      </c>
      <c r="E71">
        <f>GT_NG!S71</f>
        <v>-3.465E-2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18.45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110.44999999999999</v>
      </c>
      <c r="AB71" s="75">
        <f>-STOA!Q71</f>
        <v>0</v>
      </c>
      <c r="AC71">
        <f t="shared" si="3"/>
        <v>1.0830535256151672</v>
      </c>
      <c r="AD71">
        <f t="shared" si="4"/>
        <v>127.78229647438481</v>
      </c>
      <c r="AE71">
        <f>'IDT-1'!E71</f>
        <v>0</v>
      </c>
      <c r="AF71" s="24"/>
      <c r="AG71">
        <f t="shared" si="5"/>
        <v>127.78229647438481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</row>
    <row r="72" spans="1:46">
      <c r="A72" t="s">
        <v>114</v>
      </c>
      <c r="D72">
        <f>TWEPL!S72</f>
        <v>0</v>
      </c>
      <c r="E72">
        <f>GT_NG!S72</f>
        <v>-3.465E-2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19.62909200240529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110.44999999999999</v>
      </c>
      <c r="AB72" s="75">
        <f>-STOA!Q72</f>
        <v>0</v>
      </c>
      <c r="AC72">
        <f t="shared" si="3"/>
        <v>1.0929578984353718</v>
      </c>
      <c r="AD72">
        <f t="shared" si="4"/>
        <v>128.9514841039699</v>
      </c>
      <c r="AE72">
        <f>'IDT-1'!E72</f>
        <v>0</v>
      </c>
      <c r="AF72" s="24"/>
      <c r="AG72">
        <f t="shared" si="5"/>
        <v>128.9514841039699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</row>
    <row r="73" spans="1:46">
      <c r="A73" t="s">
        <v>115</v>
      </c>
      <c r="D73">
        <f>TWEPL!S73</f>
        <v>0</v>
      </c>
      <c r="E73">
        <f>GT_NG!S73</f>
        <v>-3.465E-2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19.62909200240529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110.44999999999999</v>
      </c>
      <c r="AB73" s="75">
        <f>-STOA!Q73</f>
        <v>0</v>
      </c>
      <c r="AC73">
        <f t="shared" si="3"/>
        <v>1.0929578984353718</v>
      </c>
      <c r="AD73">
        <f t="shared" si="4"/>
        <v>128.9514841039699</v>
      </c>
      <c r="AE73">
        <f>'IDT-1'!E73</f>
        <v>0</v>
      </c>
      <c r="AF73" s="24"/>
      <c r="AG73">
        <f t="shared" si="5"/>
        <v>128.9514841039699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</row>
    <row r="74" spans="1:46">
      <c r="A74" t="s">
        <v>116</v>
      </c>
      <c r="D74">
        <f>TWEPL!S74</f>
        <v>0</v>
      </c>
      <c r="E74">
        <f>GT_NG!S74</f>
        <v>-3.465E-2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19.62909200240529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110.44999999999999</v>
      </c>
      <c r="AB74" s="75">
        <f>-STOA!Q74</f>
        <v>0</v>
      </c>
      <c r="AC74">
        <f t="shared" si="3"/>
        <v>1.0929578984353718</v>
      </c>
      <c r="AD74">
        <f t="shared" si="4"/>
        <v>128.9514841039699</v>
      </c>
      <c r="AE74">
        <f>'IDT-1'!E74</f>
        <v>0</v>
      </c>
      <c r="AF74" s="24"/>
      <c r="AG74">
        <f t="shared" si="5"/>
        <v>128.9514841039699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</row>
    <row r="75" spans="1:46">
      <c r="A75" t="s">
        <v>117</v>
      </c>
      <c r="D75">
        <f>TWEPL!S75</f>
        <v>0</v>
      </c>
      <c r="E75">
        <f>GT_NG!S75</f>
        <v>-1.9800000000000002E-2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19.62909200240529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110.44999999999999</v>
      </c>
      <c r="AB75" s="75">
        <f>-STOA!Q75</f>
        <v>0</v>
      </c>
      <c r="AC75">
        <f t="shared" si="3"/>
        <v>1.0928321017431573</v>
      </c>
      <c r="AD75">
        <f t="shared" si="4"/>
        <v>128.9664599006621</v>
      </c>
      <c r="AE75">
        <f>'IDT-1'!E75</f>
        <v>0</v>
      </c>
      <c r="AF75" s="24"/>
      <c r="AG75">
        <f t="shared" si="5"/>
        <v>128.9664599006621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</row>
    <row r="76" spans="1:46">
      <c r="A76" t="s">
        <v>118</v>
      </c>
      <c r="D76">
        <f>TWEPL!S76</f>
        <v>0</v>
      </c>
      <c r="E76">
        <f>GT_NG!S76</f>
        <v>-1.9800000000000002E-2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18.45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110.44999999999999</v>
      </c>
      <c r="AB76" s="75">
        <f>-STOA!Q76</f>
        <v>0</v>
      </c>
      <c r="AC76">
        <f t="shared" si="3"/>
        <v>1.0829277289229526</v>
      </c>
      <c r="AD76">
        <f t="shared" si="4"/>
        <v>127.79727227107705</v>
      </c>
      <c r="AE76">
        <f>'IDT-1'!E76</f>
        <v>0</v>
      </c>
      <c r="AF76" s="24"/>
      <c r="AG76">
        <f t="shared" si="5"/>
        <v>127.79727227107705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</row>
    <row r="77" spans="1:46">
      <c r="A77" t="s">
        <v>119</v>
      </c>
      <c r="D77">
        <f>TWEPL!S77</f>
        <v>0</v>
      </c>
      <c r="E77">
        <f>GT_NG!S77</f>
        <v>-1.9800000000000002E-2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17.999176012817578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110.44999999999999</v>
      </c>
      <c r="AB77" s="75">
        <f>-STOA!Q77</f>
        <v>0</v>
      </c>
      <c r="AC77">
        <f t="shared" si="3"/>
        <v>1.0791408074306204</v>
      </c>
      <c r="AD77">
        <f t="shared" si="4"/>
        <v>127.35023520538694</v>
      </c>
      <c r="AE77">
        <f>'IDT-1'!E77</f>
        <v>0</v>
      </c>
      <c r="AF77" s="24"/>
      <c r="AG77">
        <f t="shared" si="5"/>
        <v>127.35023520538694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</row>
    <row r="78" spans="1:46">
      <c r="A78" t="s">
        <v>120</v>
      </c>
      <c r="D78">
        <f>TWEPL!S78</f>
        <v>0</v>
      </c>
      <c r="E78">
        <f>GT_NG!S78</f>
        <v>-1.9800000000000002E-2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17.999176012817578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110.44999999999999</v>
      </c>
      <c r="AB78" s="75">
        <f>-STOA!Q78</f>
        <v>0</v>
      </c>
      <c r="AC78">
        <f t="shared" si="3"/>
        <v>1.0791408074306204</v>
      </c>
      <c r="AD78">
        <f t="shared" si="4"/>
        <v>127.35023520538694</v>
      </c>
      <c r="AE78">
        <f>'IDT-1'!E78</f>
        <v>0</v>
      </c>
      <c r="AF78" s="24"/>
      <c r="AG78">
        <f t="shared" si="5"/>
        <v>127.35023520538694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</row>
    <row r="79" spans="1:46">
      <c r="A79" t="s">
        <v>121</v>
      </c>
      <c r="D79">
        <f>TWEPL!S79</f>
        <v>0</v>
      </c>
      <c r="E79">
        <f>GT_NG!S79</f>
        <v>-1.9800000000000002E-2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17.999176012817578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110.44999999999999</v>
      </c>
      <c r="AB79" s="75">
        <f>-STOA!Q79</f>
        <v>0</v>
      </c>
      <c r="AC79">
        <f t="shared" si="3"/>
        <v>1.0791408074306204</v>
      </c>
      <c r="AD79">
        <f t="shared" si="4"/>
        <v>127.35023520538694</v>
      </c>
      <c r="AE79">
        <f>'IDT-1'!E79</f>
        <v>0</v>
      </c>
      <c r="AF79" s="24"/>
      <c r="AG79">
        <f t="shared" si="5"/>
        <v>127.35023520538694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</row>
    <row r="80" spans="1:46">
      <c r="A80" t="s">
        <v>122</v>
      </c>
      <c r="D80">
        <f>TWEPL!S80</f>
        <v>0</v>
      </c>
      <c r="E80">
        <f>GT_NG!S80</f>
        <v>-1.9800000000000002E-2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17.999176012817578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110.44999999999999</v>
      </c>
      <c r="AB80" s="75">
        <f>-STOA!Q80</f>
        <v>0</v>
      </c>
      <c r="AC80">
        <f t="shared" si="3"/>
        <v>1.0791408074306204</v>
      </c>
      <c r="AD80">
        <f t="shared" si="4"/>
        <v>127.35023520538694</v>
      </c>
      <c r="AE80">
        <f>'IDT-1'!E80</f>
        <v>0</v>
      </c>
      <c r="AF80" s="24"/>
      <c r="AG80">
        <f t="shared" si="5"/>
        <v>127.35023520538694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</row>
    <row r="81" spans="1:46">
      <c r="A81" t="s">
        <v>123</v>
      </c>
      <c r="D81">
        <f>TWEPL!S81</f>
        <v>0</v>
      </c>
      <c r="E81">
        <f>GT_NG!S81</f>
        <v>-1.9800000000000002E-2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17.999176012817578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110.44999999999999</v>
      </c>
      <c r="AB81" s="75">
        <f>-STOA!Q81</f>
        <v>0</v>
      </c>
      <c r="AC81">
        <f t="shared" si="3"/>
        <v>1.0791408074306204</v>
      </c>
      <c r="AD81">
        <f t="shared" si="4"/>
        <v>127.35023520538694</v>
      </c>
      <c r="AE81">
        <f>'IDT-1'!E81</f>
        <v>0</v>
      </c>
      <c r="AF81" s="24"/>
      <c r="AG81">
        <f t="shared" si="5"/>
        <v>127.35023520538694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</row>
    <row r="82" spans="1:46">
      <c r="A82" t="s">
        <v>124</v>
      </c>
      <c r="D82">
        <f>TWEPL!S82</f>
        <v>0</v>
      </c>
      <c r="E82">
        <f>GT_NG!S82</f>
        <v>-1.9800000000000002E-2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17.999176012817578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110.44999999999999</v>
      </c>
      <c r="AB82" s="75">
        <f>-STOA!Q82</f>
        <v>0</v>
      </c>
      <c r="AC82">
        <f t="shared" si="3"/>
        <v>1.0791408074306204</v>
      </c>
      <c r="AD82">
        <f t="shared" si="4"/>
        <v>127.35023520538694</v>
      </c>
      <c r="AE82">
        <f>'IDT-1'!E82</f>
        <v>0</v>
      </c>
      <c r="AF82" s="24"/>
      <c r="AG82">
        <f t="shared" si="5"/>
        <v>127.35023520538694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</row>
    <row r="83" spans="1:46">
      <c r="A83" t="s">
        <v>125</v>
      </c>
      <c r="D83">
        <f>TWEPL!S83</f>
        <v>0</v>
      </c>
      <c r="E83">
        <f>GT_NG!S83</f>
        <v>-1.9800000000000002E-2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19.21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110.44999999999999</v>
      </c>
      <c r="AB83" s="75">
        <f>-STOA!Q83</f>
        <v>0</v>
      </c>
      <c r="AC83">
        <f t="shared" si="3"/>
        <v>1.0893117289229528</v>
      </c>
      <c r="AD83">
        <f t="shared" si="4"/>
        <v>128.55088827107704</v>
      </c>
      <c r="AE83">
        <f>'IDT-1'!E83</f>
        <v>0</v>
      </c>
      <c r="AF83" s="24"/>
      <c r="AG83">
        <f t="shared" si="5"/>
        <v>128.55088827107704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</row>
    <row r="84" spans="1:46">
      <c r="A84" t="s">
        <v>126</v>
      </c>
      <c r="D84">
        <f>TWEPL!S84</f>
        <v>0</v>
      </c>
      <c r="E84">
        <f>GT_NG!S84</f>
        <v>-1.9800000000000002E-2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19.21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110.44999999999999</v>
      </c>
      <c r="AB84" s="75">
        <f>-STOA!Q84</f>
        <v>0</v>
      </c>
      <c r="AC84">
        <f t="shared" si="3"/>
        <v>1.0893117289229528</v>
      </c>
      <c r="AD84">
        <f t="shared" si="4"/>
        <v>128.55088827107704</v>
      </c>
      <c r="AE84">
        <f>'IDT-1'!E84</f>
        <v>0</v>
      </c>
      <c r="AF84" s="24"/>
      <c r="AG84">
        <f t="shared" si="5"/>
        <v>128.55088827107704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</row>
    <row r="85" spans="1:46">
      <c r="A85" t="s">
        <v>127</v>
      </c>
      <c r="D85">
        <f>TWEPL!S85</f>
        <v>0</v>
      </c>
      <c r="E85">
        <f>GT_NG!S85</f>
        <v>-1.9800000000000002E-2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19.62909200240529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110.44999999999999</v>
      </c>
      <c r="AB85" s="75">
        <f>-STOA!Q85</f>
        <v>0</v>
      </c>
      <c r="AC85">
        <f t="shared" si="3"/>
        <v>1.0928321017431573</v>
      </c>
      <c r="AD85">
        <f t="shared" si="4"/>
        <v>128.9664599006621</v>
      </c>
      <c r="AE85">
        <f>'IDT-1'!E85</f>
        <v>0</v>
      </c>
      <c r="AF85" s="24"/>
      <c r="AG85">
        <f t="shared" si="5"/>
        <v>128.9664599006621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</row>
    <row r="86" spans="1:46">
      <c r="A86" t="s">
        <v>128</v>
      </c>
      <c r="D86">
        <f>TWEPL!S86</f>
        <v>0</v>
      </c>
      <c r="E86">
        <f>GT_NG!S86</f>
        <v>-1.9800000000000002E-2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19.62909200240529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110.44999999999999</v>
      </c>
      <c r="AB86" s="75">
        <f>-STOA!Q86</f>
        <v>0</v>
      </c>
      <c r="AC86">
        <f t="shared" si="3"/>
        <v>1.0928321017431573</v>
      </c>
      <c r="AD86">
        <f t="shared" si="4"/>
        <v>128.9664599006621</v>
      </c>
      <c r="AE86">
        <f>'IDT-1'!E86</f>
        <v>0</v>
      </c>
      <c r="AF86" s="24"/>
      <c r="AG86">
        <f t="shared" si="5"/>
        <v>128.9664599006621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</row>
    <row r="87" spans="1:46">
      <c r="A87" t="s">
        <v>129</v>
      </c>
      <c r="D87">
        <f>TWEPL!S87</f>
        <v>0</v>
      </c>
      <c r="E87">
        <f>GT_NG!S87</f>
        <v>-1.9800000000000002E-2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19.62909200240529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110.44999999999999</v>
      </c>
      <c r="AB87" s="75">
        <f>-STOA!Q87</f>
        <v>0</v>
      </c>
      <c r="AC87">
        <f t="shared" si="3"/>
        <v>1.1775436789920479</v>
      </c>
      <c r="AD87">
        <f t="shared" si="4"/>
        <v>118.88174832341322</v>
      </c>
      <c r="AE87">
        <f>'IDT-1'!E87</f>
        <v>0</v>
      </c>
      <c r="AF87" s="24"/>
      <c r="AG87">
        <f t="shared" si="5"/>
        <v>118.88174832341322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-10</v>
      </c>
      <c r="AM87" s="34">
        <f>RTM_PXI!K87</f>
        <v>0</v>
      </c>
      <c r="AN87" s="34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</row>
    <row r="88" spans="1:46">
      <c r="A88" t="s">
        <v>130</v>
      </c>
      <c r="D88">
        <f>TWEPL!S88</f>
        <v>0</v>
      </c>
      <c r="E88">
        <f>GT_NG!S88</f>
        <v>-1.9800000000000002E-2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19.62909200240529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110.44999999999999</v>
      </c>
      <c r="AB88" s="75">
        <f>-STOA!Q88</f>
        <v>0</v>
      </c>
      <c r="AC88">
        <f t="shared" si="3"/>
        <v>1.1775436789920479</v>
      </c>
      <c r="AD88">
        <f t="shared" si="4"/>
        <v>118.88174832341322</v>
      </c>
      <c r="AE88">
        <f>'IDT-1'!E88</f>
        <v>0</v>
      </c>
      <c r="AF88" s="24"/>
      <c r="AG88">
        <f t="shared" si="5"/>
        <v>118.88174832341322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-10</v>
      </c>
      <c r="AM88" s="34">
        <f>RTM_PXI!K88</f>
        <v>0</v>
      </c>
      <c r="AN88" s="34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</row>
    <row r="89" spans="1:46">
      <c r="A89" t="s">
        <v>131</v>
      </c>
      <c r="D89">
        <f>TWEPL!S89</f>
        <v>0</v>
      </c>
      <c r="E89">
        <f>GT_NG!S89</f>
        <v>-1.9800000000000002E-2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19.62909200240529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110.44999999999999</v>
      </c>
      <c r="AB89" s="75">
        <f>-STOA!Q89</f>
        <v>0</v>
      </c>
      <c r="AC89">
        <f t="shared" si="3"/>
        <v>1.194485994441826</v>
      </c>
      <c r="AD89">
        <f t="shared" si="4"/>
        <v>116.86480600796345</v>
      </c>
      <c r="AE89">
        <f>'IDT-1'!E89</f>
        <v>0</v>
      </c>
      <c r="AF89" s="24"/>
      <c r="AG89">
        <f t="shared" si="5"/>
        <v>116.86480600796345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-12</v>
      </c>
      <c r="AM89" s="34">
        <f>RTM_PXI!K89</f>
        <v>0</v>
      </c>
      <c r="AN89" s="34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</row>
    <row r="90" spans="1:46">
      <c r="A90" t="s">
        <v>132</v>
      </c>
      <c r="D90">
        <f>TWEPL!S90</f>
        <v>0</v>
      </c>
      <c r="E90">
        <f>GT_NG!S90</f>
        <v>-1.9800000000000002E-2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19.62909200240529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110.44999999999999</v>
      </c>
      <c r="AB90" s="75">
        <f>-STOA!Q90</f>
        <v>0</v>
      </c>
      <c r="AC90">
        <f t="shared" si="3"/>
        <v>1.194485994441826</v>
      </c>
      <c r="AD90">
        <f t="shared" si="4"/>
        <v>116.86480600796345</v>
      </c>
      <c r="AE90">
        <f>'IDT-1'!E90</f>
        <v>0</v>
      </c>
      <c r="AF90" s="24"/>
      <c r="AG90">
        <f t="shared" si="5"/>
        <v>116.86480600796345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-12</v>
      </c>
      <c r="AM90" s="34">
        <f>RTM_PXI!K90</f>
        <v>0</v>
      </c>
      <c r="AN90" s="34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</row>
    <row r="91" spans="1:46">
      <c r="A91" t="s">
        <v>133</v>
      </c>
      <c r="D91">
        <f>TWEPL!S91</f>
        <v>0</v>
      </c>
      <c r="E91">
        <f>GT_NG!S91</f>
        <v>-1.9800000000000002E-2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19.62909200240529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110.44999999999999</v>
      </c>
      <c r="AB91" s="75">
        <f>-STOA!Q91</f>
        <v>0</v>
      </c>
      <c r="AC91">
        <f t="shared" si="3"/>
        <v>1.2198994676164934</v>
      </c>
      <c r="AD91">
        <f t="shared" si="4"/>
        <v>113.83939253478877</v>
      </c>
      <c r="AE91">
        <f>'IDT-1'!E91</f>
        <v>0</v>
      </c>
      <c r="AF91" s="24"/>
      <c r="AG91">
        <f t="shared" si="5"/>
        <v>113.83939253478877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-15</v>
      </c>
      <c r="AM91" s="34">
        <f>RTM_PXI!K91</f>
        <v>0</v>
      </c>
      <c r="AN91" s="34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</row>
    <row r="92" spans="1:46">
      <c r="A92" t="s">
        <v>134</v>
      </c>
      <c r="D92">
        <f>TWEPL!S92</f>
        <v>0</v>
      </c>
      <c r="E92">
        <f>GT_NG!S92</f>
        <v>-1.9800000000000002E-2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19.62909200240529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110.44999999999999</v>
      </c>
      <c r="AB92" s="75">
        <f>-STOA!Q92</f>
        <v>0</v>
      </c>
      <c r="AC92">
        <f t="shared" si="3"/>
        <v>1.2198994676164934</v>
      </c>
      <c r="AD92">
        <f t="shared" si="4"/>
        <v>113.83939253478877</v>
      </c>
      <c r="AE92">
        <f>'IDT-1'!E92</f>
        <v>0</v>
      </c>
      <c r="AF92" s="24"/>
      <c r="AG92">
        <f t="shared" si="5"/>
        <v>113.83939253478877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-15</v>
      </c>
      <c r="AM92" s="34">
        <f>RTM_PXI!K92</f>
        <v>0</v>
      </c>
      <c r="AN92" s="34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</row>
    <row r="93" spans="1:46">
      <c r="A93" t="s">
        <v>135</v>
      </c>
      <c r="D93">
        <f>TWEPL!S93</f>
        <v>0</v>
      </c>
      <c r="E93">
        <f>GT_NG!S93</f>
        <v>-1.9800000000000002E-2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19.62909200240529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110.44999999999999</v>
      </c>
      <c r="AB93" s="75">
        <f>-STOA!Q93</f>
        <v>0</v>
      </c>
      <c r="AC93">
        <f t="shared" si="3"/>
        <v>1.2622552562409386</v>
      </c>
      <c r="AD93">
        <f t="shared" si="4"/>
        <v>108.79703674616434</v>
      </c>
      <c r="AE93">
        <f>'IDT-1'!E93</f>
        <v>0</v>
      </c>
      <c r="AF93" s="24"/>
      <c r="AG93">
        <f t="shared" si="5"/>
        <v>108.79703674616434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-20</v>
      </c>
      <c r="AM93" s="34">
        <f>RTM_PXI!K93</f>
        <v>0</v>
      </c>
      <c r="AN93" s="34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</row>
    <row r="94" spans="1:46">
      <c r="A94" t="s">
        <v>136</v>
      </c>
      <c r="D94">
        <f>TWEPL!S94</f>
        <v>0</v>
      </c>
      <c r="E94">
        <f>GT_NG!S94</f>
        <v>-1.9800000000000002E-2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19.62909200240529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110.44999999999999</v>
      </c>
      <c r="AB94" s="75">
        <f>-STOA!Q94</f>
        <v>0</v>
      </c>
      <c r="AC94">
        <f t="shared" si="3"/>
        <v>1.2622552562409386</v>
      </c>
      <c r="AD94">
        <f t="shared" si="4"/>
        <v>108.79703674616434</v>
      </c>
      <c r="AE94">
        <f>'IDT-1'!E94</f>
        <v>0</v>
      </c>
      <c r="AF94" s="24"/>
      <c r="AG94">
        <f t="shared" si="5"/>
        <v>108.79703674616434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-20</v>
      </c>
      <c r="AM94" s="34">
        <f>RTM_PXI!K94</f>
        <v>0</v>
      </c>
      <c r="AN94" s="34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</row>
    <row r="95" spans="1:46">
      <c r="A95" t="s">
        <v>137</v>
      </c>
      <c r="D95">
        <f>TWEPL!S95</f>
        <v>0</v>
      </c>
      <c r="E95">
        <f>GT_NG!S95</f>
        <v>-1.9800000000000002E-2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19.62909200240529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110.44999999999999</v>
      </c>
      <c r="AB95" s="75">
        <f>-STOA!Q95</f>
        <v>0</v>
      </c>
      <c r="AC95">
        <f t="shared" si="3"/>
        <v>1.3046110448653838</v>
      </c>
      <c r="AD95">
        <f t="shared" si="4"/>
        <v>103.75468095753989</v>
      </c>
      <c r="AE95">
        <f>'IDT-1'!E95</f>
        <v>0</v>
      </c>
      <c r="AF95" s="24"/>
      <c r="AG95">
        <f t="shared" si="5"/>
        <v>103.75468095753989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-25</v>
      </c>
      <c r="AM95" s="34">
        <f>RTM_PXI!K95</f>
        <v>0</v>
      </c>
      <c r="AN95" s="34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</row>
    <row r="96" spans="1:46">
      <c r="A96" t="s">
        <v>138</v>
      </c>
      <c r="D96">
        <f>TWEPL!S96</f>
        <v>0</v>
      </c>
      <c r="E96">
        <f>GT_NG!S96</f>
        <v>-1.9800000000000002E-2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19.62909200240529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110.44999999999999</v>
      </c>
      <c r="AB96" s="75">
        <f>-STOA!Q96</f>
        <v>0</v>
      </c>
      <c r="AC96">
        <f t="shared" si="3"/>
        <v>1.3046110448653838</v>
      </c>
      <c r="AD96">
        <f t="shared" si="4"/>
        <v>103.75468095753989</v>
      </c>
      <c r="AE96">
        <f>'IDT-1'!E96</f>
        <v>0</v>
      </c>
      <c r="AF96" s="24"/>
      <c r="AG96">
        <f t="shared" si="5"/>
        <v>103.75468095753989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-25</v>
      </c>
      <c r="AM96" s="34">
        <f>RTM_PXI!K96</f>
        <v>0</v>
      </c>
      <c r="AN96" s="34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</row>
    <row r="97" spans="1:47">
      <c r="A97" t="s">
        <v>139</v>
      </c>
      <c r="D97">
        <f>TWEPL!S97</f>
        <v>0</v>
      </c>
      <c r="E97">
        <f>GT_NG!S97</f>
        <v>-1.9800000000000002E-2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19.62909200240529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110.44999999999999</v>
      </c>
      <c r="AB97" s="75">
        <f>-STOA!Q97</f>
        <v>0</v>
      </c>
      <c r="AC97">
        <f t="shared" si="3"/>
        <v>1.3046110448653838</v>
      </c>
      <c r="AD97">
        <f t="shared" si="4"/>
        <v>103.75468095753989</v>
      </c>
      <c r="AE97">
        <f>'IDT-1'!E97</f>
        <v>0</v>
      </c>
      <c r="AF97" s="24"/>
      <c r="AG97">
        <f t="shared" si="5"/>
        <v>103.75468095753989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-25</v>
      </c>
      <c r="AM97" s="34">
        <f>RTM_PXI!K97</f>
        <v>0</v>
      </c>
      <c r="AN97" s="34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</row>
    <row r="98" spans="1:47">
      <c r="A98" t="s">
        <v>140</v>
      </c>
      <c r="D98">
        <f>TWEPL!S98</f>
        <v>0</v>
      </c>
      <c r="E98">
        <f>GT_NG!S98</f>
        <v>-1.9800000000000002E-2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19.62909200240529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110.44999999999999</v>
      </c>
      <c r="AB98" s="75">
        <f>-STOA!Q98</f>
        <v>0</v>
      </c>
      <c r="AC98">
        <f t="shared" si="3"/>
        <v>1.3046110448653838</v>
      </c>
      <c r="AD98">
        <f t="shared" si="4"/>
        <v>103.75468095753989</v>
      </c>
      <c r="AE98">
        <f>'IDT-1'!E98</f>
        <v>0</v>
      </c>
      <c r="AF98" s="24"/>
      <c r="AG98">
        <f t="shared" si="5"/>
        <v>103.75468095753989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-25</v>
      </c>
      <c r="AM98" s="34">
        <f>RTM_PXI!K98</f>
        <v>0</v>
      </c>
      <c r="AN98" s="34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</row>
    <row r="99" spans="1:47">
      <c r="A99" t="s">
        <v>141</v>
      </c>
      <c r="E99">
        <f t="shared" ref="E99:AT99" si="6">SUM(E3:E98)/4000</f>
        <v>-6.0885000000000062E-4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0.45951891511038162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2.660510000000003</v>
      </c>
      <c r="AB99" s="75">
        <f t="shared" si="6"/>
        <v>0</v>
      </c>
      <c r="AC99">
        <f t="shared" si="6"/>
        <v>2.7532783366959475E-2</v>
      </c>
      <c r="AD99">
        <f t="shared" si="6"/>
        <v>2.9361372817434233</v>
      </c>
      <c r="AE99">
        <f t="shared" si="6"/>
        <v>0</v>
      </c>
      <c r="AG99">
        <f t="shared" si="6"/>
        <v>2.9361372817434233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-0.15575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AT101" s="152"/>
      <c r="AU101" s="33"/>
    </row>
    <row r="102" spans="1:47">
      <c r="AT102" s="152"/>
      <c r="AU102" s="33"/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S1:S2"/>
    <mergeCell ref="R1:R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Y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6" ht="15" customHeight="1">
      <c r="A1" s="190">
        <f>Allocation_SG!A1</f>
        <v>45349</v>
      </c>
      <c r="B1" s="219"/>
      <c r="C1" s="219"/>
      <c r="D1" s="219"/>
      <c r="E1" s="219" t="s">
        <v>188</v>
      </c>
      <c r="F1" s="219" t="s">
        <v>189</v>
      </c>
      <c r="G1" s="219" t="s">
        <v>186</v>
      </c>
      <c r="H1" s="219" t="s">
        <v>187</v>
      </c>
      <c r="I1" s="219" t="s">
        <v>190</v>
      </c>
      <c r="J1" s="219" t="s">
        <v>192</v>
      </c>
      <c r="K1" s="219" t="s">
        <v>281</v>
      </c>
      <c r="L1" s="219" t="s">
        <v>196</v>
      </c>
      <c r="M1" s="219" t="s">
        <v>197</v>
      </c>
      <c r="N1" s="219" t="s">
        <v>198</v>
      </c>
      <c r="O1" s="219" t="s">
        <v>193</v>
      </c>
      <c r="P1" s="227" t="s">
        <v>143</v>
      </c>
      <c r="Q1" s="227" t="s">
        <v>144</v>
      </c>
      <c r="R1" s="231" t="s">
        <v>314</v>
      </c>
      <c r="S1" s="231" t="s">
        <v>452</v>
      </c>
      <c r="T1" s="40" t="s">
        <v>282</v>
      </c>
      <c r="U1" s="228" t="s">
        <v>283</v>
      </c>
      <c r="V1" s="65" t="s">
        <v>295</v>
      </c>
      <c r="W1" s="65" t="s">
        <v>282</v>
      </c>
      <c r="X1" s="219" t="s">
        <v>313</v>
      </c>
      <c r="Y1" s="225" t="s">
        <v>218</v>
      </c>
      <c r="Z1" s="225" t="s">
        <v>219</v>
      </c>
      <c r="AA1" s="229" t="s">
        <v>194</v>
      </c>
      <c r="AB1" s="229" t="s">
        <v>195</v>
      </c>
      <c r="AC1" s="25" t="s">
        <v>185</v>
      </c>
      <c r="AD1" s="219" t="s">
        <v>142</v>
      </c>
      <c r="AG1" s="219" t="s">
        <v>272</v>
      </c>
      <c r="AI1" s="225" t="s">
        <v>352</v>
      </c>
      <c r="AJ1" s="225" t="s">
        <v>353</v>
      </c>
      <c r="AK1" s="225" t="s">
        <v>354</v>
      </c>
      <c r="AL1" s="225" t="s">
        <v>355</v>
      </c>
      <c r="AM1" s="225" t="s">
        <v>356</v>
      </c>
      <c r="AN1" s="225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5" t="s">
        <v>525</v>
      </c>
      <c r="AT1" s="225" t="s">
        <v>526</v>
      </c>
    </row>
    <row r="2" spans="1:46">
      <c r="A2" s="25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7"/>
      <c r="Q2" s="227"/>
      <c r="R2" s="231"/>
      <c r="S2" s="231"/>
      <c r="T2" s="40" t="s">
        <v>294</v>
      </c>
      <c r="U2" s="228"/>
      <c r="V2" s="65" t="s">
        <v>284</v>
      </c>
      <c r="W2" s="65" t="s">
        <v>284</v>
      </c>
      <c r="X2" s="219"/>
      <c r="Y2" s="225"/>
      <c r="Z2" s="225"/>
      <c r="AA2" s="229"/>
      <c r="AB2" s="229"/>
      <c r="AC2" s="25">
        <f>Losses!B3</f>
        <v>8.3999999999999995E-3</v>
      </c>
      <c r="AD2" s="219"/>
      <c r="AE2" t="s">
        <v>270</v>
      </c>
      <c r="AG2" s="219"/>
      <c r="AI2" s="225"/>
      <c r="AJ2" s="225"/>
      <c r="AK2" s="225"/>
      <c r="AL2" s="225"/>
      <c r="AM2" s="225"/>
      <c r="AN2" s="225"/>
      <c r="AO2" s="232"/>
      <c r="AP2" s="232"/>
      <c r="AQ2" s="232"/>
      <c r="AR2" s="232"/>
      <c r="AS2" s="225"/>
      <c r="AT2" s="225"/>
    </row>
    <row r="3" spans="1:46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5.8397298672464037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7.72</v>
      </c>
      <c r="AB3" s="75">
        <f>-STOA!R3</f>
        <v>0</v>
      </c>
      <c r="AC3">
        <f>SUMIF(B3:AB3,"&gt;0")*$AC$2-SUMIF(B3:AB3,"&lt;0")*($AC$2/(1-$AC$2))+SUMIF(AI3:AR3,"&gt;0")*$AC$2-SUMIF(AI3:AR3,"&lt;0")*($AC$2/(1-$AC$2))</f>
        <v>0.15964598259927076</v>
      </c>
      <c r="AD3">
        <f>SUM(B3:AB3,AI3:AT3)-AC3</f>
        <v>8.0000838846471325</v>
      </c>
      <c r="AE3">
        <f>'IDT-1'!D3</f>
        <v>0</v>
      </c>
      <c r="AF3" s="24"/>
      <c r="AG3">
        <f>SUM(AD3:AF3)</f>
        <v>8.0000838846471325</v>
      </c>
      <c r="AI3" s="34">
        <f>PXIL!L3</f>
        <v>0</v>
      </c>
      <c r="AJ3" s="34">
        <f>PXIL!R3</f>
        <v>0</v>
      </c>
      <c r="AK3" s="34">
        <f>RTM_IEX!L3</f>
        <v>0</v>
      </c>
      <c r="AL3" s="34">
        <f>RTM_IEX!R3</f>
        <v>-5.4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</row>
    <row r="4" spans="1:46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5.8397298672464037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7.72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0.16134021414424854</v>
      </c>
      <c r="AD4">
        <f t="shared" ref="AD4:AD67" si="1">SUM(B4:AB4,AI4:AT4)-AC4</f>
        <v>7.7983896531021557</v>
      </c>
      <c r="AE4">
        <f>'IDT-1'!D4</f>
        <v>0</v>
      </c>
      <c r="AF4" s="24"/>
      <c r="AG4">
        <f t="shared" ref="AG4:AG67" si="2">SUM(AD4:AF4)</f>
        <v>7.7983896531021557</v>
      </c>
      <c r="AI4" s="34">
        <f>PXIL!L4</f>
        <v>0</v>
      </c>
      <c r="AJ4" s="34">
        <f>PXIL!R4</f>
        <v>0</v>
      </c>
      <c r="AK4" s="34">
        <f>RTM_IEX!L4</f>
        <v>0</v>
      </c>
      <c r="AL4" s="34">
        <f>RTM_IEX!R4</f>
        <v>-5.6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</row>
    <row r="5" spans="1:46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5.8397298672464037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7.72</v>
      </c>
      <c r="AB5" s="75">
        <f>-STOA!R5</f>
        <v>0</v>
      </c>
      <c r="AC5">
        <f t="shared" si="0"/>
        <v>0.16218732991673745</v>
      </c>
      <c r="AD5">
        <f t="shared" si="1"/>
        <v>7.6975425373296655</v>
      </c>
      <c r="AE5">
        <f>'IDT-1'!D5</f>
        <v>0</v>
      </c>
      <c r="AF5" s="24"/>
      <c r="AG5">
        <f t="shared" si="2"/>
        <v>7.6975425373296655</v>
      </c>
      <c r="AI5" s="34">
        <f>PXIL!L5</f>
        <v>0</v>
      </c>
      <c r="AJ5" s="34">
        <f>PXIL!R5</f>
        <v>0</v>
      </c>
      <c r="AK5" s="34">
        <f>RTM_IEX!L5</f>
        <v>0</v>
      </c>
      <c r="AL5" s="34">
        <f>RTM_IEX!R5</f>
        <v>-5.7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</row>
    <row r="6" spans="1:46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5.8397298672464037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7.72</v>
      </c>
      <c r="AB6" s="75">
        <f>-STOA!R6</f>
        <v>0</v>
      </c>
      <c r="AC6">
        <f t="shared" si="0"/>
        <v>0.16388156146171529</v>
      </c>
      <c r="AD6">
        <f t="shared" si="1"/>
        <v>7.4958483057846879</v>
      </c>
      <c r="AE6">
        <f>'IDT-1'!D6</f>
        <v>0</v>
      </c>
      <c r="AF6" s="24"/>
      <c r="AG6">
        <f t="shared" si="2"/>
        <v>7.4958483057846879</v>
      </c>
      <c r="AI6" s="34">
        <f>PXIL!L6</f>
        <v>0</v>
      </c>
      <c r="AJ6" s="34">
        <f>PXIL!R6</f>
        <v>0</v>
      </c>
      <c r="AK6" s="34">
        <f>RTM_IEX!L6</f>
        <v>0</v>
      </c>
      <c r="AL6" s="34">
        <f>RTM_IEX!R6</f>
        <v>-5.9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</row>
    <row r="7" spans="1:46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5.8397298672464037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7.72</v>
      </c>
      <c r="AB7" s="75">
        <f>-STOA!R7</f>
        <v>0</v>
      </c>
      <c r="AC7">
        <f t="shared" si="0"/>
        <v>0.16557579300669309</v>
      </c>
      <c r="AD7">
        <f t="shared" si="1"/>
        <v>7.2941540742397111</v>
      </c>
      <c r="AE7">
        <f>'IDT-1'!D7</f>
        <v>0</v>
      </c>
      <c r="AF7" s="24"/>
      <c r="AG7">
        <f t="shared" si="2"/>
        <v>7.2941540742397111</v>
      </c>
      <c r="AI7" s="34">
        <f>PXIL!L7</f>
        <v>0</v>
      </c>
      <c r="AJ7" s="34">
        <f>PXIL!R7</f>
        <v>0</v>
      </c>
      <c r="AK7" s="34">
        <f>RTM_IEX!L7</f>
        <v>0</v>
      </c>
      <c r="AL7" s="34">
        <f>RTM_IEX!R7</f>
        <v>-6.1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</row>
    <row r="8" spans="1:46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5.8397298672464037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7.72</v>
      </c>
      <c r="AB8" s="75">
        <f>-STOA!R8</f>
        <v>0</v>
      </c>
      <c r="AC8">
        <f t="shared" si="0"/>
        <v>0.166422908779182</v>
      </c>
      <c r="AD8">
        <f t="shared" si="1"/>
        <v>7.1933069584672209</v>
      </c>
      <c r="AE8">
        <f>'IDT-1'!D8</f>
        <v>0</v>
      </c>
      <c r="AF8" s="24"/>
      <c r="AG8">
        <f t="shared" si="2"/>
        <v>7.1933069584672209</v>
      </c>
      <c r="AI8" s="34">
        <f>PXIL!L8</f>
        <v>0</v>
      </c>
      <c r="AJ8" s="34">
        <f>PXIL!R8</f>
        <v>0</v>
      </c>
      <c r="AK8" s="34">
        <f>RTM_IEX!L8</f>
        <v>0</v>
      </c>
      <c r="AL8" s="34">
        <f>RTM_IEX!R8</f>
        <v>-6.2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</row>
    <row r="9" spans="1:46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5.8397298672464037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7.72</v>
      </c>
      <c r="AB9" s="75">
        <f>-STOA!R9</f>
        <v>0</v>
      </c>
      <c r="AC9">
        <f t="shared" si="0"/>
        <v>0.16727002455167089</v>
      </c>
      <c r="AD9">
        <f t="shared" si="1"/>
        <v>7.0924598426947325</v>
      </c>
      <c r="AE9">
        <f>'IDT-1'!D9</f>
        <v>0</v>
      </c>
      <c r="AF9" s="24"/>
      <c r="AG9">
        <f t="shared" si="2"/>
        <v>7.0924598426947325</v>
      </c>
      <c r="AI9" s="34">
        <f>PXIL!L9</f>
        <v>0</v>
      </c>
      <c r="AJ9" s="34">
        <f>PXIL!R9</f>
        <v>0</v>
      </c>
      <c r="AK9" s="34">
        <f>RTM_IEX!L9</f>
        <v>0</v>
      </c>
      <c r="AL9" s="34">
        <f>RTM_IEX!R9</f>
        <v>-6.3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</row>
    <row r="10" spans="1:46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5.8397298672464037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7.72</v>
      </c>
      <c r="AB10" s="75">
        <f>-STOA!R10</f>
        <v>0</v>
      </c>
      <c r="AC10">
        <f t="shared" si="0"/>
        <v>0.16727002455167089</v>
      </c>
      <c r="AD10">
        <f t="shared" si="1"/>
        <v>7.0924598426947325</v>
      </c>
      <c r="AE10">
        <f>'IDT-1'!D10</f>
        <v>0</v>
      </c>
      <c r="AF10" s="24"/>
      <c r="AG10">
        <f t="shared" si="2"/>
        <v>7.0924598426947325</v>
      </c>
      <c r="AI10" s="34">
        <f>PXIL!L10</f>
        <v>0</v>
      </c>
      <c r="AJ10" s="34">
        <f>PXIL!R10</f>
        <v>0</v>
      </c>
      <c r="AK10" s="34">
        <f>RTM_IEX!L10</f>
        <v>0</v>
      </c>
      <c r="AL10" s="34">
        <f>RTM_IEX!R10</f>
        <v>-6.3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</row>
    <row r="11" spans="1:46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5.8397298672464037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7.72</v>
      </c>
      <c r="AB11" s="75">
        <f>-STOA!R11</f>
        <v>0</v>
      </c>
      <c r="AC11">
        <f t="shared" si="0"/>
        <v>0.16727002455167089</v>
      </c>
      <c r="AD11">
        <f t="shared" si="1"/>
        <v>7.0924598426947325</v>
      </c>
      <c r="AE11">
        <f>'IDT-1'!D11</f>
        <v>0</v>
      </c>
      <c r="AF11" s="24"/>
      <c r="AG11">
        <f t="shared" si="2"/>
        <v>7.0924598426947325</v>
      </c>
      <c r="AI11" s="34">
        <f>PXIL!L11</f>
        <v>0</v>
      </c>
      <c r="AJ11" s="34">
        <f>PXIL!R11</f>
        <v>0</v>
      </c>
      <c r="AK11" s="34">
        <f>RTM_IEX!L11</f>
        <v>0</v>
      </c>
      <c r="AL11" s="34">
        <f>RTM_IEX!R11</f>
        <v>-6.3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</row>
    <row r="12" spans="1:46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5.8397298672464037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7.72</v>
      </c>
      <c r="AB12" s="75">
        <f>-STOA!R12</f>
        <v>0</v>
      </c>
      <c r="AC12">
        <f t="shared" si="0"/>
        <v>0.16727002455167089</v>
      </c>
      <c r="AD12">
        <f t="shared" si="1"/>
        <v>7.0924598426947325</v>
      </c>
      <c r="AE12">
        <f>'IDT-1'!D12</f>
        <v>0</v>
      </c>
      <c r="AF12" s="24"/>
      <c r="AG12">
        <f t="shared" si="2"/>
        <v>7.0924598426947325</v>
      </c>
      <c r="AI12" s="34">
        <f>PXIL!L12</f>
        <v>0</v>
      </c>
      <c r="AJ12" s="34">
        <f>PXIL!R12</f>
        <v>0</v>
      </c>
      <c r="AK12" s="34">
        <f>RTM_IEX!L12</f>
        <v>0</v>
      </c>
      <c r="AL12" s="34">
        <f>RTM_IEX!R12</f>
        <v>-6.3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</row>
    <row r="13" spans="1:46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5.8397298672464037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7.72</v>
      </c>
      <c r="AB13" s="75">
        <f>-STOA!R13</f>
        <v>0</v>
      </c>
      <c r="AC13">
        <f t="shared" si="0"/>
        <v>0.16727002455167089</v>
      </c>
      <c r="AD13">
        <f t="shared" si="1"/>
        <v>7.0924598426947325</v>
      </c>
      <c r="AE13">
        <f>'IDT-1'!D13</f>
        <v>0</v>
      </c>
      <c r="AF13" s="24"/>
      <c r="AG13">
        <f t="shared" si="2"/>
        <v>7.0924598426947325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-6.3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</row>
    <row r="14" spans="1:46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5.8397298672464037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7.72</v>
      </c>
      <c r="AB14" s="75">
        <f>-STOA!R14</f>
        <v>0</v>
      </c>
      <c r="AC14">
        <f t="shared" si="0"/>
        <v>0.16727002455167089</v>
      </c>
      <c r="AD14">
        <f t="shared" si="1"/>
        <v>7.0924598426947325</v>
      </c>
      <c r="AE14">
        <f>'IDT-1'!D14</f>
        <v>0</v>
      </c>
      <c r="AF14" s="24"/>
      <c r="AG14">
        <f t="shared" si="2"/>
        <v>7.0924598426947325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-6.3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</row>
    <row r="15" spans="1:46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5.8397298672464037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7.72</v>
      </c>
      <c r="AB15" s="75">
        <f>-STOA!R15</f>
        <v>0</v>
      </c>
      <c r="AC15">
        <f t="shared" si="0"/>
        <v>0.16727002455167089</v>
      </c>
      <c r="AD15">
        <f t="shared" si="1"/>
        <v>7.0924598426947325</v>
      </c>
      <c r="AE15">
        <f>'IDT-1'!D15</f>
        <v>0</v>
      </c>
      <c r="AF15" s="24"/>
      <c r="AG15">
        <f t="shared" si="2"/>
        <v>7.0924598426947325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-6.3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</row>
    <row r="16" spans="1:46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5.8397298672464037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7.72</v>
      </c>
      <c r="AB16" s="75">
        <f>-STOA!R16</f>
        <v>0</v>
      </c>
      <c r="AC16">
        <f t="shared" si="0"/>
        <v>0.16557579300669309</v>
      </c>
      <c r="AD16">
        <f t="shared" si="1"/>
        <v>7.2941540742397111</v>
      </c>
      <c r="AE16">
        <f>'IDT-1'!D16</f>
        <v>0</v>
      </c>
      <c r="AF16" s="24"/>
      <c r="AG16">
        <f t="shared" si="2"/>
        <v>7.2941540742397111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-6.1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</row>
    <row r="17" spans="1:46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5.8397298672464037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7.72</v>
      </c>
      <c r="AB17" s="75">
        <f>-STOA!R17</f>
        <v>0</v>
      </c>
      <c r="AC17">
        <f t="shared" si="0"/>
        <v>0.16388156146171529</v>
      </c>
      <c r="AD17">
        <f t="shared" si="1"/>
        <v>7.4958483057846879</v>
      </c>
      <c r="AE17">
        <f>'IDT-1'!D17</f>
        <v>0</v>
      </c>
      <c r="AF17" s="24"/>
      <c r="AG17">
        <f t="shared" si="2"/>
        <v>7.4958483057846879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-5.9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</row>
    <row r="18" spans="1:46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5.8397298672464037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7.72</v>
      </c>
      <c r="AB18" s="75">
        <f>-STOA!R18</f>
        <v>0</v>
      </c>
      <c r="AC18">
        <f t="shared" si="0"/>
        <v>0.16303444568922637</v>
      </c>
      <c r="AD18">
        <f t="shared" si="1"/>
        <v>7.5966954215571771</v>
      </c>
      <c r="AE18">
        <f>'IDT-1'!D18</f>
        <v>0</v>
      </c>
      <c r="AF18" s="24"/>
      <c r="AG18">
        <f t="shared" si="2"/>
        <v>7.5966954215571771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-5.8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</row>
    <row r="19" spans="1:46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5.8397298672464037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7.72</v>
      </c>
      <c r="AB19" s="75">
        <f>-STOA!R19</f>
        <v>0</v>
      </c>
      <c r="AC19">
        <f t="shared" si="0"/>
        <v>0.16049309837175965</v>
      </c>
      <c r="AD19">
        <f t="shared" si="1"/>
        <v>7.8992367688746441</v>
      </c>
      <c r="AE19">
        <f>'IDT-1'!D19</f>
        <v>0</v>
      </c>
      <c r="AF19" s="24"/>
      <c r="AG19">
        <f t="shared" si="2"/>
        <v>7.8992367688746441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-5.5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</row>
    <row r="20" spans="1:46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5.8397298672464037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7.72</v>
      </c>
      <c r="AB20" s="75">
        <f>-STOA!R20</f>
        <v>0</v>
      </c>
      <c r="AC20">
        <f t="shared" si="0"/>
        <v>0.1545632879643373</v>
      </c>
      <c r="AD20">
        <f t="shared" si="1"/>
        <v>8.6051665792820646</v>
      </c>
      <c r="AE20">
        <f>'IDT-1'!D20</f>
        <v>0</v>
      </c>
      <c r="AF20" s="24"/>
      <c r="AG20">
        <f t="shared" si="2"/>
        <v>8.6051665792820646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-4.8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</row>
    <row r="21" spans="1:46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5.8397298672464037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7.72</v>
      </c>
      <c r="AB21" s="75">
        <f>-STOA!R21</f>
        <v>0</v>
      </c>
      <c r="AC21">
        <f t="shared" si="0"/>
        <v>0.14863347755691494</v>
      </c>
      <c r="AD21">
        <f t="shared" si="1"/>
        <v>9.3110963896894887</v>
      </c>
      <c r="AE21">
        <f>'IDT-1'!D21</f>
        <v>0</v>
      </c>
      <c r="AF21" s="24"/>
      <c r="AG21">
        <f t="shared" si="2"/>
        <v>9.3110963896894887</v>
      </c>
      <c r="AI21" s="34">
        <f>PXIL!L21</f>
        <v>0</v>
      </c>
      <c r="AJ21" s="34">
        <f>PXIL!R21</f>
        <v>0</v>
      </c>
      <c r="AK21" s="34">
        <f>RTM_IEX!L21</f>
        <v>0</v>
      </c>
      <c r="AL21" s="34">
        <f>RTM_IEX!R21</f>
        <v>-4.0999999999999996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</row>
    <row r="22" spans="1:46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5.8397298672464037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7.72</v>
      </c>
      <c r="AB22" s="75">
        <f>-STOA!R22</f>
        <v>0</v>
      </c>
      <c r="AC22">
        <f t="shared" si="0"/>
        <v>0.13931520405953698</v>
      </c>
      <c r="AD22">
        <f t="shared" si="1"/>
        <v>10.420414663186866</v>
      </c>
      <c r="AE22">
        <f>'IDT-1'!D22</f>
        <v>0</v>
      </c>
      <c r="AF22" s="24"/>
      <c r="AG22">
        <f t="shared" si="2"/>
        <v>10.420414663186866</v>
      </c>
      <c r="AI22" s="34">
        <f>PXIL!L22</f>
        <v>0</v>
      </c>
      <c r="AJ22" s="34">
        <f>PXIL!R22</f>
        <v>0</v>
      </c>
      <c r="AK22" s="34">
        <f>RTM_IEX!L22</f>
        <v>0</v>
      </c>
      <c r="AL22" s="34">
        <f>RTM_IEX!R22</f>
        <v>-3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</row>
    <row r="23" spans="1:46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5.8397298672464037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7.72</v>
      </c>
      <c r="AB23" s="75">
        <f>-STOA!R23</f>
        <v>0</v>
      </c>
      <c r="AC23">
        <f t="shared" si="0"/>
        <v>0.12067865706478104</v>
      </c>
      <c r="AD23">
        <f t="shared" si="1"/>
        <v>12.639051210181622</v>
      </c>
      <c r="AE23">
        <f>'IDT-1'!D23</f>
        <v>0</v>
      </c>
      <c r="AF23" s="24"/>
      <c r="AG23">
        <f t="shared" si="2"/>
        <v>12.639051210181622</v>
      </c>
      <c r="AI23" s="34">
        <f>PXIL!L23</f>
        <v>0</v>
      </c>
      <c r="AJ23" s="34">
        <f>PXIL!R23</f>
        <v>0</v>
      </c>
      <c r="AK23" s="34">
        <f>RTM_IEX!L23</f>
        <v>0</v>
      </c>
      <c r="AL23" s="34">
        <f>RTM_IEX!R23</f>
        <v>-0.8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</row>
    <row r="24" spans="1:46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5.8397298672464037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7.72</v>
      </c>
      <c r="AB24" s="75">
        <f>-STOA!R24</f>
        <v>0</v>
      </c>
      <c r="AC24">
        <f t="shared" si="0"/>
        <v>0.12683773088486977</v>
      </c>
      <c r="AD24">
        <f t="shared" si="1"/>
        <v>14.972892136361533</v>
      </c>
      <c r="AE24">
        <f>'IDT-1'!D24</f>
        <v>0</v>
      </c>
      <c r="AF24" s="24"/>
      <c r="AG24">
        <f t="shared" si="2"/>
        <v>14.972892136361533</v>
      </c>
      <c r="AI24" s="34">
        <f>PXIL!L24</f>
        <v>0</v>
      </c>
      <c r="AJ24" s="34">
        <f>PXIL!R24</f>
        <v>0</v>
      </c>
      <c r="AK24" s="34">
        <f>RTM_IEX!L24</f>
        <v>1.54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</row>
    <row r="25" spans="1:46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5.8397298672464037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7.72</v>
      </c>
      <c r="AB25" s="75">
        <f>-STOA!R25</f>
        <v>0</v>
      </c>
      <c r="AC25">
        <f t="shared" si="0"/>
        <v>0.14708173088486978</v>
      </c>
      <c r="AD25">
        <f t="shared" si="1"/>
        <v>17.362648136361532</v>
      </c>
      <c r="AE25">
        <f>'IDT-1'!D25</f>
        <v>0</v>
      </c>
      <c r="AF25" s="24"/>
      <c r="AG25">
        <f t="shared" si="2"/>
        <v>17.362648136361532</v>
      </c>
      <c r="AI25" s="34">
        <f>PXIL!L25</f>
        <v>0</v>
      </c>
      <c r="AJ25" s="34">
        <f>PXIL!R25</f>
        <v>0</v>
      </c>
      <c r="AK25" s="34">
        <f>RTM_IEX!L25</f>
        <v>3.95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</row>
    <row r="26" spans="1:46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5.8397298672464037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7.72</v>
      </c>
      <c r="AB26" s="75">
        <f>-STOA!R26</f>
        <v>0</v>
      </c>
      <c r="AC26">
        <f t="shared" si="0"/>
        <v>0.16740973088486977</v>
      </c>
      <c r="AD26">
        <f t="shared" si="1"/>
        <v>19.762320136361534</v>
      </c>
      <c r="AE26">
        <f>'IDT-1'!D26</f>
        <v>0</v>
      </c>
      <c r="AF26" s="24"/>
      <c r="AG26">
        <f t="shared" si="2"/>
        <v>19.762320136361534</v>
      </c>
      <c r="AI26" s="34">
        <f>PXIL!L26</f>
        <v>0</v>
      </c>
      <c r="AJ26" s="34">
        <f>PXIL!R26</f>
        <v>0</v>
      </c>
      <c r="AK26" s="34">
        <f>RTM_IEX!L26</f>
        <v>6.37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</row>
    <row r="27" spans="1:46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5.84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7.72</v>
      </c>
      <c r="AB27" s="75">
        <f>-STOA!R27</f>
        <v>0</v>
      </c>
      <c r="AC27">
        <f t="shared" si="0"/>
        <v>0.19328399999999996</v>
      </c>
      <c r="AD27">
        <f t="shared" si="1"/>
        <v>22.816716</v>
      </c>
      <c r="AE27">
        <f>'IDT-1'!D27</f>
        <v>0</v>
      </c>
      <c r="AF27" s="24"/>
      <c r="AG27">
        <f t="shared" si="2"/>
        <v>22.816716</v>
      </c>
      <c r="AI27" s="34">
        <f>PXIL!L27</f>
        <v>0</v>
      </c>
      <c r="AJ27" s="34">
        <f>PXIL!R27</f>
        <v>0</v>
      </c>
      <c r="AK27" s="34">
        <f>RTM_IEX!L27</f>
        <v>9.4499999999999993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</row>
    <row r="28" spans="1:46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5.84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7.72</v>
      </c>
      <c r="AB28" s="75">
        <f>-STOA!R28</f>
        <v>0</v>
      </c>
      <c r="AC28">
        <f t="shared" si="0"/>
        <v>0.21117599999999997</v>
      </c>
      <c r="AD28">
        <f t="shared" si="1"/>
        <v>24.928824000000002</v>
      </c>
      <c r="AE28">
        <f>'IDT-1'!D28</f>
        <v>0</v>
      </c>
      <c r="AF28" s="24"/>
      <c r="AG28">
        <f t="shared" si="2"/>
        <v>24.928824000000002</v>
      </c>
      <c r="AI28" s="34">
        <f>PXIL!L28</f>
        <v>0</v>
      </c>
      <c r="AJ28" s="34">
        <f>PXIL!R28</f>
        <v>0</v>
      </c>
      <c r="AK28" s="34">
        <f>RTM_IEX!L28</f>
        <v>11.58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</row>
    <row r="29" spans="1:46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5.84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7.72</v>
      </c>
      <c r="AB29" s="75">
        <f>-STOA!R29</f>
        <v>0</v>
      </c>
      <c r="AC29">
        <f t="shared" si="0"/>
        <v>0.22327199999999997</v>
      </c>
      <c r="AD29">
        <f t="shared" si="1"/>
        <v>26.356727999999997</v>
      </c>
      <c r="AE29">
        <f>'IDT-1'!D29</f>
        <v>0</v>
      </c>
      <c r="AF29" s="24"/>
      <c r="AG29">
        <f t="shared" si="2"/>
        <v>26.356727999999997</v>
      </c>
      <c r="AI29" s="34">
        <f>PXIL!L29</f>
        <v>0</v>
      </c>
      <c r="AJ29" s="34">
        <f>PXIL!R29</f>
        <v>0</v>
      </c>
      <c r="AK29" s="34">
        <f>RTM_IEX!L29</f>
        <v>13.02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</row>
    <row r="30" spans="1:46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5.8397326619363703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7.72</v>
      </c>
      <c r="AB30" s="75">
        <f>-STOA!R30</f>
        <v>0</v>
      </c>
      <c r="AC30">
        <f t="shared" si="0"/>
        <v>0.22898175436026547</v>
      </c>
      <c r="AD30">
        <f t="shared" si="1"/>
        <v>27.030750907576103</v>
      </c>
      <c r="AE30">
        <f>'IDT-1'!D30</f>
        <v>0</v>
      </c>
      <c r="AF30" s="24"/>
      <c r="AG30">
        <f t="shared" si="2"/>
        <v>27.030750907576103</v>
      </c>
      <c r="AI30" s="34">
        <f>PXIL!L30</f>
        <v>0</v>
      </c>
      <c r="AJ30" s="34">
        <f>PXIL!R30</f>
        <v>0</v>
      </c>
      <c r="AK30" s="34">
        <f>RTM_IEX!L30</f>
        <v>13.7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</row>
    <row r="31" spans="1:46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5.8397326619363703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7.84</v>
      </c>
      <c r="AB31" s="75">
        <f>-STOA!R31</f>
        <v>0</v>
      </c>
      <c r="AC31">
        <f t="shared" si="0"/>
        <v>0.23402175436026551</v>
      </c>
      <c r="AD31">
        <f t="shared" si="1"/>
        <v>27.625710907576103</v>
      </c>
      <c r="AE31">
        <f>'IDT-1'!D31</f>
        <v>0</v>
      </c>
      <c r="AF31" s="24"/>
      <c r="AG31">
        <f t="shared" si="2"/>
        <v>27.625710907576103</v>
      </c>
      <c r="AI31" s="34">
        <f>PXIL!L31</f>
        <v>0</v>
      </c>
      <c r="AJ31" s="34">
        <f>PXIL!R31</f>
        <v>0</v>
      </c>
      <c r="AK31" s="34">
        <f>RTM_IEX!L31</f>
        <v>14.18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</row>
    <row r="32" spans="1:46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5.8397326619363703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8.14</v>
      </c>
      <c r="AB32" s="75">
        <f>-STOA!R32</f>
        <v>0</v>
      </c>
      <c r="AC32">
        <f t="shared" si="0"/>
        <v>0.23897775436026553</v>
      </c>
      <c r="AD32">
        <f t="shared" si="1"/>
        <v>28.210754907576106</v>
      </c>
      <c r="AE32">
        <f>'IDT-1'!D32</f>
        <v>0</v>
      </c>
      <c r="AF32" s="24"/>
      <c r="AG32">
        <f t="shared" si="2"/>
        <v>28.210754907576106</v>
      </c>
      <c r="AI32" s="34">
        <f>PXIL!L32</f>
        <v>0</v>
      </c>
      <c r="AJ32" s="34">
        <f>PXIL!R32</f>
        <v>0</v>
      </c>
      <c r="AK32" s="34">
        <f>RTM_IEX!L32</f>
        <v>14.47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</row>
    <row r="33" spans="1:46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5.8397326619363703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8.49</v>
      </c>
      <c r="AB33" s="75">
        <f>-STOA!R33</f>
        <v>0</v>
      </c>
      <c r="AC33">
        <f t="shared" si="0"/>
        <v>0.24191775436026552</v>
      </c>
      <c r="AD33">
        <f t="shared" si="1"/>
        <v>28.557814907576105</v>
      </c>
      <c r="AE33">
        <f>'IDT-1'!D33</f>
        <v>0</v>
      </c>
      <c r="AF33" s="24"/>
      <c r="AG33">
        <f t="shared" si="2"/>
        <v>28.557814907576105</v>
      </c>
      <c r="AI33" s="34">
        <f>PXIL!L33</f>
        <v>0</v>
      </c>
      <c r="AJ33" s="34">
        <f>PXIL!R33</f>
        <v>0</v>
      </c>
      <c r="AK33" s="34">
        <f>RTM_IEX!L33</f>
        <v>14.47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</row>
    <row r="34" spans="1:46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5.8397326619363703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8.85</v>
      </c>
      <c r="AB34" s="75">
        <f>-STOA!R34</f>
        <v>0</v>
      </c>
      <c r="AC34">
        <f t="shared" si="0"/>
        <v>0.23847375436026549</v>
      </c>
      <c r="AD34">
        <f t="shared" si="1"/>
        <v>28.151258907576107</v>
      </c>
      <c r="AE34">
        <f>'IDT-1'!D34</f>
        <v>0</v>
      </c>
      <c r="AF34" s="24"/>
      <c r="AG34">
        <f t="shared" si="2"/>
        <v>28.151258907576107</v>
      </c>
      <c r="AI34" s="34">
        <f>PXIL!L34</f>
        <v>0</v>
      </c>
      <c r="AJ34" s="34">
        <f>PXIL!R34</f>
        <v>0</v>
      </c>
      <c r="AK34" s="34">
        <f>RTM_IEX!L34</f>
        <v>13.7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</row>
    <row r="35" spans="1:46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5.8397326619363703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9.32</v>
      </c>
      <c r="AB35" s="75">
        <f>-STOA!R35</f>
        <v>0</v>
      </c>
      <c r="AC35">
        <f t="shared" si="0"/>
        <v>0.2262097543602655</v>
      </c>
      <c r="AD35">
        <f t="shared" si="1"/>
        <v>26.703522907576104</v>
      </c>
      <c r="AE35">
        <f>'IDT-1'!D35</f>
        <v>0</v>
      </c>
      <c r="AF35" s="24"/>
      <c r="AG35">
        <f t="shared" si="2"/>
        <v>26.703522907576104</v>
      </c>
      <c r="AI35" s="34">
        <f>PXIL!L35</f>
        <v>0</v>
      </c>
      <c r="AJ35" s="34">
        <f>PXIL!R35</f>
        <v>0</v>
      </c>
      <c r="AK35" s="34">
        <f>RTM_IEX!L35</f>
        <v>11.77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</row>
    <row r="36" spans="1:46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5.8397326619363703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9.85</v>
      </c>
      <c r="AB36" s="75">
        <f>-STOA!R36</f>
        <v>0</v>
      </c>
      <c r="AC36">
        <f t="shared" si="0"/>
        <v>0.21528975436026548</v>
      </c>
      <c r="AD36">
        <f t="shared" si="1"/>
        <v>25.414442907576102</v>
      </c>
      <c r="AE36">
        <f>'IDT-1'!D36</f>
        <v>0</v>
      </c>
      <c r="AF36" s="24"/>
      <c r="AG36">
        <f t="shared" si="2"/>
        <v>25.414442907576102</v>
      </c>
      <c r="AI36" s="34">
        <f>PXIL!L36</f>
        <v>0</v>
      </c>
      <c r="AJ36" s="34">
        <f>PXIL!R36</f>
        <v>0</v>
      </c>
      <c r="AK36" s="34">
        <f>RTM_IEX!L36</f>
        <v>9.94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</row>
    <row r="37" spans="1:46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5.8397326619363703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10.42</v>
      </c>
      <c r="AB37" s="75">
        <f>-STOA!R37</f>
        <v>0</v>
      </c>
      <c r="AC37">
        <f t="shared" si="0"/>
        <v>0.20546175436026548</v>
      </c>
      <c r="AD37">
        <f t="shared" si="1"/>
        <v>24.254270907576103</v>
      </c>
      <c r="AE37">
        <f>'IDT-1'!D37</f>
        <v>0</v>
      </c>
      <c r="AF37" s="24"/>
      <c r="AG37">
        <f t="shared" si="2"/>
        <v>24.254270907576103</v>
      </c>
      <c r="AI37" s="34">
        <f>PXIL!L37</f>
        <v>0</v>
      </c>
      <c r="AJ37" s="34">
        <f>PXIL!R37</f>
        <v>0</v>
      </c>
      <c r="AK37" s="34">
        <f>RTM_IEX!L37</f>
        <v>8.1999999999999993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</row>
    <row r="38" spans="1:46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5.8397326619363703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11.04</v>
      </c>
      <c r="AB38" s="75">
        <f>-STOA!R38</f>
        <v>0</v>
      </c>
      <c r="AC38">
        <f t="shared" si="0"/>
        <v>0.1984897543602655</v>
      </c>
      <c r="AD38">
        <f t="shared" si="1"/>
        <v>23.431242907576102</v>
      </c>
      <c r="AE38">
        <f>'IDT-1'!D38</f>
        <v>0</v>
      </c>
      <c r="AF38" s="24"/>
      <c r="AG38">
        <f t="shared" si="2"/>
        <v>23.431242907576102</v>
      </c>
      <c r="AI38" s="34">
        <f>PXIL!L38</f>
        <v>0</v>
      </c>
      <c r="AJ38" s="34">
        <f>PXIL!R38</f>
        <v>0</v>
      </c>
      <c r="AK38" s="34">
        <f>RTM_IEX!L38</f>
        <v>6.75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</row>
    <row r="39" spans="1:46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5.8397326619363703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11.66</v>
      </c>
      <c r="AB39" s="75">
        <f>-STOA!R39</f>
        <v>0</v>
      </c>
      <c r="AC39">
        <f t="shared" si="0"/>
        <v>0.19076175436026549</v>
      </c>
      <c r="AD39">
        <f t="shared" si="1"/>
        <v>22.518970907576104</v>
      </c>
      <c r="AE39">
        <f>'IDT-1'!D39</f>
        <v>0</v>
      </c>
      <c r="AF39" s="24"/>
      <c r="AG39">
        <f t="shared" si="2"/>
        <v>22.518970907576104</v>
      </c>
      <c r="AI39" s="34">
        <f>PXIL!L39</f>
        <v>0</v>
      </c>
      <c r="AJ39" s="34">
        <f>PXIL!R39</f>
        <v>0</v>
      </c>
      <c r="AK39" s="34">
        <f>RTM_IEX!L39</f>
        <v>5.21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</row>
    <row r="40" spans="1:46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5.8397326619363703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12.239999999999998</v>
      </c>
      <c r="AB40" s="75">
        <f>-STOA!R40</f>
        <v>0</v>
      </c>
      <c r="AC40">
        <f t="shared" si="0"/>
        <v>0.18672975436026548</v>
      </c>
      <c r="AD40">
        <f t="shared" si="1"/>
        <v>22.043002907576103</v>
      </c>
      <c r="AE40">
        <f>'IDT-1'!D40</f>
        <v>0</v>
      </c>
      <c r="AF40" s="24"/>
      <c r="AG40">
        <f t="shared" si="2"/>
        <v>22.043002907576103</v>
      </c>
      <c r="AI40" s="34">
        <f>PXIL!L40</f>
        <v>0</v>
      </c>
      <c r="AJ40" s="34">
        <f>PXIL!R40</f>
        <v>0</v>
      </c>
      <c r="AK40" s="34">
        <f>RTM_IEX!L40</f>
        <v>4.1500000000000004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</row>
    <row r="41" spans="1:46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5.8397326619363703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12.78</v>
      </c>
      <c r="AB41" s="75">
        <f>-STOA!R41</f>
        <v>0</v>
      </c>
      <c r="AC41">
        <f t="shared" si="0"/>
        <v>0.18068175436026548</v>
      </c>
      <c r="AD41">
        <f t="shared" si="1"/>
        <v>21.329050907576104</v>
      </c>
      <c r="AE41">
        <f>'IDT-1'!D41</f>
        <v>0</v>
      </c>
      <c r="AF41" s="24"/>
      <c r="AG41">
        <f t="shared" si="2"/>
        <v>21.329050907576104</v>
      </c>
      <c r="AI41" s="34">
        <f>PXIL!L41</f>
        <v>0</v>
      </c>
      <c r="AJ41" s="34">
        <f>PXIL!R41</f>
        <v>0</v>
      </c>
      <c r="AK41" s="34">
        <f>RTM_IEX!L41</f>
        <v>2.89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</row>
    <row r="42" spans="1:46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5.8397326619363703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13.29</v>
      </c>
      <c r="AB42" s="75">
        <f>-STOA!R42</f>
        <v>0</v>
      </c>
      <c r="AC42">
        <f t="shared" si="0"/>
        <v>0.17849775436026549</v>
      </c>
      <c r="AD42">
        <f t="shared" si="1"/>
        <v>21.071234907576105</v>
      </c>
      <c r="AE42">
        <f>'IDT-1'!D42</f>
        <v>0</v>
      </c>
      <c r="AF42" s="24"/>
      <c r="AG42">
        <f t="shared" si="2"/>
        <v>21.071234907576105</v>
      </c>
      <c r="AI42" s="34">
        <f>PXIL!L42</f>
        <v>0</v>
      </c>
      <c r="AJ42" s="34">
        <f>PXIL!R42</f>
        <v>0</v>
      </c>
      <c r="AK42" s="34">
        <f>RTM_IEX!L42</f>
        <v>2.12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</row>
    <row r="43" spans="1:46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5.8397326619363703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13.76</v>
      </c>
      <c r="AB43" s="75">
        <f>-STOA!R43</f>
        <v>0</v>
      </c>
      <c r="AC43">
        <f t="shared" si="0"/>
        <v>0.1727017543602655</v>
      </c>
      <c r="AD43">
        <f t="shared" si="1"/>
        <v>20.387030907576108</v>
      </c>
      <c r="AE43">
        <f>'IDT-1'!D43</f>
        <v>0</v>
      </c>
      <c r="AF43" s="24"/>
      <c r="AG43">
        <f t="shared" si="2"/>
        <v>20.387030907576108</v>
      </c>
      <c r="AI43" s="34">
        <f>PXIL!L43</f>
        <v>0</v>
      </c>
      <c r="AJ43" s="34">
        <f>PXIL!R43</f>
        <v>0</v>
      </c>
      <c r="AK43" s="34">
        <f>RTM_IEX!L43</f>
        <v>0.96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</row>
    <row r="44" spans="1:46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5.8397326619363703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14.16</v>
      </c>
      <c r="AB44" s="75">
        <f>-STOA!R44</f>
        <v>0</v>
      </c>
      <c r="AC44">
        <f t="shared" si="0"/>
        <v>0.1695937543602655</v>
      </c>
      <c r="AD44">
        <f t="shared" si="1"/>
        <v>20.020138907576108</v>
      </c>
      <c r="AE44">
        <f>'IDT-1'!D44</f>
        <v>0</v>
      </c>
      <c r="AF44" s="24"/>
      <c r="AG44">
        <f t="shared" si="2"/>
        <v>20.020138907576108</v>
      </c>
      <c r="AI44" s="34">
        <f>PXIL!L44</f>
        <v>0</v>
      </c>
      <c r="AJ44" s="34">
        <f>PXIL!R44</f>
        <v>0</v>
      </c>
      <c r="AK44" s="34">
        <f>RTM_IEX!L44</f>
        <v>0.19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</row>
    <row r="45" spans="1:46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5.8397326619363703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14.559999999999999</v>
      </c>
      <c r="AB45" s="75">
        <f>-STOA!R45</f>
        <v>0</v>
      </c>
      <c r="AC45">
        <f t="shared" si="0"/>
        <v>0.17982891208515456</v>
      </c>
      <c r="AD45">
        <f t="shared" si="1"/>
        <v>19.219903749851216</v>
      </c>
      <c r="AE45">
        <f>'IDT-1'!D45</f>
        <v>0</v>
      </c>
      <c r="AF45" s="24"/>
      <c r="AG45">
        <f t="shared" si="2"/>
        <v>19.219903749851216</v>
      </c>
      <c r="AI45" s="34">
        <f>PXIL!L45</f>
        <v>0</v>
      </c>
      <c r="AJ45" s="34">
        <f>PXIL!R45</f>
        <v>0</v>
      </c>
      <c r="AK45" s="34">
        <f>RTM_IEX!L45</f>
        <v>0</v>
      </c>
      <c r="AL45" s="34">
        <f>RTM_IEX!R45</f>
        <v>-1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</row>
    <row r="46" spans="1:46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5.8397326619363703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14.89</v>
      </c>
      <c r="AB46" s="75">
        <f>-STOA!R46</f>
        <v>0</v>
      </c>
      <c r="AC46">
        <f t="shared" si="0"/>
        <v>0.19276630135502146</v>
      </c>
      <c r="AD46">
        <f t="shared" si="1"/>
        <v>18.33696636058135</v>
      </c>
      <c r="AE46">
        <f>'IDT-1'!D46</f>
        <v>0</v>
      </c>
      <c r="AF46" s="24"/>
      <c r="AG46">
        <f t="shared" si="2"/>
        <v>18.33696636058135</v>
      </c>
      <c r="AI46" s="34">
        <f>PXIL!L46</f>
        <v>0</v>
      </c>
      <c r="AJ46" s="34">
        <f>PXIL!R46</f>
        <v>0</v>
      </c>
      <c r="AK46" s="34">
        <f>RTM_IEX!L46</f>
        <v>0</v>
      </c>
      <c r="AL46" s="34">
        <f>RTM_IEX!R46</f>
        <v>-2.2000000000000002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</row>
    <row r="47" spans="1:46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5.84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15.129999999999999</v>
      </c>
      <c r="AB47" s="75">
        <f>-STOA!R47</f>
        <v>0</v>
      </c>
      <c r="AC47">
        <f t="shared" si="0"/>
        <v>0.2049499362646228</v>
      </c>
      <c r="AD47">
        <f t="shared" si="1"/>
        <v>17.365050063735378</v>
      </c>
      <c r="AE47">
        <f>'IDT-1'!D47</f>
        <v>0</v>
      </c>
      <c r="AF47" s="24"/>
      <c r="AG47">
        <f t="shared" si="2"/>
        <v>17.365050063735378</v>
      </c>
      <c r="AI47" s="34">
        <f>PXIL!L47</f>
        <v>0</v>
      </c>
      <c r="AJ47" s="34">
        <f>PXIL!R47</f>
        <v>0</v>
      </c>
      <c r="AK47" s="34">
        <f>RTM_IEX!L47</f>
        <v>0</v>
      </c>
      <c r="AL47" s="34">
        <f>RTM_IEX!R47</f>
        <v>-3.4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</row>
    <row r="48" spans="1:46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5.84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15.36</v>
      </c>
      <c r="AB48" s="75">
        <f>-STOA!R48</f>
        <v>0</v>
      </c>
      <c r="AC48">
        <f t="shared" si="0"/>
        <v>0.21196463089955625</v>
      </c>
      <c r="AD48">
        <f t="shared" si="1"/>
        <v>16.988035369100444</v>
      </c>
      <c r="AE48">
        <f>'IDT-1'!D48</f>
        <v>0</v>
      </c>
      <c r="AF48" s="24"/>
      <c r="AG48">
        <f t="shared" si="2"/>
        <v>16.988035369100444</v>
      </c>
      <c r="AI48" s="34">
        <f>PXIL!L48</f>
        <v>0</v>
      </c>
      <c r="AJ48" s="34">
        <f>PXIL!R48</f>
        <v>0</v>
      </c>
      <c r="AK48" s="34">
        <f>RTM_IEX!L48</f>
        <v>0</v>
      </c>
      <c r="AL48" s="34">
        <f>RTM_IEX!R48</f>
        <v>-4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</row>
    <row r="49" spans="1:46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5.8397298672464037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15.559999999999999</v>
      </c>
      <c r="AB49" s="75">
        <f>-STOA!R49</f>
        <v>0</v>
      </c>
      <c r="AC49">
        <f t="shared" si="0"/>
        <v>0.2221135195093151</v>
      </c>
      <c r="AD49">
        <f t="shared" si="1"/>
        <v>16.177616347737089</v>
      </c>
      <c r="AE49">
        <f>'IDT-1'!D49</f>
        <v>0</v>
      </c>
      <c r="AF49" s="24"/>
      <c r="AG49">
        <f t="shared" si="2"/>
        <v>16.177616347737089</v>
      </c>
      <c r="AI49" s="34">
        <f>PXIL!L49</f>
        <v>0</v>
      </c>
      <c r="AJ49" s="34">
        <f>PXIL!R49</f>
        <v>0</v>
      </c>
      <c r="AK49" s="34">
        <f>RTM_IEX!L49</f>
        <v>0</v>
      </c>
      <c r="AL49" s="34">
        <f>RTM_IEX!R49</f>
        <v>-5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</row>
    <row r="50" spans="1:46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5.8397298672464037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15.7</v>
      </c>
      <c r="AB50" s="75">
        <f>-STOA!R50</f>
        <v>0</v>
      </c>
      <c r="AC50">
        <f t="shared" si="0"/>
        <v>0.2359962560966487</v>
      </c>
      <c r="AD50">
        <f t="shared" si="1"/>
        <v>14.803733611149756</v>
      </c>
      <c r="AE50">
        <f>'IDT-1'!D50</f>
        <v>0</v>
      </c>
      <c r="AF50" s="24"/>
      <c r="AG50">
        <f t="shared" si="2"/>
        <v>14.803733611149756</v>
      </c>
      <c r="AI50" s="34">
        <f>PXIL!L50</f>
        <v>0</v>
      </c>
      <c r="AJ50" s="34">
        <f>PXIL!R50</f>
        <v>0</v>
      </c>
      <c r="AK50" s="34">
        <f>RTM_IEX!L50</f>
        <v>0</v>
      </c>
      <c r="AL50" s="34">
        <f>RTM_IEX!R50</f>
        <v>-6.5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</row>
    <row r="51" spans="1:46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5.8397298672464037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15.809999999999999</v>
      </c>
      <c r="AB51" s="75">
        <f>-STOA!R51</f>
        <v>0</v>
      </c>
      <c r="AC51">
        <f t="shared" si="0"/>
        <v>0.21574236178442605</v>
      </c>
      <c r="AD51">
        <f t="shared" si="1"/>
        <v>17.433987505461978</v>
      </c>
      <c r="AE51">
        <f>'IDT-1'!D51</f>
        <v>0</v>
      </c>
      <c r="AF51" s="24"/>
      <c r="AG51">
        <f t="shared" si="2"/>
        <v>17.433987505461978</v>
      </c>
      <c r="AI51" s="34">
        <f>PXIL!L51</f>
        <v>0</v>
      </c>
      <c r="AJ51" s="34">
        <f>PXIL!R51</f>
        <v>0</v>
      </c>
      <c r="AK51" s="34">
        <f>RTM_IEX!L51</f>
        <v>0</v>
      </c>
      <c r="AL51" s="34">
        <f>RTM_IEX!R51</f>
        <v>-4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</row>
    <row r="52" spans="1:46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5.8397298672464037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15.77</v>
      </c>
      <c r="AB52" s="75">
        <f>-STOA!R52</f>
        <v>0</v>
      </c>
      <c r="AC52">
        <f t="shared" si="0"/>
        <v>0.21540636178442604</v>
      </c>
      <c r="AD52">
        <f t="shared" si="1"/>
        <v>17.39432350546198</v>
      </c>
      <c r="AE52">
        <f>'IDT-1'!D52</f>
        <v>0</v>
      </c>
      <c r="AF52" s="24"/>
      <c r="AG52">
        <f t="shared" si="2"/>
        <v>17.39432350546198</v>
      </c>
      <c r="AI52" s="34">
        <f>PXIL!L52</f>
        <v>0</v>
      </c>
      <c r="AJ52" s="34">
        <f>PXIL!R52</f>
        <v>0</v>
      </c>
      <c r="AK52" s="34">
        <f>RTM_IEX!L52</f>
        <v>0</v>
      </c>
      <c r="AL52" s="34">
        <f>RTM_IEX!R52</f>
        <v>-4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</row>
    <row r="53" spans="1:46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5.8397298672464037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15.759999999999998</v>
      </c>
      <c r="AB53" s="75">
        <f>-STOA!R53</f>
        <v>0</v>
      </c>
      <c r="AC53">
        <f t="shared" si="0"/>
        <v>0.21532236178442604</v>
      </c>
      <c r="AD53">
        <f t="shared" si="1"/>
        <v>17.384407505461976</v>
      </c>
      <c r="AE53">
        <f>'IDT-1'!D53</f>
        <v>0</v>
      </c>
      <c r="AF53" s="24"/>
      <c r="AG53">
        <f t="shared" si="2"/>
        <v>17.384407505461976</v>
      </c>
      <c r="AI53" s="34">
        <f>PXIL!L53</f>
        <v>0</v>
      </c>
      <c r="AJ53" s="34">
        <f>PXIL!R53</f>
        <v>0</v>
      </c>
      <c r="AK53" s="34">
        <f>RTM_IEX!L53</f>
        <v>0</v>
      </c>
      <c r="AL53" s="34">
        <f>RTM_IEX!R53</f>
        <v>-4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</row>
    <row r="54" spans="1:46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5.8397298672464037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15.86</v>
      </c>
      <c r="AB54" s="75">
        <f>-STOA!R54</f>
        <v>0</v>
      </c>
      <c r="AC54">
        <f t="shared" si="0"/>
        <v>0.22463351950931512</v>
      </c>
      <c r="AD54">
        <f t="shared" si="1"/>
        <v>16.47509634773709</v>
      </c>
      <c r="AE54">
        <f>'IDT-1'!D54</f>
        <v>0</v>
      </c>
      <c r="AF54" s="24"/>
      <c r="AG54">
        <f t="shared" si="2"/>
        <v>16.47509634773709</v>
      </c>
      <c r="AI54" s="34">
        <f>PXIL!L54</f>
        <v>0</v>
      </c>
      <c r="AJ54" s="34">
        <f>PXIL!R54</f>
        <v>0</v>
      </c>
      <c r="AK54" s="34">
        <f>RTM_IEX!L54</f>
        <v>0</v>
      </c>
      <c r="AL54" s="34">
        <f>RTM_IEX!R54</f>
        <v>-5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</row>
    <row r="55" spans="1:46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5.8397298672464037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15.759999999999998</v>
      </c>
      <c r="AB55" s="75">
        <f>-STOA!R55</f>
        <v>0</v>
      </c>
      <c r="AC55">
        <f t="shared" si="0"/>
        <v>0.22379351950931511</v>
      </c>
      <c r="AD55">
        <f t="shared" si="1"/>
        <v>16.375936347737088</v>
      </c>
      <c r="AE55">
        <f>'IDT-1'!D55</f>
        <v>0</v>
      </c>
      <c r="AF55" s="24"/>
      <c r="AG55">
        <f t="shared" si="2"/>
        <v>16.375936347737088</v>
      </c>
      <c r="AI55" s="34">
        <f>PXIL!L55</f>
        <v>0</v>
      </c>
      <c r="AJ55" s="34">
        <f>PXIL!R55</f>
        <v>0</v>
      </c>
      <c r="AK55" s="34">
        <f>RTM_IEX!L55</f>
        <v>0</v>
      </c>
      <c r="AL55" s="34">
        <f>RTM_IEX!R55</f>
        <v>-5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</row>
    <row r="56" spans="1:46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5.8397298672464037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15.53</v>
      </c>
      <c r="AB56" s="75">
        <f>-STOA!R56</f>
        <v>0</v>
      </c>
      <c r="AC56">
        <f t="shared" si="0"/>
        <v>0.2218615195093151</v>
      </c>
      <c r="AD56">
        <f t="shared" si="1"/>
        <v>16.147868347737088</v>
      </c>
      <c r="AE56">
        <f>'IDT-1'!D56</f>
        <v>0</v>
      </c>
      <c r="AF56" s="24"/>
      <c r="AG56">
        <f t="shared" si="2"/>
        <v>16.147868347737088</v>
      </c>
      <c r="AI56" s="34">
        <f>PXIL!L56</f>
        <v>0</v>
      </c>
      <c r="AJ56" s="34">
        <f>PXIL!R56</f>
        <v>0</v>
      </c>
      <c r="AK56" s="34">
        <f>RTM_IEX!L56</f>
        <v>0</v>
      </c>
      <c r="AL56" s="34">
        <f>RTM_IEX!R56</f>
        <v>-5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</row>
    <row r="57" spans="1:46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5.8397298672464037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15.67</v>
      </c>
      <c r="AB57" s="75">
        <f>-STOA!R57</f>
        <v>0</v>
      </c>
      <c r="AC57">
        <f t="shared" si="0"/>
        <v>0.23150867723420418</v>
      </c>
      <c r="AD57">
        <f t="shared" si="1"/>
        <v>15.278221190012198</v>
      </c>
      <c r="AE57">
        <f>'IDT-1'!D57</f>
        <v>0</v>
      </c>
      <c r="AF57" s="24"/>
      <c r="AG57">
        <f t="shared" si="2"/>
        <v>15.278221190012198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-6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</row>
    <row r="58" spans="1:46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5.8397298672464037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13.17</v>
      </c>
      <c r="AB58" s="75">
        <f>-STOA!R58</f>
        <v>0</v>
      </c>
      <c r="AC58">
        <f t="shared" si="0"/>
        <v>0.19356636178442604</v>
      </c>
      <c r="AD58">
        <f t="shared" si="1"/>
        <v>14.816163505461978</v>
      </c>
      <c r="AE58">
        <f>'IDT-1'!D58</f>
        <v>0</v>
      </c>
      <c r="AF58" s="24"/>
      <c r="AG58">
        <f t="shared" si="2"/>
        <v>14.816163505461978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-4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</row>
    <row r="59" spans="1:46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5.8397298672464037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14.78</v>
      </c>
      <c r="AB59" s="75">
        <f>-STOA!R59</f>
        <v>0</v>
      </c>
      <c r="AC59">
        <f t="shared" si="0"/>
        <v>0.22403267723420417</v>
      </c>
      <c r="AD59">
        <f t="shared" si="1"/>
        <v>14.395697190012198</v>
      </c>
      <c r="AE59">
        <f>'IDT-1'!D59</f>
        <v>0</v>
      </c>
      <c r="AF59" s="24"/>
      <c r="AG59">
        <f t="shared" si="2"/>
        <v>14.395697190012198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-6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</row>
    <row r="60" spans="1:46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5.8397298672464037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12.05</v>
      </c>
      <c r="AB60" s="75">
        <f>-STOA!R60</f>
        <v>0</v>
      </c>
      <c r="AC60">
        <f t="shared" si="0"/>
        <v>0.18415836178442604</v>
      </c>
      <c r="AD60">
        <f t="shared" si="1"/>
        <v>13.705571505461979</v>
      </c>
      <c r="AE60">
        <f>'IDT-1'!D60</f>
        <v>0</v>
      </c>
      <c r="AF60" s="24"/>
      <c r="AG60">
        <f t="shared" si="2"/>
        <v>13.705571505461979</v>
      </c>
      <c r="AI60" s="34">
        <f>PXIL!L60</f>
        <v>0</v>
      </c>
      <c r="AJ60" s="34">
        <f>PXIL!R60</f>
        <v>0</v>
      </c>
      <c r="AK60" s="34">
        <f>RTM_IEX!L60</f>
        <v>0</v>
      </c>
      <c r="AL60" s="34">
        <f>RTM_IEX!R60</f>
        <v>-4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</row>
    <row r="61" spans="1:46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5.8397298672464037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14.32</v>
      </c>
      <c r="AB61" s="75">
        <f>-STOA!R61</f>
        <v>0</v>
      </c>
      <c r="AC61">
        <f t="shared" si="0"/>
        <v>0.22016867723420419</v>
      </c>
      <c r="AD61">
        <f t="shared" si="1"/>
        <v>13.939561190012201</v>
      </c>
      <c r="AE61">
        <f>'IDT-1'!D61</f>
        <v>0</v>
      </c>
      <c r="AF61" s="24"/>
      <c r="AG61">
        <f t="shared" si="2"/>
        <v>13.939561190012201</v>
      </c>
      <c r="AI61" s="34">
        <f>PXIL!L61</f>
        <v>0</v>
      </c>
      <c r="AJ61" s="34">
        <f>PXIL!R61</f>
        <v>0</v>
      </c>
      <c r="AK61" s="34">
        <f>RTM_IEX!L61</f>
        <v>0</v>
      </c>
      <c r="AL61" s="34">
        <f>RTM_IEX!R61</f>
        <v>-6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</row>
    <row r="62" spans="1:46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5.8397298672464037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11.55</v>
      </c>
      <c r="AB62" s="75">
        <f>-STOA!R62</f>
        <v>0</v>
      </c>
      <c r="AC62">
        <f t="shared" si="0"/>
        <v>0.17995836178442606</v>
      </c>
      <c r="AD62">
        <f t="shared" si="1"/>
        <v>13.20977150546198</v>
      </c>
      <c r="AE62">
        <f>'IDT-1'!D62</f>
        <v>0</v>
      </c>
      <c r="AF62" s="24"/>
      <c r="AG62">
        <f t="shared" si="2"/>
        <v>13.20977150546198</v>
      </c>
      <c r="AI62" s="34">
        <f>PXIL!L62</f>
        <v>0</v>
      </c>
      <c r="AJ62" s="34">
        <f>PXIL!R62</f>
        <v>0</v>
      </c>
      <c r="AK62" s="34">
        <f>RTM_IEX!L62</f>
        <v>0</v>
      </c>
      <c r="AL62" s="34">
        <f>RTM_IEX!R62</f>
        <v>-4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</row>
    <row r="63" spans="1:46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5.8397298672464037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14.25</v>
      </c>
      <c r="AB63" s="75">
        <f>-STOA!R63</f>
        <v>0</v>
      </c>
      <c r="AC63">
        <f t="shared" si="0"/>
        <v>0.2449941504088714</v>
      </c>
      <c r="AD63">
        <f t="shared" si="1"/>
        <v>10.844735716837533</v>
      </c>
      <c r="AE63">
        <f>'IDT-1'!D63</f>
        <v>0</v>
      </c>
      <c r="AF63" s="24"/>
      <c r="AG63">
        <f t="shared" si="2"/>
        <v>10.844735716837533</v>
      </c>
      <c r="AI63" s="34">
        <f>PXIL!L63</f>
        <v>0</v>
      </c>
      <c r="AJ63" s="34">
        <f>PXIL!R63</f>
        <v>0</v>
      </c>
      <c r="AK63" s="34">
        <f>RTM_IEX!L63</f>
        <v>0</v>
      </c>
      <c r="AL63" s="34">
        <f>RTM_IEX!R63</f>
        <v>-9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</row>
    <row r="64" spans="1:46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5.8397298672464037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13.489999999999998</v>
      </c>
      <c r="AB64" s="75">
        <f>-STOA!R64</f>
        <v>0</v>
      </c>
      <c r="AC64">
        <f t="shared" si="0"/>
        <v>0.2301389926839823</v>
      </c>
      <c r="AD64">
        <f t="shared" si="1"/>
        <v>11.09959087456242</v>
      </c>
      <c r="AE64">
        <f>'IDT-1'!D64</f>
        <v>0</v>
      </c>
      <c r="AF64" s="24"/>
      <c r="AG64">
        <f t="shared" si="2"/>
        <v>11.09959087456242</v>
      </c>
      <c r="AI64" s="34">
        <f>PXIL!L64</f>
        <v>0</v>
      </c>
      <c r="AJ64" s="34">
        <f>PXIL!R64</f>
        <v>0</v>
      </c>
      <c r="AK64" s="34">
        <f>RTM_IEX!L64</f>
        <v>0</v>
      </c>
      <c r="AL64" s="34">
        <f>RTM_IEX!R64</f>
        <v>-8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</row>
    <row r="65" spans="1:46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5.8397298672464037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12.53</v>
      </c>
      <c r="AB65" s="75">
        <f>-STOA!R65</f>
        <v>0</v>
      </c>
      <c r="AC65">
        <f t="shared" si="0"/>
        <v>0.22207499268398229</v>
      </c>
      <c r="AD65">
        <f t="shared" si="1"/>
        <v>10.14765487456242</v>
      </c>
      <c r="AE65">
        <f>'IDT-1'!D65</f>
        <v>0</v>
      </c>
      <c r="AF65" s="24"/>
      <c r="AG65">
        <f t="shared" si="2"/>
        <v>10.14765487456242</v>
      </c>
      <c r="AI65" s="34">
        <f>PXIL!L65</f>
        <v>0</v>
      </c>
      <c r="AJ65" s="34">
        <f>PXIL!R65</f>
        <v>0</v>
      </c>
      <c r="AK65" s="34">
        <f>RTM_IEX!L65</f>
        <v>0</v>
      </c>
      <c r="AL65" s="34">
        <f>RTM_IEX!R65</f>
        <v>-8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</row>
    <row r="66" spans="1:46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5.8397298672464037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11.129999999999999</v>
      </c>
      <c r="AB66" s="75">
        <f>-STOA!R66</f>
        <v>0</v>
      </c>
      <c r="AC66">
        <f t="shared" si="0"/>
        <v>0.1976082560966487</v>
      </c>
      <c r="AD66">
        <f t="shared" si="1"/>
        <v>10.272121611149755</v>
      </c>
      <c r="AE66">
        <f>'IDT-1'!D66</f>
        <v>0</v>
      </c>
      <c r="AF66" s="24"/>
      <c r="AG66">
        <f t="shared" si="2"/>
        <v>10.272121611149755</v>
      </c>
      <c r="AI66" s="34">
        <f>PXIL!L66</f>
        <v>0</v>
      </c>
      <c r="AJ66" s="34">
        <f>PXIL!R66</f>
        <v>0</v>
      </c>
      <c r="AK66" s="34">
        <f>RTM_IEX!L66</f>
        <v>0</v>
      </c>
      <c r="AL66" s="34">
        <f>RTM_IEX!R66</f>
        <v>-6.5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</row>
    <row r="67" spans="1:46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5.84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11.219999999999999</v>
      </c>
      <c r="AB67" s="75">
        <f>-STOA!R67</f>
        <v>0</v>
      </c>
      <c r="AC67">
        <f t="shared" si="0"/>
        <v>0.19836652521177892</v>
      </c>
      <c r="AD67">
        <f t="shared" si="1"/>
        <v>10.361633474788221</v>
      </c>
      <c r="AE67">
        <f>'IDT-1'!D67</f>
        <v>0</v>
      </c>
      <c r="AF67" s="24"/>
      <c r="AG67">
        <f t="shared" si="2"/>
        <v>10.361633474788221</v>
      </c>
      <c r="AI67" s="34">
        <f>PXIL!L67</f>
        <v>0</v>
      </c>
      <c r="AJ67" s="34">
        <f>PXIL!R67</f>
        <v>0</v>
      </c>
      <c r="AK67" s="34">
        <f>RTM_IEX!L67</f>
        <v>0</v>
      </c>
      <c r="AL67" s="34">
        <f>RTM_IEX!R67</f>
        <v>-6.5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</row>
    <row r="68" spans="1:46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5.8397298672464037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10.02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0.17981309837175968</v>
      </c>
      <c r="AD68">
        <f t="shared" ref="AD68:AD98" si="4">SUM(B68:AB68,AI68:AT68)-AC68</f>
        <v>10.179916768874644</v>
      </c>
      <c r="AE68">
        <f>'IDT-1'!D68</f>
        <v>0</v>
      </c>
      <c r="AF68" s="24"/>
      <c r="AG68">
        <f t="shared" ref="AG68:AG98" si="5">SUM(AD68:AF68)</f>
        <v>10.179916768874644</v>
      </c>
      <c r="AI68" s="34">
        <f>PXIL!L68</f>
        <v>0</v>
      </c>
      <c r="AJ68" s="34">
        <f>PXIL!R68</f>
        <v>0</v>
      </c>
      <c r="AK68" s="34">
        <f>RTM_IEX!L68</f>
        <v>0</v>
      </c>
      <c r="AL68" s="34">
        <f>RTM_IEX!R68</f>
        <v>-5.5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</row>
    <row r="69" spans="1:46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5.84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10.379999999999999</v>
      </c>
      <c r="AB69" s="75">
        <f>-STOA!R69</f>
        <v>0</v>
      </c>
      <c r="AC69">
        <f t="shared" si="3"/>
        <v>0.18283936748688984</v>
      </c>
      <c r="AD69">
        <f t="shared" si="4"/>
        <v>10.537160632513109</v>
      </c>
      <c r="AE69">
        <f>'IDT-1'!D69</f>
        <v>0</v>
      </c>
      <c r="AF69" s="24"/>
      <c r="AG69">
        <f t="shared" si="5"/>
        <v>10.537160632513109</v>
      </c>
      <c r="AI69" s="34">
        <f>PXIL!L69</f>
        <v>0</v>
      </c>
      <c r="AJ69" s="34">
        <f>PXIL!R69</f>
        <v>0</v>
      </c>
      <c r="AK69" s="34">
        <f>RTM_IEX!L69</f>
        <v>0</v>
      </c>
      <c r="AL69" s="34">
        <f>RTM_IEX!R69</f>
        <v>-5.5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</row>
    <row r="70" spans="1:46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5.84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9.84</v>
      </c>
      <c r="AB70" s="75">
        <f>-STOA!R70</f>
        <v>0</v>
      </c>
      <c r="AC70">
        <f t="shared" si="3"/>
        <v>0.16559663089955626</v>
      </c>
      <c r="AD70">
        <f t="shared" si="4"/>
        <v>11.514403369100444</v>
      </c>
      <c r="AE70">
        <f>'IDT-1'!D70</f>
        <v>0</v>
      </c>
      <c r="AF70" s="24"/>
      <c r="AG70">
        <f t="shared" si="5"/>
        <v>11.514403369100444</v>
      </c>
      <c r="AI70" s="34">
        <f>PXIL!L70</f>
        <v>0</v>
      </c>
      <c r="AJ70" s="34">
        <f>PXIL!R70</f>
        <v>0</v>
      </c>
      <c r="AK70" s="34">
        <f>RTM_IEX!L70</f>
        <v>0</v>
      </c>
      <c r="AL70" s="34">
        <f>RTM_IEX!R70</f>
        <v>-4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</row>
    <row r="71" spans="1:46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5.84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9.379999999999999</v>
      </c>
      <c r="AB71" s="75">
        <f>-STOA!R71</f>
        <v>0</v>
      </c>
      <c r="AC71">
        <f t="shared" si="3"/>
        <v>0.14479031544977813</v>
      </c>
      <c r="AD71">
        <f t="shared" si="4"/>
        <v>13.07520968455022</v>
      </c>
      <c r="AE71">
        <f>'IDT-1'!D71</f>
        <v>0</v>
      </c>
      <c r="AF71" s="24"/>
      <c r="AG71">
        <f t="shared" si="5"/>
        <v>13.07520968455022</v>
      </c>
      <c r="AI71" s="34">
        <f>PXIL!L71</f>
        <v>0</v>
      </c>
      <c r="AJ71" s="34">
        <f>PXIL!R71</f>
        <v>0</v>
      </c>
      <c r="AK71" s="34">
        <f>RTM_IEX!L71</f>
        <v>0</v>
      </c>
      <c r="AL71" s="34">
        <f>RTM_IEX!R71</f>
        <v>-2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</row>
    <row r="72" spans="1:46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5.8397298672464037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8.9499999999999993</v>
      </c>
      <c r="AB72" s="75">
        <f>-STOA!R72</f>
        <v>0</v>
      </c>
      <c r="AC72">
        <f t="shared" si="3"/>
        <v>0.12423373088486979</v>
      </c>
      <c r="AD72">
        <f t="shared" si="4"/>
        <v>14.665496136361535</v>
      </c>
      <c r="AE72">
        <f>'IDT-1'!D72</f>
        <v>0</v>
      </c>
      <c r="AF72" s="24"/>
      <c r="AG72">
        <f t="shared" si="5"/>
        <v>14.665496136361535</v>
      </c>
      <c r="AI72" s="34">
        <f>PXIL!L72</f>
        <v>0</v>
      </c>
      <c r="AJ72" s="34">
        <f>PXIL!R72</f>
        <v>0</v>
      </c>
      <c r="AK72" s="34">
        <f>RTM_IEX!L72</f>
        <v>0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</row>
    <row r="73" spans="1:46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5.8397298672464037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8.5</v>
      </c>
      <c r="AB73" s="75">
        <f>-STOA!R73</f>
        <v>0</v>
      </c>
      <c r="AC73">
        <f t="shared" si="3"/>
        <v>0.12851773088486979</v>
      </c>
      <c r="AD73">
        <f t="shared" si="4"/>
        <v>15.171212136361536</v>
      </c>
      <c r="AE73">
        <f>'IDT-1'!D73</f>
        <v>0</v>
      </c>
      <c r="AF73" s="24"/>
      <c r="AG73">
        <f t="shared" si="5"/>
        <v>15.171212136361536</v>
      </c>
      <c r="AI73" s="34">
        <f>PXIL!L73</f>
        <v>0</v>
      </c>
      <c r="AJ73" s="34">
        <f>PXIL!R73</f>
        <v>0</v>
      </c>
      <c r="AK73" s="34">
        <f>RTM_IEX!L73</f>
        <v>0.96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</row>
    <row r="74" spans="1:46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5.8397298672464037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8.16</v>
      </c>
      <c r="AB74" s="75">
        <f>-STOA!R74</f>
        <v>0</v>
      </c>
      <c r="AC74">
        <f t="shared" si="3"/>
        <v>0.1297777308848698</v>
      </c>
      <c r="AD74">
        <f t="shared" si="4"/>
        <v>15.319952136361534</v>
      </c>
      <c r="AE74">
        <f>'IDT-1'!D74</f>
        <v>0</v>
      </c>
      <c r="AF74" s="24"/>
      <c r="AG74">
        <f t="shared" si="5"/>
        <v>15.319952136361534</v>
      </c>
      <c r="AI74" s="34">
        <f>PXIL!L74</f>
        <v>0</v>
      </c>
      <c r="AJ74" s="34">
        <f>PXIL!R74</f>
        <v>0</v>
      </c>
      <c r="AK74" s="34">
        <f>RTM_IEX!L74</f>
        <v>1.45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</row>
    <row r="75" spans="1:46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5.8397298672464037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7.9799999999999995</v>
      </c>
      <c r="AB75" s="75">
        <f>-STOA!R75</f>
        <v>0</v>
      </c>
      <c r="AC75">
        <f t="shared" si="3"/>
        <v>0.13229773088486979</v>
      </c>
      <c r="AD75">
        <f t="shared" si="4"/>
        <v>15.617432136361533</v>
      </c>
      <c r="AE75">
        <f>'IDT-1'!D75</f>
        <v>0</v>
      </c>
      <c r="AF75" s="24"/>
      <c r="AG75">
        <f t="shared" si="5"/>
        <v>15.617432136361533</v>
      </c>
      <c r="AI75" s="34">
        <f>PXIL!L75</f>
        <v>0</v>
      </c>
      <c r="AJ75" s="34">
        <f>PXIL!R75</f>
        <v>0</v>
      </c>
      <c r="AK75" s="34">
        <f>RTM_IEX!L75</f>
        <v>1.93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</row>
    <row r="76" spans="1:46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5.84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7.72</v>
      </c>
      <c r="AB76" s="75">
        <f>-STOA!R76</f>
        <v>0</v>
      </c>
      <c r="AC76">
        <f t="shared" si="3"/>
        <v>0.14632799999999996</v>
      </c>
      <c r="AD76">
        <f t="shared" si="4"/>
        <v>17.273671999999998</v>
      </c>
      <c r="AE76">
        <f>'IDT-1'!D76</f>
        <v>0</v>
      </c>
      <c r="AF76" s="24"/>
      <c r="AG76">
        <f t="shared" si="5"/>
        <v>17.273671999999998</v>
      </c>
      <c r="AI76" s="34">
        <f>PXIL!L76</f>
        <v>0</v>
      </c>
      <c r="AJ76" s="34">
        <f>PXIL!R76</f>
        <v>0</v>
      </c>
      <c r="AK76" s="34">
        <f>RTM_IEX!L76</f>
        <v>3.86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</row>
    <row r="77" spans="1:46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5.8397326619363703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7.72</v>
      </c>
      <c r="AB77" s="75">
        <f>-STOA!R77</f>
        <v>0</v>
      </c>
      <c r="AC77">
        <f t="shared" si="3"/>
        <v>0.1543897543602655</v>
      </c>
      <c r="AD77">
        <f t="shared" si="4"/>
        <v>18.225342907576103</v>
      </c>
      <c r="AE77">
        <f>'IDT-1'!D77</f>
        <v>0</v>
      </c>
      <c r="AF77" s="24"/>
      <c r="AG77">
        <f t="shared" si="5"/>
        <v>18.225342907576103</v>
      </c>
      <c r="AI77" s="34">
        <f>PXIL!L77</f>
        <v>0</v>
      </c>
      <c r="AJ77" s="34">
        <f>PXIL!R77</f>
        <v>0</v>
      </c>
      <c r="AK77" s="34">
        <f>RTM_IEX!L77</f>
        <v>4.82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</row>
    <row r="78" spans="1:46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5.8397326619363703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7.72</v>
      </c>
      <c r="AB78" s="75">
        <f>-STOA!R78</f>
        <v>0</v>
      </c>
      <c r="AC78">
        <f t="shared" si="3"/>
        <v>0.15850575436026548</v>
      </c>
      <c r="AD78">
        <f t="shared" si="4"/>
        <v>18.711226907576101</v>
      </c>
      <c r="AE78">
        <f>'IDT-1'!D78</f>
        <v>0</v>
      </c>
      <c r="AF78" s="24"/>
      <c r="AG78">
        <f t="shared" si="5"/>
        <v>18.711226907576101</v>
      </c>
      <c r="AI78" s="34">
        <f>PXIL!L78</f>
        <v>0</v>
      </c>
      <c r="AJ78" s="34">
        <f>PXIL!R78</f>
        <v>0</v>
      </c>
      <c r="AK78" s="34">
        <f>RTM_IEX!L78</f>
        <v>5.31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</row>
    <row r="79" spans="1:46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5.8397326619363703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7.72</v>
      </c>
      <c r="AB79" s="75">
        <f>-STOA!R79</f>
        <v>0</v>
      </c>
      <c r="AC79">
        <f t="shared" si="3"/>
        <v>0.15850575436026548</v>
      </c>
      <c r="AD79">
        <f t="shared" si="4"/>
        <v>18.711226907576101</v>
      </c>
      <c r="AE79">
        <f>'IDT-1'!D79</f>
        <v>0</v>
      </c>
      <c r="AF79" s="24"/>
      <c r="AG79">
        <f t="shared" si="5"/>
        <v>18.711226907576101</v>
      </c>
      <c r="AI79" s="34">
        <f>PXIL!L79</f>
        <v>0</v>
      </c>
      <c r="AJ79" s="34">
        <f>PXIL!R79</f>
        <v>0</v>
      </c>
      <c r="AK79" s="34">
        <f>RTM_IEX!L79</f>
        <v>5.31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</row>
    <row r="80" spans="1:46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5.8397326619363703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7.72</v>
      </c>
      <c r="AB80" s="75">
        <f>-STOA!R80</f>
        <v>0</v>
      </c>
      <c r="AC80">
        <f t="shared" si="3"/>
        <v>0.15850575436026548</v>
      </c>
      <c r="AD80">
        <f t="shared" si="4"/>
        <v>18.711226907576101</v>
      </c>
      <c r="AE80">
        <f>'IDT-1'!D80</f>
        <v>0</v>
      </c>
      <c r="AF80" s="24"/>
      <c r="AG80">
        <f t="shared" si="5"/>
        <v>18.711226907576101</v>
      </c>
      <c r="AI80" s="34">
        <f>PXIL!L80</f>
        <v>0</v>
      </c>
      <c r="AJ80" s="34">
        <f>PXIL!R80</f>
        <v>0</v>
      </c>
      <c r="AK80" s="34">
        <f>RTM_IEX!L80</f>
        <v>5.31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</row>
    <row r="81" spans="1:46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5.8397326619363703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7.72</v>
      </c>
      <c r="AB81" s="75">
        <f>-STOA!R81</f>
        <v>0</v>
      </c>
      <c r="AC81">
        <f t="shared" si="3"/>
        <v>0.15850575436026548</v>
      </c>
      <c r="AD81">
        <f t="shared" si="4"/>
        <v>18.711226907576101</v>
      </c>
      <c r="AE81">
        <f>'IDT-1'!D81</f>
        <v>0</v>
      </c>
      <c r="AF81" s="24"/>
      <c r="AG81">
        <f t="shared" si="5"/>
        <v>18.711226907576101</v>
      </c>
      <c r="AI81" s="34">
        <f>PXIL!L81</f>
        <v>0</v>
      </c>
      <c r="AJ81" s="34">
        <f>PXIL!R81</f>
        <v>0</v>
      </c>
      <c r="AK81" s="34">
        <f>RTM_IEX!L81</f>
        <v>5.31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</row>
    <row r="82" spans="1:46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5.8397326619363703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7.72</v>
      </c>
      <c r="AB82" s="75">
        <f>-STOA!R82</f>
        <v>0</v>
      </c>
      <c r="AC82">
        <f t="shared" si="3"/>
        <v>0.1543897543602655</v>
      </c>
      <c r="AD82">
        <f t="shared" si="4"/>
        <v>18.225342907576103</v>
      </c>
      <c r="AE82">
        <f>'IDT-1'!D82</f>
        <v>0</v>
      </c>
      <c r="AF82" s="24"/>
      <c r="AG82">
        <f t="shared" si="5"/>
        <v>18.225342907576103</v>
      </c>
      <c r="AI82" s="34">
        <f>PXIL!L82</f>
        <v>0</v>
      </c>
      <c r="AJ82" s="34">
        <f>PXIL!R82</f>
        <v>0</v>
      </c>
      <c r="AK82" s="34">
        <f>RTM_IEX!L82</f>
        <v>4.82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</row>
    <row r="83" spans="1:46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5.84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7.72</v>
      </c>
      <c r="AB83" s="75">
        <f>-STOA!R83</f>
        <v>0</v>
      </c>
      <c r="AC83">
        <f t="shared" si="3"/>
        <v>0.16657199999999997</v>
      </c>
      <c r="AD83">
        <f t="shared" si="4"/>
        <v>19.663428</v>
      </c>
      <c r="AE83">
        <f>'IDT-1'!D83</f>
        <v>0</v>
      </c>
      <c r="AF83" s="24"/>
      <c r="AG83">
        <f t="shared" si="5"/>
        <v>19.663428</v>
      </c>
      <c r="AI83" s="34">
        <f>PXIL!L83</f>
        <v>0</v>
      </c>
      <c r="AJ83" s="34">
        <f>PXIL!R83</f>
        <v>0</v>
      </c>
      <c r="AK83" s="34">
        <f>RTM_IEX!L83</f>
        <v>6.27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</row>
    <row r="84" spans="1:46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5.84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7.72</v>
      </c>
      <c r="AB84" s="75">
        <f>-STOA!R84</f>
        <v>0</v>
      </c>
      <c r="AC84">
        <f t="shared" si="3"/>
        <v>0.16169999999999998</v>
      </c>
      <c r="AD84">
        <f t="shared" si="4"/>
        <v>19.0883</v>
      </c>
      <c r="AE84">
        <f>'IDT-1'!D84</f>
        <v>0</v>
      </c>
      <c r="AF84" s="24"/>
      <c r="AG84">
        <f t="shared" si="5"/>
        <v>19.0883</v>
      </c>
      <c r="AI84" s="34">
        <f>PXIL!L84</f>
        <v>0</v>
      </c>
      <c r="AJ84" s="34">
        <f>PXIL!R84</f>
        <v>0</v>
      </c>
      <c r="AK84" s="34">
        <f>RTM_IEX!L84</f>
        <v>5.69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</row>
    <row r="85" spans="1:46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5.8397298672464037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7.72</v>
      </c>
      <c r="AB85" s="75">
        <f>-STOA!R85</f>
        <v>0</v>
      </c>
      <c r="AC85">
        <f t="shared" si="3"/>
        <v>0.15850573088486977</v>
      </c>
      <c r="AD85">
        <f t="shared" si="4"/>
        <v>18.711224136361533</v>
      </c>
      <c r="AE85">
        <f>'IDT-1'!D85</f>
        <v>0</v>
      </c>
      <c r="AF85" s="24"/>
      <c r="AG85">
        <f t="shared" si="5"/>
        <v>18.711224136361533</v>
      </c>
      <c r="AI85" s="34">
        <f>PXIL!L85</f>
        <v>0</v>
      </c>
      <c r="AJ85" s="34">
        <f>PXIL!R85</f>
        <v>0</v>
      </c>
      <c r="AK85" s="34">
        <f>RTM_IEX!L85</f>
        <v>5.31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</row>
    <row r="86" spans="1:46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5.8397298672464037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7.72</v>
      </c>
      <c r="AB86" s="75">
        <f>-STOA!R86</f>
        <v>0</v>
      </c>
      <c r="AC86">
        <f t="shared" si="3"/>
        <v>0.1519537308848698</v>
      </c>
      <c r="AD86">
        <f t="shared" si="4"/>
        <v>17.937776136361535</v>
      </c>
      <c r="AE86">
        <f>'IDT-1'!D86</f>
        <v>0</v>
      </c>
      <c r="AF86" s="24"/>
      <c r="AG86">
        <f t="shared" si="5"/>
        <v>17.937776136361535</v>
      </c>
      <c r="AI86" s="34">
        <f>PXIL!L86</f>
        <v>0</v>
      </c>
      <c r="AJ86" s="34">
        <f>PXIL!R86</f>
        <v>0</v>
      </c>
      <c r="AK86" s="34">
        <f>RTM_IEX!L86</f>
        <v>4.53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</row>
    <row r="87" spans="1:46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5.8397298672464037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7.72</v>
      </c>
      <c r="AB87" s="75">
        <f>-STOA!R87</f>
        <v>0</v>
      </c>
      <c r="AC87">
        <f t="shared" si="3"/>
        <v>0.14632573088486978</v>
      </c>
      <c r="AD87">
        <f t="shared" si="4"/>
        <v>17.273404136361535</v>
      </c>
      <c r="AE87">
        <f>'IDT-1'!D87</f>
        <v>0</v>
      </c>
      <c r="AF87" s="24"/>
      <c r="AG87">
        <f t="shared" si="5"/>
        <v>17.273404136361535</v>
      </c>
      <c r="AI87" s="34">
        <f>PXIL!L87</f>
        <v>0</v>
      </c>
      <c r="AJ87" s="34">
        <f>PXIL!R87</f>
        <v>0</v>
      </c>
      <c r="AK87" s="34">
        <f>RTM_IEX!L87</f>
        <v>3.86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</row>
    <row r="88" spans="1:46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5.8397298672464037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7.72</v>
      </c>
      <c r="AB88" s="75">
        <f>-STOA!R88</f>
        <v>0</v>
      </c>
      <c r="AC88">
        <f t="shared" si="3"/>
        <v>0.14145373088486979</v>
      </c>
      <c r="AD88">
        <f t="shared" si="4"/>
        <v>16.698276136361535</v>
      </c>
      <c r="AE88">
        <f>'IDT-1'!D88</f>
        <v>0</v>
      </c>
      <c r="AF88" s="24"/>
      <c r="AG88">
        <f t="shared" si="5"/>
        <v>16.698276136361535</v>
      </c>
      <c r="AI88" s="34">
        <f>PXIL!L88</f>
        <v>0</v>
      </c>
      <c r="AJ88" s="34">
        <f>PXIL!R88</f>
        <v>0</v>
      </c>
      <c r="AK88" s="34">
        <f>RTM_IEX!L88</f>
        <v>3.28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</row>
    <row r="89" spans="1:46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5.8397298672464037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7.72</v>
      </c>
      <c r="AB89" s="75">
        <f>-STOA!R89</f>
        <v>0</v>
      </c>
      <c r="AC89">
        <f t="shared" si="3"/>
        <v>0.13498573088486979</v>
      </c>
      <c r="AD89">
        <f t="shared" si="4"/>
        <v>15.934744136361532</v>
      </c>
      <c r="AE89">
        <f>'IDT-1'!D89</f>
        <v>0</v>
      </c>
      <c r="AF89" s="24"/>
      <c r="AG89">
        <f t="shared" si="5"/>
        <v>15.934744136361532</v>
      </c>
      <c r="AI89" s="34">
        <f>PXIL!L89</f>
        <v>0</v>
      </c>
      <c r="AJ89" s="34">
        <f>PXIL!R89</f>
        <v>0</v>
      </c>
      <c r="AK89" s="34">
        <f>RTM_IEX!L89</f>
        <v>2.5099999999999998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</row>
    <row r="90" spans="1:46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5.8397298672464037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7.72</v>
      </c>
      <c r="AB90" s="75">
        <f>-STOA!R90</f>
        <v>0</v>
      </c>
      <c r="AC90">
        <f t="shared" si="3"/>
        <v>0.12851773088486979</v>
      </c>
      <c r="AD90">
        <f t="shared" si="4"/>
        <v>15.171212136361534</v>
      </c>
      <c r="AE90">
        <f>'IDT-1'!D90</f>
        <v>0</v>
      </c>
      <c r="AF90" s="24"/>
      <c r="AG90">
        <f t="shared" si="5"/>
        <v>15.171212136361534</v>
      </c>
      <c r="AI90" s="34">
        <f>PXIL!L90</f>
        <v>0</v>
      </c>
      <c r="AJ90" s="34">
        <f>PXIL!R90</f>
        <v>0</v>
      </c>
      <c r="AK90" s="34">
        <f>RTM_IEX!L90</f>
        <v>1.74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</row>
    <row r="91" spans="1:46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5.8397298672464037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7.72</v>
      </c>
      <c r="AB91" s="75">
        <f>-STOA!R91</f>
        <v>0</v>
      </c>
      <c r="AC91">
        <f t="shared" si="3"/>
        <v>0.12036973088486978</v>
      </c>
      <c r="AD91">
        <f t="shared" si="4"/>
        <v>14.209360136361534</v>
      </c>
      <c r="AE91">
        <f>'IDT-1'!D91</f>
        <v>0</v>
      </c>
      <c r="AF91" s="24"/>
      <c r="AG91">
        <f t="shared" si="5"/>
        <v>14.209360136361534</v>
      </c>
      <c r="AI91" s="34">
        <f>PXIL!L91</f>
        <v>0</v>
      </c>
      <c r="AJ91" s="34">
        <f>PXIL!R91</f>
        <v>0</v>
      </c>
      <c r="AK91" s="34">
        <f>RTM_IEX!L91</f>
        <v>0.77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</row>
    <row r="92" spans="1:46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5.8397298672464037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7.72</v>
      </c>
      <c r="AB92" s="75">
        <f>-STOA!R92</f>
        <v>0</v>
      </c>
      <c r="AC92">
        <f t="shared" si="3"/>
        <v>0.1164430782023365</v>
      </c>
      <c r="AD92">
        <f t="shared" si="4"/>
        <v>13.143286789044065</v>
      </c>
      <c r="AE92">
        <f>'IDT-1'!D92</f>
        <v>0</v>
      </c>
      <c r="AF92" s="24"/>
      <c r="AG92">
        <f t="shared" si="5"/>
        <v>13.143286789044065</v>
      </c>
      <c r="AI92" s="34">
        <f>PXIL!L92</f>
        <v>0</v>
      </c>
      <c r="AJ92" s="34">
        <f>PXIL!R92</f>
        <v>0</v>
      </c>
      <c r="AK92" s="34">
        <f>RTM_IEX!L92</f>
        <v>0</v>
      </c>
      <c r="AL92" s="34">
        <f>RTM_IEX!R92</f>
        <v>-0.3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</row>
    <row r="93" spans="1:46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5.8397298672464037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7.72</v>
      </c>
      <c r="AB93" s="75">
        <f>-STOA!R93</f>
        <v>0</v>
      </c>
      <c r="AC93">
        <f t="shared" si="3"/>
        <v>0.12745558324469228</v>
      </c>
      <c r="AD93">
        <f t="shared" si="4"/>
        <v>11.832274284001711</v>
      </c>
      <c r="AE93">
        <f>'IDT-1'!D93</f>
        <v>0</v>
      </c>
      <c r="AF93" s="24"/>
      <c r="AG93">
        <f t="shared" si="5"/>
        <v>11.832274284001711</v>
      </c>
      <c r="AI93" s="34">
        <f>PXIL!L93</f>
        <v>0</v>
      </c>
      <c r="AJ93" s="34">
        <f>PXIL!R93</f>
        <v>0</v>
      </c>
      <c r="AK93" s="34">
        <f>RTM_IEX!L93</f>
        <v>0</v>
      </c>
      <c r="AL93" s="34">
        <f>RTM_IEX!R93</f>
        <v>-1.6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</row>
    <row r="94" spans="1:46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5.8397298672464037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7.72</v>
      </c>
      <c r="AB94" s="75">
        <f>-STOA!R94</f>
        <v>0</v>
      </c>
      <c r="AC94">
        <f t="shared" si="3"/>
        <v>0.13592674096958135</v>
      </c>
      <c r="AD94">
        <f t="shared" si="4"/>
        <v>10.823803126276822</v>
      </c>
      <c r="AE94">
        <f>'IDT-1'!D94</f>
        <v>0</v>
      </c>
      <c r="AF94" s="24"/>
      <c r="AG94">
        <f t="shared" si="5"/>
        <v>10.823803126276822</v>
      </c>
      <c r="AI94" s="34">
        <f>PXIL!L94</f>
        <v>0</v>
      </c>
      <c r="AJ94" s="34">
        <f>PXIL!R94</f>
        <v>0</v>
      </c>
      <c r="AK94" s="34">
        <f>RTM_IEX!L94</f>
        <v>0</v>
      </c>
      <c r="AL94" s="34">
        <f>RTM_IEX!R94</f>
        <v>-2.6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</row>
    <row r="95" spans="1:46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5.8397298672464037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7.72</v>
      </c>
      <c r="AB95" s="75">
        <f>-STOA!R95</f>
        <v>0</v>
      </c>
      <c r="AC95">
        <f t="shared" si="3"/>
        <v>0.1401623198320259</v>
      </c>
      <c r="AD95">
        <f t="shared" si="4"/>
        <v>10.319567547414378</v>
      </c>
      <c r="AE95">
        <f>'IDT-1'!D95</f>
        <v>0</v>
      </c>
      <c r="AF95" s="24"/>
      <c r="AG95">
        <f t="shared" si="5"/>
        <v>10.319567547414378</v>
      </c>
      <c r="AI95" s="34">
        <f>PXIL!L95</f>
        <v>0</v>
      </c>
      <c r="AJ95" s="34">
        <f>PXIL!R95</f>
        <v>0</v>
      </c>
      <c r="AK95" s="34">
        <f>RTM_IEX!L95</f>
        <v>0</v>
      </c>
      <c r="AL95" s="34">
        <f>RTM_IEX!R95</f>
        <v>-3.1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</row>
    <row r="96" spans="1:46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5.8397298672464037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7.72</v>
      </c>
      <c r="AB96" s="75">
        <f>-STOA!R96</f>
        <v>0</v>
      </c>
      <c r="AC96">
        <f t="shared" si="3"/>
        <v>0.14863347755691494</v>
      </c>
      <c r="AD96">
        <f t="shared" si="4"/>
        <v>9.3110963896894887</v>
      </c>
      <c r="AE96">
        <f>'IDT-1'!D96</f>
        <v>0</v>
      </c>
      <c r="AF96" s="24"/>
      <c r="AG96">
        <f t="shared" si="5"/>
        <v>9.3110963896894887</v>
      </c>
      <c r="AI96" s="34">
        <f>PXIL!L96</f>
        <v>0</v>
      </c>
      <c r="AJ96" s="34">
        <f>PXIL!R96</f>
        <v>0</v>
      </c>
      <c r="AK96" s="34">
        <f>RTM_IEX!L96</f>
        <v>0</v>
      </c>
      <c r="AL96" s="34">
        <f>RTM_IEX!R96</f>
        <v>-4.0999999999999996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</row>
    <row r="97" spans="1:46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5.8397298672464037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7.72</v>
      </c>
      <c r="AB97" s="75">
        <f>-STOA!R97</f>
        <v>0</v>
      </c>
      <c r="AC97">
        <f t="shared" si="3"/>
        <v>0.15202194064687058</v>
      </c>
      <c r="AD97">
        <f t="shared" si="4"/>
        <v>8.9077079265995334</v>
      </c>
      <c r="AE97">
        <f>'IDT-1'!D97</f>
        <v>0</v>
      </c>
      <c r="AF97" s="24"/>
      <c r="AG97">
        <f t="shared" si="5"/>
        <v>8.9077079265995334</v>
      </c>
      <c r="AI97" s="34">
        <f>PXIL!L97</f>
        <v>0</v>
      </c>
      <c r="AJ97" s="34">
        <f>PXIL!R97</f>
        <v>0</v>
      </c>
      <c r="AK97" s="34">
        <f>RTM_IEX!L97</f>
        <v>0</v>
      </c>
      <c r="AL97" s="34">
        <f>RTM_IEX!R97</f>
        <v>-4.5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</row>
    <row r="98" spans="1:46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5.8397298672464037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7.72</v>
      </c>
      <c r="AB98" s="75">
        <f>-STOA!R98</f>
        <v>0</v>
      </c>
      <c r="AC98">
        <f t="shared" si="3"/>
        <v>0.15371617219184841</v>
      </c>
      <c r="AD98">
        <f t="shared" si="4"/>
        <v>8.7060136950545566</v>
      </c>
      <c r="AE98">
        <f>'IDT-1'!D98</f>
        <v>0</v>
      </c>
      <c r="AF98" s="24"/>
      <c r="AG98">
        <f t="shared" si="5"/>
        <v>8.7060136950545566</v>
      </c>
      <c r="AI98" s="34">
        <f>PXIL!L98</f>
        <v>0</v>
      </c>
      <c r="AJ98" s="34">
        <f>PXIL!R98</f>
        <v>0</v>
      </c>
      <c r="AK98" s="34">
        <f>RTM_IEX!L98</f>
        <v>0</v>
      </c>
      <c r="AL98" s="34">
        <f>RTM_IEX!R98</f>
        <v>-4.7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0.14015434328164161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0.23715500000000014</v>
      </c>
      <c r="AB99" s="75">
        <f t="shared" si="6"/>
        <v>0</v>
      </c>
      <c r="AC99">
        <f t="shared" si="6"/>
        <v>4.2486666299958011E-3</v>
      </c>
      <c r="AD99">
        <f t="shared" si="6"/>
        <v>0.36597317665164586</v>
      </c>
      <c r="AE99">
        <f t="shared" ref="AE99:AT99" si="7">SUM(AE3:AE98)/4000</f>
        <v>0</v>
      </c>
      <c r="AG99">
        <f t="shared" si="7"/>
        <v>0.36597317665164586</v>
      </c>
      <c r="AI99">
        <f t="shared" si="7"/>
        <v>0</v>
      </c>
      <c r="AJ99">
        <f t="shared" si="7"/>
        <v>0</v>
      </c>
      <c r="AK99">
        <f t="shared" si="7"/>
        <v>6.0412500000000008E-2</v>
      </c>
      <c r="AL99">
        <f t="shared" si="7"/>
        <v>-6.7500000000000004E-2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R1:R2"/>
    <mergeCell ref="S1:S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6" ht="15" customHeight="1">
      <c r="A1" s="190">
        <f>Allocation_SG!A1</f>
        <v>45349</v>
      </c>
      <c r="B1" s="219"/>
      <c r="C1" s="219"/>
      <c r="D1" s="219"/>
      <c r="E1" s="219" t="s">
        <v>188</v>
      </c>
      <c r="F1" s="219" t="s">
        <v>189</v>
      </c>
      <c r="G1" s="219" t="s">
        <v>186</v>
      </c>
      <c r="H1" s="219" t="s">
        <v>187</v>
      </c>
      <c r="I1" s="219" t="s">
        <v>190</v>
      </c>
      <c r="J1" s="219" t="s">
        <v>191</v>
      </c>
      <c r="K1" s="219" t="s">
        <v>192</v>
      </c>
      <c r="L1" s="219" t="s">
        <v>196</v>
      </c>
      <c r="M1" s="219" t="s">
        <v>197</v>
      </c>
      <c r="N1" s="219" t="s">
        <v>198</v>
      </c>
      <c r="O1" s="219" t="s">
        <v>193</v>
      </c>
      <c r="P1" s="227" t="s">
        <v>143</v>
      </c>
      <c r="Q1" s="227" t="s">
        <v>144</v>
      </c>
      <c r="R1" s="231" t="s">
        <v>314</v>
      </c>
      <c r="S1" s="231" t="s">
        <v>452</v>
      </c>
      <c r="T1" s="40" t="s">
        <v>282</v>
      </c>
      <c r="U1" s="228" t="s">
        <v>283</v>
      </c>
      <c r="V1" s="65" t="s">
        <v>295</v>
      </c>
      <c r="W1" s="65" t="s">
        <v>282</v>
      </c>
      <c r="X1" s="219" t="s">
        <v>313</v>
      </c>
      <c r="Y1" s="225" t="s">
        <v>218</v>
      </c>
      <c r="Z1" s="225" t="s">
        <v>219</v>
      </c>
      <c r="AA1" s="229" t="s">
        <v>194</v>
      </c>
      <c r="AB1" s="229" t="s">
        <v>195</v>
      </c>
      <c r="AC1" s="25" t="s">
        <v>185</v>
      </c>
      <c r="AD1" s="219" t="s">
        <v>142</v>
      </c>
      <c r="AG1" s="219" t="s">
        <v>272</v>
      </c>
      <c r="AI1" s="225" t="s">
        <v>352</v>
      </c>
      <c r="AJ1" s="225" t="s">
        <v>353</v>
      </c>
      <c r="AK1" s="225" t="s">
        <v>354</v>
      </c>
      <c r="AL1" s="225" t="s">
        <v>355</v>
      </c>
      <c r="AM1" s="225" t="s">
        <v>356</v>
      </c>
      <c r="AN1" s="225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5" t="s">
        <v>525</v>
      </c>
      <c r="AT1" s="225" t="s">
        <v>526</v>
      </c>
    </row>
    <row r="2" spans="1:46">
      <c r="A2" s="25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7"/>
      <c r="Q2" s="227"/>
      <c r="R2" s="231"/>
      <c r="S2" s="231"/>
      <c r="T2" s="40" t="s">
        <v>294</v>
      </c>
      <c r="U2" s="228"/>
      <c r="V2" s="65" t="s">
        <v>284</v>
      </c>
      <c r="W2" s="65" t="s">
        <v>284</v>
      </c>
      <c r="X2" s="219"/>
      <c r="Y2" s="225"/>
      <c r="Z2" s="225"/>
      <c r="AA2" s="229"/>
      <c r="AB2" s="229"/>
      <c r="AC2" s="25">
        <f>Losses!B3</f>
        <v>8.3999999999999995E-3</v>
      </c>
      <c r="AD2" s="219"/>
      <c r="AE2" t="s">
        <v>270</v>
      </c>
      <c r="AG2" s="219"/>
      <c r="AI2" s="225"/>
      <c r="AJ2" s="225"/>
      <c r="AK2" s="225"/>
      <c r="AL2" s="225"/>
      <c r="AM2" s="225"/>
      <c r="AN2" s="225"/>
      <c r="AO2" s="232"/>
      <c r="AP2" s="232"/>
      <c r="AQ2" s="232"/>
      <c r="AR2" s="232"/>
      <c r="AS2" s="225"/>
      <c r="AT2" s="225"/>
    </row>
    <row r="3" spans="1:46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19.291952999999999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1.45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0.17423240519999997</v>
      </c>
      <c r="AD3">
        <f>SUM(B3:AB3,AI3:AT3)-AC3</f>
        <v>20.567720594799997</v>
      </c>
      <c r="AE3">
        <v>0</v>
      </c>
      <c r="AF3" s="24"/>
      <c r="AG3">
        <f>SUM(AD3:AF3)</f>
        <v>20.567720594799997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</row>
    <row r="4" spans="1:46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19.291952999999999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1.54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0.17498840519999997</v>
      </c>
      <c r="AD4">
        <f t="shared" ref="AD4:AD67" si="1">SUM(B4:AB4,AI4:AT4)-AC4</f>
        <v>20.656964594799998</v>
      </c>
      <c r="AE4">
        <v>0</v>
      </c>
      <c r="AF4" s="24"/>
      <c r="AG4">
        <f t="shared" ref="AG4:AG67" si="2">SUM(AD4:AF4)</f>
        <v>20.656964594799998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</row>
    <row r="5" spans="1:46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18.582391999999999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0.15609209279999997</v>
      </c>
      <c r="AD5">
        <f t="shared" si="1"/>
        <v>18.426299907199997</v>
      </c>
      <c r="AE5">
        <v>0</v>
      </c>
      <c r="AF5" s="24"/>
      <c r="AG5">
        <f t="shared" si="2"/>
        <v>18.426299907199997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</row>
    <row r="6" spans="1:46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17.784186999999999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0.1493871708</v>
      </c>
      <c r="AD6">
        <f t="shared" si="1"/>
        <v>17.634799829199999</v>
      </c>
      <c r="AE6">
        <v>0</v>
      </c>
      <c r="AF6" s="24"/>
      <c r="AG6">
        <f t="shared" si="2"/>
        <v>17.634799829199999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</row>
    <row r="7" spans="1:46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16.128278000000002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0.1354775352</v>
      </c>
      <c r="AD7">
        <f t="shared" si="1"/>
        <v>15.992800464800002</v>
      </c>
      <c r="AE7">
        <v>0</v>
      </c>
      <c r="AF7" s="24"/>
      <c r="AG7">
        <f t="shared" si="2"/>
        <v>15.992800464800002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</row>
    <row r="8" spans="1:46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15.617588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0.13118773919999999</v>
      </c>
      <c r="AD8">
        <f t="shared" si="1"/>
        <v>15.4864002608</v>
      </c>
      <c r="AE8">
        <v>0</v>
      </c>
      <c r="AF8" s="24"/>
      <c r="AG8">
        <f t="shared" si="2"/>
        <v>15.4864002608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</row>
    <row r="9" spans="1:46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14.644111000000001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0.1230105324</v>
      </c>
      <c r="AD9">
        <f t="shared" si="1"/>
        <v>14.5211004676</v>
      </c>
      <c r="AE9">
        <v>0</v>
      </c>
      <c r="AF9" s="24"/>
      <c r="AG9">
        <f t="shared" si="2"/>
        <v>14.5211004676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</row>
    <row r="10" spans="1:46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14.799415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0.12431508599999999</v>
      </c>
      <c r="AD10">
        <f t="shared" si="1"/>
        <v>14.675099914</v>
      </c>
      <c r="AE10">
        <v>0</v>
      </c>
      <c r="AF10" s="24"/>
      <c r="AG10">
        <f t="shared" si="2"/>
        <v>14.675099914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</row>
    <row r="11" spans="1:46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15.098528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0.12682763519999998</v>
      </c>
      <c r="AD11">
        <f t="shared" si="1"/>
        <v>14.9717003648</v>
      </c>
      <c r="AE11">
        <v>0</v>
      </c>
      <c r="AF11" s="24"/>
      <c r="AG11">
        <f t="shared" si="2"/>
        <v>14.9717003648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</row>
    <row r="12" spans="1:46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18.526724999999999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0.15562448999999998</v>
      </c>
      <c r="AD12">
        <f t="shared" si="1"/>
        <v>18.371100509999998</v>
      </c>
      <c r="AE12">
        <v>0</v>
      </c>
      <c r="AF12" s="24"/>
      <c r="AG12">
        <f t="shared" si="2"/>
        <v>18.371100509999998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</row>
    <row r="13" spans="1:46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16.698668999999999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0.14026881959999998</v>
      </c>
      <c r="AD13">
        <f t="shared" si="1"/>
        <v>16.5584001804</v>
      </c>
      <c r="AE13">
        <v>0</v>
      </c>
      <c r="AF13" s="24"/>
      <c r="AG13">
        <f t="shared" si="2"/>
        <v>16.5584001804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</row>
    <row r="14" spans="1:46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18.934550999999999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0.15905022839999999</v>
      </c>
      <c r="AD14">
        <f t="shared" si="1"/>
        <v>18.775500771599997</v>
      </c>
      <c r="AE14">
        <v>0</v>
      </c>
      <c r="AF14" s="24"/>
      <c r="AG14">
        <f t="shared" si="2"/>
        <v>18.775500771599997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</row>
    <row r="15" spans="1:46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19.170532999999999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0.16103247719999997</v>
      </c>
      <c r="AD15">
        <f t="shared" si="1"/>
        <v>19.0095005228</v>
      </c>
      <c r="AE15">
        <v>0</v>
      </c>
      <c r="AF15" s="24"/>
      <c r="AG15">
        <f t="shared" si="2"/>
        <v>19.0095005228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</row>
    <row r="16" spans="1:46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17.076644000000002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0.1434438096</v>
      </c>
      <c r="AD16">
        <f t="shared" si="1"/>
        <v>16.933200190400001</v>
      </c>
      <c r="AE16">
        <v>0</v>
      </c>
      <c r="AF16" s="24"/>
      <c r="AG16">
        <f t="shared" si="2"/>
        <v>16.933200190400001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</row>
    <row r="17" spans="1:46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16.730839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0.14053904759999999</v>
      </c>
      <c r="AD17">
        <f t="shared" si="1"/>
        <v>16.590299952399999</v>
      </c>
      <c r="AE17">
        <v>0</v>
      </c>
      <c r="AF17" s="24"/>
      <c r="AG17">
        <f t="shared" si="2"/>
        <v>16.590299952399999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</row>
    <row r="18" spans="1:46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18.378478999999999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0.15437922359999998</v>
      </c>
      <c r="AD18">
        <f t="shared" si="1"/>
        <v>18.224099776399999</v>
      </c>
      <c r="AE18">
        <v>0</v>
      </c>
      <c r="AF18" s="24"/>
      <c r="AG18">
        <f t="shared" si="2"/>
        <v>18.224099776399999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</row>
    <row r="19" spans="1:46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16.015429999999999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0.13452961199999999</v>
      </c>
      <c r="AD19">
        <f t="shared" si="1"/>
        <v>15.880900387999999</v>
      </c>
      <c r="AE19">
        <v>0</v>
      </c>
      <c r="AF19" s="24"/>
      <c r="AG19">
        <f t="shared" si="2"/>
        <v>15.880900387999999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</row>
    <row r="20" spans="1:46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19.291952999999999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2.2200000000000002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0.18070040519999997</v>
      </c>
      <c r="AD20">
        <f t="shared" si="1"/>
        <v>21.331252594799999</v>
      </c>
      <c r="AE20">
        <v>0</v>
      </c>
      <c r="AF20" s="24"/>
      <c r="AG20">
        <f t="shared" si="2"/>
        <v>21.331252594799999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</row>
    <row r="21" spans="1:46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19.291952999999999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4.24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0.19766840520000001</v>
      </c>
      <c r="AD21">
        <f t="shared" si="1"/>
        <v>23.3342845948</v>
      </c>
      <c r="AE21">
        <v>0</v>
      </c>
      <c r="AF21" s="24"/>
      <c r="AG21">
        <f t="shared" si="2"/>
        <v>23.3342845948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</row>
    <row r="22" spans="1:46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19.291952999999999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2.12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0.17986040519999999</v>
      </c>
      <c r="AD22">
        <f t="shared" si="1"/>
        <v>21.232092594800001</v>
      </c>
      <c r="AE22">
        <v>0</v>
      </c>
      <c r="AF22" s="24"/>
      <c r="AG22">
        <f t="shared" si="2"/>
        <v>21.232092594800001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</row>
    <row r="23" spans="1:46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19.291952999999999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3.95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0.19523240519999999</v>
      </c>
      <c r="AD23">
        <f t="shared" si="1"/>
        <v>23.0467205948</v>
      </c>
      <c r="AE23">
        <v>0</v>
      </c>
      <c r="AF23" s="24"/>
      <c r="AG23">
        <f t="shared" si="2"/>
        <v>23.0467205948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</row>
    <row r="24" spans="1:46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19.291952999999999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6.75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0.21875240519999997</v>
      </c>
      <c r="AD24">
        <f t="shared" si="1"/>
        <v>25.823200594799999</v>
      </c>
      <c r="AE24">
        <v>0</v>
      </c>
      <c r="AF24" s="24"/>
      <c r="AG24">
        <f t="shared" si="2"/>
        <v>25.823200594799999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</row>
    <row r="25" spans="1:46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19.291952999999999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4.7300000000000004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0.20178440519999999</v>
      </c>
      <c r="AD25">
        <f t="shared" si="1"/>
        <v>23.820168594799998</v>
      </c>
      <c r="AE25">
        <v>0</v>
      </c>
      <c r="AF25" s="24"/>
      <c r="AG25">
        <f t="shared" si="2"/>
        <v>23.820168594799998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</row>
    <row r="26" spans="1:46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19.291952999999999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4.4400000000000004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0.1993484052</v>
      </c>
      <c r="AD26">
        <f t="shared" si="1"/>
        <v>23.532604594800002</v>
      </c>
      <c r="AE26">
        <v>0</v>
      </c>
      <c r="AF26" s="24"/>
      <c r="AG26">
        <f t="shared" si="2"/>
        <v>23.532604594800002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</row>
    <row r="27" spans="1:46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19.291952999999999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2.3199999999999998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0.18154040519999998</v>
      </c>
      <c r="AD27">
        <f t="shared" si="1"/>
        <v>21.4304125948</v>
      </c>
      <c r="AE27">
        <v>0</v>
      </c>
      <c r="AF27" s="24"/>
      <c r="AG27">
        <f t="shared" si="2"/>
        <v>21.4304125948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</row>
    <row r="28" spans="1:46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19.291952999999999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7.23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0.22278440519999998</v>
      </c>
      <c r="AD28">
        <f t="shared" si="1"/>
        <v>26.299168594800001</v>
      </c>
      <c r="AE28">
        <v>0</v>
      </c>
      <c r="AF28" s="24"/>
      <c r="AG28">
        <f t="shared" si="2"/>
        <v>26.299168594800001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</row>
    <row r="29" spans="1:46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19.291952999999999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7.04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0.22118840519999997</v>
      </c>
      <c r="AD29">
        <f t="shared" si="1"/>
        <v>26.110764594799999</v>
      </c>
      <c r="AE29">
        <v>0</v>
      </c>
      <c r="AF29" s="24"/>
      <c r="AG29">
        <f t="shared" si="2"/>
        <v>26.110764594799999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</row>
    <row r="30" spans="1:46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19.291952999999999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4.34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0.19850840519999999</v>
      </c>
      <c r="AD30">
        <f t="shared" si="1"/>
        <v>23.433444594800001</v>
      </c>
      <c r="AE30">
        <v>0</v>
      </c>
      <c r="AF30" s="24"/>
      <c r="AG30">
        <f t="shared" si="2"/>
        <v>23.433444594800001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</row>
    <row r="31" spans="1:46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19.291952999999999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2.89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0.18893240519999999</v>
      </c>
      <c r="AD31">
        <f t="shared" si="1"/>
        <v>22.3030205948</v>
      </c>
      <c r="AE31">
        <v>0</v>
      </c>
      <c r="AF31" s="24"/>
      <c r="AG31">
        <f t="shared" si="2"/>
        <v>22.3030205948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0.31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</row>
    <row r="32" spans="1:46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19.291952999999999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1.74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0.20875640519999997</v>
      </c>
      <c r="AD32">
        <f t="shared" si="1"/>
        <v>24.643196594799999</v>
      </c>
      <c r="AE32">
        <v>0</v>
      </c>
      <c r="AF32" s="24"/>
      <c r="AG32">
        <f t="shared" si="2"/>
        <v>24.643196594799999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3.82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</row>
    <row r="33" spans="1:46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19.291952999999999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0.19204040519999999</v>
      </c>
      <c r="AD33">
        <f t="shared" si="1"/>
        <v>22.6699125948</v>
      </c>
      <c r="AE33">
        <v>0</v>
      </c>
      <c r="AF33" s="24"/>
      <c r="AG33">
        <f t="shared" si="2"/>
        <v>22.6699125948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3.57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</row>
    <row r="34" spans="1:46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19.291952999999999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0.19523240520000001</v>
      </c>
      <c r="AD34">
        <f t="shared" si="1"/>
        <v>23.0467205948</v>
      </c>
      <c r="AE34">
        <v>0</v>
      </c>
      <c r="AF34" s="24"/>
      <c r="AG34">
        <f t="shared" si="2"/>
        <v>23.0467205948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3.95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</row>
    <row r="35" spans="1:46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19.291952999999999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3.28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0.18960440519999999</v>
      </c>
      <c r="AD35">
        <f t="shared" si="1"/>
        <v>22.3823485948</v>
      </c>
      <c r="AE35">
        <v>0</v>
      </c>
      <c r="AF35" s="24"/>
      <c r="AG35">
        <f t="shared" si="2"/>
        <v>22.3823485948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</row>
    <row r="36" spans="1:46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19.291952999999999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4.1500000000000004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0.19691240519999997</v>
      </c>
      <c r="AD36">
        <f t="shared" si="1"/>
        <v>23.245040594799999</v>
      </c>
      <c r="AE36">
        <v>0</v>
      </c>
      <c r="AF36" s="24"/>
      <c r="AG36">
        <f t="shared" si="2"/>
        <v>23.245040594799999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</row>
    <row r="37" spans="1:46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19.291952999999999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6.08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0.21312440519999998</v>
      </c>
      <c r="AD37">
        <f t="shared" si="1"/>
        <v>25.158828594799999</v>
      </c>
      <c r="AE37">
        <v>0</v>
      </c>
      <c r="AF37" s="24"/>
      <c r="AG37">
        <f t="shared" si="2"/>
        <v>25.158828594799999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</row>
    <row r="38" spans="1:46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19.291952999999999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4.1500000000000004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0.22454840519999997</v>
      </c>
      <c r="AD38">
        <f t="shared" si="1"/>
        <v>26.507404594799997</v>
      </c>
      <c r="AE38">
        <v>0</v>
      </c>
      <c r="AF38" s="24"/>
      <c r="AG38">
        <f t="shared" si="2"/>
        <v>26.507404594799997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3.29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</row>
    <row r="39" spans="1:46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19.291952999999999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0.22043240520000001</v>
      </c>
      <c r="AD39">
        <f t="shared" si="1"/>
        <v>26.021520594799998</v>
      </c>
      <c r="AE39">
        <v>0</v>
      </c>
      <c r="AF39" s="24"/>
      <c r="AG39">
        <f t="shared" si="2"/>
        <v>26.021520594799998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6.95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</row>
    <row r="40" spans="1:46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19.291952999999999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0.20094440520000001</v>
      </c>
      <c r="AD40">
        <f t="shared" si="1"/>
        <v>23.721008594799997</v>
      </c>
      <c r="AE40">
        <v>0</v>
      </c>
      <c r="AF40" s="24"/>
      <c r="AG40">
        <f t="shared" si="2"/>
        <v>23.721008594799997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4.63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</row>
    <row r="41" spans="1:46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19.291952999999999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0.21799640519999999</v>
      </c>
      <c r="AD41">
        <f t="shared" si="1"/>
        <v>25.733956594799999</v>
      </c>
      <c r="AE41">
        <v>0</v>
      </c>
      <c r="AF41" s="24"/>
      <c r="AG41">
        <f t="shared" si="2"/>
        <v>25.733956594799999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6.66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</row>
    <row r="42" spans="1:46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19.291952999999999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0.17095640519999999</v>
      </c>
      <c r="AD42">
        <f t="shared" si="1"/>
        <v>20.1809965948</v>
      </c>
      <c r="AE42">
        <v>0</v>
      </c>
      <c r="AF42" s="24"/>
      <c r="AG42">
        <f t="shared" si="2"/>
        <v>20.1809965948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1.06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</row>
    <row r="43" spans="1:46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19.291952999999999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0.19120040520000001</v>
      </c>
      <c r="AD43">
        <f t="shared" si="1"/>
        <v>22.570752594799998</v>
      </c>
      <c r="AE43">
        <v>0</v>
      </c>
      <c r="AF43" s="24"/>
      <c r="AG43">
        <f t="shared" si="2"/>
        <v>22.570752594799998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3.47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</row>
    <row r="44" spans="1:46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19.291952999999999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0.2033804052</v>
      </c>
      <c r="AD44">
        <f t="shared" si="1"/>
        <v>24.0085725948</v>
      </c>
      <c r="AE44">
        <v>0</v>
      </c>
      <c r="AF44" s="24"/>
      <c r="AG44">
        <f t="shared" si="2"/>
        <v>24.0085725948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4.92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</row>
    <row r="45" spans="1:46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19.291952999999999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0.2058164052</v>
      </c>
      <c r="AD45">
        <f t="shared" si="1"/>
        <v>24.2961365948</v>
      </c>
      <c r="AE45">
        <v>0</v>
      </c>
      <c r="AF45" s="24"/>
      <c r="AG45">
        <f t="shared" si="2"/>
        <v>24.2961365948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5.21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</row>
    <row r="46" spans="1:46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19.291952999999999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0.16692440519999999</v>
      </c>
      <c r="AD46">
        <f t="shared" si="1"/>
        <v>19.705028594799998</v>
      </c>
      <c r="AE46">
        <v>0</v>
      </c>
      <c r="AF46" s="24"/>
      <c r="AG46">
        <f t="shared" si="2"/>
        <v>19.705028594799998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0.57999999999999996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</row>
    <row r="47" spans="1:46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19.291952999999999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0.1838924052</v>
      </c>
      <c r="AD47">
        <f t="shared" si="1"/>
        <v>21.708060594799999</v>
      </c>
      <c r="AE47">
        <v>0</v>
      </c>
      <c r="AF47" s="24"/>
      <c r="AG47">
        <f t="shared" si="2"/>
        <v>21.708060594799999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2.6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</row>
    <row r="48" spans="1:46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19.291952999999999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3.76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0.19363640519999997</v>
      </c>
      <c r="AD48">
        <f t="shared" si="1"/>
        <v>22.858316594799998</v>
      </c>
      <c r="AE48">
        <v>0</v>
      </c>
      <c r="AF48" s="24"/>
      <c r="AG48">
        <f t="shared" si="2"/>
        <v>22.858316594799998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</row>
    <row r="49" spans="1:46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19.291952999999999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1.06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0.17095640519999997</v>
      </c>
      <c r="AD49">
        <f t="shared" si="1"/>
        <v>20.1809965948</v>
      </c>
      <c r="AE49">
        <v>0</v>
      </c>
      <c r="AF49" s="24"/>
      <c r="AG49">
        <f t="shared" si="2"/>
        <v>20.1809965948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</row>
    <row r="50" spans="1:46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19.291952999999999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1.64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0.17582840519999998</v>
      </c>
      <c r="AD50">
        <f t="shared" si="1"/>
        <v>20.756124594799999</v>
      </c>
      <c r="AE50">
        <v>0</v>
      </c>
      <c r="AF50" s="24"/>
      <c r="AG50">
        <f t="shared" si="2"/>
        <v>20.756124594799999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</row>
    <row r="51" spans="1:46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19.291952999999999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0.1620524052</v>
      </c>
      <c r="AD51">
        <f t="shared" si="1"/>
        <v>19.129900594799999</v>
      </c>
      <c r="AE51">
        <v>0</v>
      </c>
      <c r="AF51" s="24"/>
      <c r="AG51">
        <f t="shared" si="2"/>
        <v>19.129900594799999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0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</row>
    <row r="52" spans="1:46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19.291952999999999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0.17255240520000001</v>
      </c>
      <c r="AD52">
        <f t="shared" si="1"/>
        <v>20.369400594799998</v>
      </c>
      <c r="AE52">
        <v>0</v>
      </c>
      <c r="AF52" s="24"/>
      <c r="AG52">
        <f t="shared" si="2"/>
        <v>20.369400594799998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1.25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</row>
    <row r="53" spans="1:46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19.023295999999998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0.15979568639999997</v>
      </c>
      <c r="AD53">
        <f t="shared" si="1"/>
        <v>18.863500313599999</v>
      </c>
      <c r="AE53">
        <v>0</v>
      </c>
      <c r="AF53" s="24"/>
      <c r="AG53">
        <f t="shared" si="2"/>
        <v>18.863500313599999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0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</row>
    <row r="54" spans="1:46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19.291952999999999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0.18313640519999999</v>
      </c>
      <c r="AD54">
        <f t="shared" si="1"/>
        <v>21.618816594799998</v>
      </c>
      <c r="AE54">
        <v>0</v>
      </c>
      <c r="AF54" s="24"/>
      <c r="AG54">
        <f t="shared" si="2"/>
        <v>21.618816594799998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2.5099999999999998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</row>
    <row r="55" spans="1:46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19.291952999999999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0.21715640519999999</v>
      </c>
      <c r="AD55">
        <f t="shared" si="1"/>
        <v>25.634796594799997</v>
      </c>
      <c r="AE55">
        <v>0</v>
      </c>
      <c r="AF55" s="24"/>
      <c r="AG55">
        <f t="shared" si="2"/>
        <v>25.634796594799997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6.56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</row>
    <row r="56" spans="1:46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19.291952999999999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0.21388040520000001</v>
      </c>
      <c r="AD56">
        <f t="shared" si="1"/>
        <v>25.2480725948</v>
      </c>
      <c r="AE56">
        <v>0</v>
      </c>
      <c r="AF56" s="24"/>
      <c r="AG56">
        <f t="shared" si="2"/>
        <v>25.2480725948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6.17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</row>
    <row r="57" spans="1:46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19.291952999999999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0.2025404052</v>
      </c>
      <c r="AD57">
        <f t="shared" si="1"/>
        <v>23.909412594799999</v>
      </c>
      <c r="AE57">
        <v>0</v>
      </c>
      <c r="AF57" s="24"/>
      <c r="AG57">
        <f t="shared" si="2"/>
        <v>23.909412594799999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4.82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</row>
    <row r="58" spans="1:46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19.291952999999999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0.17582840520000001</v>
      </c>
      <c r="AD58">
        <f t="shared" si="1"/>
        <v>20.756124594799999</v>
      </c>
      <c r="AE58">
        <v>0</v>
      </c>
      <c r="AF58" s="24"/>
      <c r="AG58">
        <f t="shared" si="2"/>
        <v>20.756124594799999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1.64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</row>
    <row r="59" spans="1:46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19.291952999999999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0.17910440519999998</v>
      </c>
      <c r="AD59">
        <f t="shared" si="1"/>
        <v>21.1428485948</v>
      </c>
      <c r="AE59">
        <v>0</v>
      </c>
      <c r="AF59" s="24"/>
      <c r="AG59">
        <f t="shared" si="2"/>
        <v>21.1428485948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2.0299999999999998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</row>
    <row r="60" spans="1:46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19.291952999999999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0.19447640519999998</v>
      </c>
      <c r="AD60">
        <f t="shared" si="1"/>
        <v>22.957476594799999</v>
      </c>
      <c r="AE60">
        <v>0</v>
      </c>
      <c r="AF60" s="24"/>
      <c r="AG60">
        <f t="shared" si="2"/>
        <v>22.957476594799999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3.86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</row>
    <row r="61" spans="1:46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19.291952999999999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0.20825240519999999</v>
      </c>
      <c r="AD61">
        <f t="shared" si="1"/>
        <v>24.5837005948</v>
      </c>
      <c r="AE61">
        <v>0</v>
      </c>
      <c r="AF61" s="24"/>
      <c r="AG61">
        <f t="shared" si="2"/>
        <v>24.5837005948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5.5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</row>
    <row r="62" spans="1:46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19.291952999999999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0.20741240519999998</v>
      </c>
      <c r="AD62">
        <f t="shared" si="1"/>
        <v>24.484540594799999</v>
      </c>
      <c r="AE62">
        <v>0</v>
      </c>
      <c r="AF62" s="24"/>
      <c r="AG62">
        <f t="shared" si="2"/>
        <v>24.484540594799999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5.4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</row>
    <row r="63" spans="1:46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19.291952999999999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0.19850840519999999</v>
      </c>
      <c r="AD63">
        <f t="shared" si="1"/>
        <v>23.433444594800001</v>
      </c>
      <c r="AE63">
        <v>0</v>
      </c>
      <c r="AF63" s="24"/>
      <c r="AG63">
        <f t="shared" si="2"/>
        <v>23.433444594800001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4.34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</row>
    <row r="64" spans="1:46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19.291952999999999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0.21144440519999999</v>
      </c>
      <c r="AD64">
        <f t="shared" si="1"/>
        <v>24.960508594799997</v>
      </c>
      <c r="AE64">
        <v>0</v>
      </c>
      <c r="AF64" s="24"/>
      <c r="AG64">
        <f t="shared" si="2"/>
        <v>24.960508594799997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5.88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</row>
    <row r="65" spans="1:46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19.291952999999999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0.22362440519999999</v>
      </c>
      <c r="AD65">
        <f t="shared" si="1"/>
        <v>26.398328594799999</v>
      </c>
      <c r="AE65">
        <v>0</v>
      </c>
      <c r="AF65" s="24"/>
      <c r="AG65">
        <f t="shared" si="2"/>
        <v>26.398328594799999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7.33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</row>
    <row r="66" spans="1:46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19.291952999999999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0.22278440520000001</v>
      </c>
      <c r="AD66">
        <f t="shared" si="1"/>
        <v>26.299168594800001</v>
      </c>
      <c r="AE66">
        <v>0</v>
      </c>
      <c r="AF66" s="24"/>
      <c r="AG66">
        <f t="shared" si="2"/>
        <v>26.299168594800001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7.23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</row>
    <row r="67" spans="1:46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19.291952999999999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0.21799640519999999</v>
      </c>
      <c r="AD67">
        <f t="shared" si="1"/>
        <v>25.733956594799999</v>
      </c>
      <c r="AE67">
        <v>0</v>
      </c>
      <c r="AF67" s="24"/>
      <c r="AG67">
        <f t="shared" si="2"/>
        <v>25.733956594799999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6.66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</row>
    <row r="68" spans="1:46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19.291952999999999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0.96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0.2218604052</v>
      </c>
      <c r="AD68">
        <f t="shared" ref="AD68:AD98" si="4">SUM(B68:AB68,AI68:AT68)-AC68</f>
        <v>26.190092594799999</v>
      </c>
      <c r="AE68">
        <v>0</v>
      </c>
      <c r="AF68" s="24"/>
      <c r="AG68">
        <f t="shared" ref="AG68:AG98" si="5">SUM(AD68:AF68)</f>
        <v>26.190092594799999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6.16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</row>
    <row r="69" spans="1:46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19.291952999999999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6.46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0.21631640519999998</v>
      </c>
      <c r="AD69">
        <f t="shared" si="4"/>
        <v>25.5356365948</v>
      </c>
      <c r="AE69">
        <v>0</v>
      </c>
      <c r="AF69" s="24"/>
      <c r="AG69">
        <f t="shared" si="5"/>
        <v>25.5356365948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0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</row>
    <row r="70" spans="1:46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19.291952999999999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6.08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0.21312440519999998</v>
      </c>
      <c r="AD70">
        <f t="shared" si="4"/>
        <v>25.158828594799999</v>
      </c>
      <c r="AE70">
        <v>0</v>
      </c>
      <c r="AF70" s="24"/>
      <c r="AG70">
        <f t="shared" si="5"/>
        <v>25.158828594799999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0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</row>
    <row r="71" spans="1:46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19.291952999999999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10.029999999999999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0.24630440519999999</v>
      </c>
      <c r="AD71">
        <f t="shared" si="4"/>
        <v>29.075648594800001</v>
      </c>
      <c r="AE71">
        <v>0</v>
      </c>
      <c r="AF71" s="24"/>
      <c r="AG71">
        <f t="shared" si="5"/>
        <v>29.075648594800001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0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</row>
    <row r="72" spans="1:46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19.291952999999999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11.86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0.26167640519999996</v>
      </c>
      <c r="AD72">
        <f t="shared" si="4"/>
        <v>30.8902765948</v>
      </c>
      <c r="AE72">
        <v>0</v>
      </c>
      <c r="AF72" s="24"/>
      <c r="AG72">
        <f t="shared" si="5"/>
        <v>30.8902765948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0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</row>
    <row r="73" spans="1:46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19.291952999999999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7.52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0.22522040519999997</v>
      </c>
      <c r="AD73">
        <f t="shared" si="4"/>
        <v>26.586732594799997</v>
      </c>
      <c r="AE73">
        <v>0</v>
      </c>
      <c r="AF73" s="24"/>
      <c r="AG73">
        <f t="shared" si="5"/>
        <v>26.586732594799997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0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</row>
    <row r="74" spans="1:46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19.291952999999999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5.88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0.21144440519999996</v>
      </c>
      <c r="AD74">
        <f t="shared" si="4"/>
        <v>24.960508594799997</v>
      </c>
      <c r="AE74">
        <v>0</v>
      </c>
      <c r="AF74" s="24"/>
      <c r="AG74">
        <f t="shared" si="5"/>
        <v>24.960508594799997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</row>
    <row r="75" spans="1:46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19.291952999999999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10.61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0.25117640519999995</v>
      </c>
      <c r="AD75">
        <f t="shared" si="4"/>
        <v>29.6507765948</v>
      </c>
      <c r="AE75">
        <v>0</v>
      </c>
      <c r="AF75" s="24"/>
      <c r="AG75">
        <f t="shared" si="5"/>
        <v>29.6507765948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</row>
    <row r="76" spans="1:46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19.291952999999999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4.4400000000000004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0.1993484052</v>
      </c>
      <c r="AD76">
        <f t="shared" si="4"/>
        <v>23.532604594800002</v>
      </c>
      <c r="AE76">
        <v>0</v>
      </c>
      <c r="AF76" s="24"/>
      <c r="AG76">
        <f t="shared" si="5"/>
        <v>23.532604594800002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</row>
    <row r="77" spans="1:46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19.291952999999999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4.92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0.2033804052</v>
      </c>
      <c r="AD77">
        <f t="shared" si="4"/>
        <v>24.0085725948</v>
      </c>
      <c r="AE77">
        <v>0</v>
      </c>
      <c r="AF77" s="24"/>
      <c r="AG77">
        <f t="shared" si="5"/>
        <v>24.0085725948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</row>
    <row r="78" spans="1:46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19.291952999999999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4.4400000000000004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0.1993484052</v>
      </c>
      <c r="AD78">
        <f t="shared" si="4"/>
        <v>23.532604594800002</v>
      </c>
      <c r="AE78">
        <v>0</v>
      </c>
      <c r="AF78" s="24"/>
      <c r="AG78">
        <f t="shared" si="5"/>
        <v>23.532604594800002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</row>
    <row r="79" spans="1:46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19.291952999999999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5.4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0.20741240519999998</v>
      </c>
      <c r="AD79">
        <f t="shared" si="4"/>
        <v>24.484540594799999</v>
      </c>
      <c r="AE79">
        <v>0</v>
      </c>
      <c r="AF79" s="24"/>
      <c r="AG79">
        <f t="shared" si="5"/>
        <v>24.484540594799999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</row>
    <row r="80" spans="1:46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19.291952999999999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3.28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0.18960440519999999</v>
      </c>
      <c r="AD80">
        <f t="shared" si="4"/>
        <v>22.3823485948</v>
      </c>
      <c r="AE80">
        <v>0</v>
      </c>
      <c r="AF80" s="24"/>
      <c r="AG80">
        <f t="shared" si="5"/>
        <v>22.3823485948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</row>
    <row r="81" spans="1:46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19.291952999999999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8.9700000000000006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0.23740040519999997</v>
      </c>
      <c r="AD81">
        <f t="shared" si="4"/>
        <v>28.024552594799999</v>
      </c>
      <c r="AE81">
        <v>0</v>
      </c>
      <c r="AF81" s="24"/>
      <c r="AG81">
        <f t="shared" si="5"/>
        <v>28.024552594799999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</row>
    <row r="82" spans="1:46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19.291952999999999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9.74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0.2438684052</v>
      </c>
      <c r="AD82">
        <f t="shared" si="4"/>
        <v>28.788084594800001</v>
      </c>
      <c r="AE82">
        <v>0</v>
      </c>
      <c r="AF82" s="24"/>
      <c r="AG82">
        <f t="shared" si="5"/>
        <v>28.788084594800001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</row>
    <row r="83" spans="1:46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19.291952999999999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9.94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0.24554840519999996</v>
      </c>
      <c r="AD83">
        <f t="shared" si="4"/>
        <v>28.986404594799996</v>
      </c>
      <c r="AE83">
        <v>0</v>
      </c>
      <c r="AF83" s="24"/>
      <c r="AG83">
        <f t="shared" si="5"/>
        <v>28.986404594799996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</row>
    <row r="84" spans="1:46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19.291952999999999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7.52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0.22522040519999997</v>
      </c>
      <c r="AD84">
        <f t="shared" si="4"/>
        <v>26.586732594799997</v>
      </c>
      <c r="AE84">
        <v>0</v>
      </c>
      <c r="AF84" s="24"/>
      <c r="AG84">
        <f t="shared" si="5"/>
        <v>26.586732594799997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</row>
    <row r="85" spans="1:46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19.291952999999999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11.96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0.26251640519999997</v>
      </c>
      <c r="AD85">
        <f t="shared" si="4"/>
        <v>30.989436594800001</v>
      </c>
      <c r="AE85">
        <v>0</v>
      </c>
      <c r="AF85" s="24"/>
      <c r="AG85">
        <f t="shared" si="5"/>
        <v>30.989436594800001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</row>
    <row r="86" spans="1:46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19.291952999999999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8.58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0.23412440519999997</v>
      </c>
      <c r="AD86">
        <f t="shared" si="4"/>
        <v>27.637828594799998</v>
      </c>
      <c r="AE86">
        <v>0</v>
      </c>
      <c r="AF86" s="24"/>
      <c r="AG86">
        <f t="shared" si="5"/>
        <v>27.637828594799998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</row>
    <row r="87" spans="1:46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19.291952999999999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8.39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0.23252840519999998</v>
      </c>
      <c r="AD87">
        <f t="shared" si="4"/>
        <v>27.4494245948</v>
      </c>
      <c r="AE87">
        <v>0</v>
      </c>
      <c r="AF87" s="24"/>
      <c r="AG87">
        <f t="shared" si="5"/>
        <v>27.4494245948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</row>
    <row r="88" spans="1:46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19.291952999999999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6.75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0.21875240519999997</v>
      </c>
      <c r="AD88">
        <f t="shared" si="4"/>
        <v>25.823200594799999</v>
      </c>
      <c r="AE88">
        <v>0</v>
      </c>
      <c r="AF88" s="24"/>
      <c r="AG88">
        <f t="shared" si="5"/>
        <v>25.823200594799999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</row>
    <row r="89" spans="1:46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19.291952999999999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5.0199999999999996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0.20422040519999998</v>
      </c>
      <c r="AD89">
        <f t="shared" si="4"/>
        <v>24.107732594799998</v>
      </c>
      <c r="AE89">
        <v>0</v>
      </c>
      <c r="AF89" s="24"/>
      <c r="AG89">
        <f t="shared" si="5"/>
        <v>24.107732594799998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</row>
    <row r="90" spans="1:46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19.291952999999999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5.4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0.20741240519999998</v>
      </c>
      <c r="AD90">
        <f t="shared" si="4"/>
        <v>24.484540594799999</v>
      </c>
      <c r="AE90">
        <v>0</v>
      </c>
      <c r="AF90" s="24"/>
      <c r="AG90">
        <f t="shared" si="5"/>
        <v>24.484540594799999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</row>
    <row r="91" spans="1:46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19.291952999999999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4.92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0.2033804052</v>
      </c>
      <c r="AD91">
        <f t="shared" si="4"/>
        <v>24.0085725948</v>
      </c>
      <c r="AE91">
        <v>0</v>
      </c>
      <c r="AF91" s="24"/>
      <c r="AG91">
        <f t="shared" si="5"/>
        <v>24.0085725948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</row>
    <row r="92" spans="1:46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19.291952999999999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5.0199999999999996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0.20422040519999998</v>
      </c>
      <c r="AD92">
        <f t="shared" si="4"/>
        <v>24.107732594799998</v>
      </c>
      <c r="AE92">
        <v>0</v>
      </c>
      <c r="AF92" s="24"/>
      <c r="AG92">
        <f t="shared" si="5"/>
        <v>24.107732594799998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</row>
    <row r="93" spans="1:46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19.291952999999999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6.17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0.21388040519999998</v>
      </c>
      <c r="AD93">
        <f t="shared" si="4"/>
        <v>25.2480725948</v>
      </c>
      <c r="AE93">
        <v>0</v>
      </c>
      <c r="AF93" s="24"/>
      <c r="AG93">
        <f t="shared" si="5"/>
        <v>25.2480725948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</row>
    <row r="94" spans="1:46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19.291952999999999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6.37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0.2155604052</v>
      </c>
      <c r="AD94">
        <f t="shared" si="4"/>
        <v>25.446392594799999</v>
      </c>
      <c r="AE94">
        <v>0</v>
      </c>
      <c r="AF94" s="24"/>
      <c r="AG94">
        <f t="shared" si="5"/>
        <v>25.446392594799999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</row>
    <row r="95" spans="1:46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19.291952999999999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6.46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0.21631640519999998</v>
      </c>
      <c r="AD95">
        <f t="shared" si="4"/>
        <v>25.5356365948</v>
      </c>
      <c r="AE95">
        <v>0</v>
      </c>
      <c r="AF95" s="24"/>
      <c r="AG95">
        <f t="shared" si="5"/>
        <v>25.5356365948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</row>
    <row r="96" spans="1:46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19.291952999999999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2.41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0.18229640519999998</v>
      </c>
      <c r="AD96">
        <f t="shared" si="4"/>
        <v>21.519656594800001</v>
      </c>
      <c r="AE96">
        <v>0</v>
      </c>
      <c r="AF96" s="24"/>
      <c r="AG96">
        <f t="shared" si="5"/>
        <v>21.519656594800001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</row>
    <row r="97" spans="1:46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19.291952999999999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0.77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0.16852040519999997</v>
      </c>
      <c r="AD97">
        <f t="shared" si="4"/>
        <v>19.8934325948</v>
      </c>
      <c r="AE97">
        <v>0</v>
      </c>
      <c r="AF97" s="24"/>
      <c r="AG97">
        <f t="shared" si="5"/>
        <v>19.8934325948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</row>
    <row r="98" spans="1:46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19.291952999999999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0.87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0.16936040519999998</v>
      </c>
      <c r="AD98">
        <f t="shared" si="4"/>
        <v>19.992592594800001</v>
      </c>
      <c r="AE98">
        <v>0</v>
      </c>
      <c r="AF98" s="24"/>
      <c r="AG98">
        <f t="shared" si="5"/>
        <v>19.992592594800001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0.45414147624999934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6.9565000000000016E-2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4.6686904005000017E-3</v>
      </c>
      <c r="AD99">
        <f t="shared" si="6"/>
        <v>0.55112778584949984</v>
      </c>
      <c r="AE99">
        <f t="shared" ref="AE99:AT99" si="8">SUM(AE3:AE98)/4000</f>
        <v>0</v>
      </c>
      <c r="AG99">
        <f t="shared" si="8"/>
        <v>0.55112778584949984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3.2089999999999994E-2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R1:R2"/>
    <mergeCell ref="S1:S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45349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'[1]27'!B5</f>
        <v>270</v>
      </c>
      <c r="C3" s="16">
        <f>'[1]27'!C5</f>
        <v>0</v>
      </c>
      <c r="D3" s="16">
        <f>'[1]27'!D5</f>
        <v>65</v>
      </c>
      <c r="E3" s="16">
        <f>'[1]27'!E5</f>
        <v>0</v>
      </c>
      <c r="F3" s="15">
        <f>SUM(B3:E3)</f>
        <v>335</v>
      </c>
      <c r="G3" s="15">
        <f>'[1]27'!H5</f>
        <v>0</v>
      </c>
      <c r="H3" s="16">
        <f>'[1]27'!I5</f>
        <v>0</v>
      </c>
      <c r="I3" s="16">
        <f>'[1]27'!J5</f>
        <v>0</v>
      </c>
      <c r="J3" s="16">
        <f>'[1]27'!K5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'[1]27'!B6</f>
        <v>270</v>
      </c>
      <c r="C4" s="16">
        <f>'[1]27'!C6</f>
        <v>0</v>
      </c>
      <c r="D4" s="16">
        <f>'[1]27'!D6</f>
        <v>65</v>
      </c>
      <c r="E4" s="16">
        <f>'[1]27'!E6</f>
        <v>0</v>
      </c>
      <c r="F4" s="15">
        <f>SUM(B4:E4)</f>
        <v>335</v>
      </c>
      <c r="G4" s="15">
        <f>'[1]27'!H6</f>
        <v>0</v>
      </c>
      <c r="H4" s="16">
        <f>'[1]27'!I6</f>
        <v>0</v>
      </c>
      <c r="I4" s="16">
        <f>'[1]27'!J6</f>
        <v>0</v>
      </c>
      <c r="J4" s="16">
        <f>'[1]27'!K6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'[1]27'!B7</f>
        <v>270</v>
      </c>
      <c r="C5" s="16">
        <f>'[1]27'!C7</f>
        <v>0</v>
      </c>
      <c r="D5" s="16">
        <f>'[1]27'!D7</f>
        <v>65</v>
      </c>
      <c r="E5" s="16">
        <f>'[1]27'!E7</f>
        <v>0</v>
      </c>
      <c r="F5" s="15">
        <f t="shared" ref="F5:F68" si="6">SUM(B5:E5)</f>
        <v>335</v>
      </c>
      <c r="G5" s="15">
        <f>'[1]27'!H7</f>
        <v>0</v>
      </c>
      <c r="H5" s="16">
        <f>'[1]27'!I7</f>
        <v>0</v>
      </c>
      <c r="I5" s="16">
        <f>'[1]27'!J7</f>
        <v>0</v>
      </c>
      <c r="J5" s="16">
        <f>'[1]27'!K7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'[1]27'!B8</f>
        <v>270</v>
      </c>
      <c r="C6" s="16">
        <f>'[1]27'!C8</f>
        <v>0</v>
      </c>
      <c r="D6" s="16">
        <f>'[1]27'!D8</f>
        <v>65</v>
      </c>
      <c r="E6" s="16">
        <f>'[1]27'!E8</f>
        <v>0</v>
      </c>
      <c r="F6" s="15">
        <f t="shared" si="6"/>
        <v>335</v>
      </c>
      <c r="G6" s="15">
        <f>'[1]27'!H8</f>
        <v>0</v>
      </c>
      <c r="H6" s="16">
        <f>'[1]27'!I8</f>
        <v>0</v>
      </c>
      <c r="I6" s="16">
        <f>'[1]27'!J8</f>
        <v>0</v>
      </c>
      <c r="J6" s="16">
        <f>'[1]27'!K8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'[1]27'!B9</f>
        <v>270</v>
      </c>
      <c r="C7" s="16">
        <f>'[1]27'!C9</f>
        <v>0</v>
      </c>
      <c r="D7" s="16">
        <f>'[1]27'!D9</f>
        <v>65</v>
      </c>
      <c r="E7" s="16">
        <f>'[1]27'!E9</f>
        <v>0</v>
      </c>
      <c r="F7" s="15">
        <f t="shared" si="6"/>
        <v>335</v>
      </c>
      <c r="G7" s="15">
        <f>'[1]27'!H9</f>
        <v>0</v>
      </c>
      <c r="H7" s="16">
        <f>'[1]27'!I9</f>
        <v>0</v>
      </c>
      <c r="I7" s="16">
        <f>'[1]27'!J9</f>
        <v>0</v>
      </c>
      <c r="J7" s="16">
        <f>'[1]27'!K9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'[1]27'!B10</f>
        <v>270</v>
      </c>
      <c r="C8" s="16">
        <f>'[1]27'!C10</f>
        <v>0</v>
      </c>
      <c r="D8" s="16">
        <f>'[1]27'!D10</f>
        <v>65</v>
      </c>
      <c r="E8" s="16">
        <f>'[1]27'!E10</f>
        <v>0</v>
      </c>
      <c r="F8" s="15">
        <f t="shared" si="6"/>
        <v>335</v>
      </c>
      <c r="G8" s="15">
        <f>'[1]27'!H10</f>
        <v>0</v>
      </c>
      <c r="H8" s="16">
        <f>'[1]27'!I10</f>
        <v>0</v>
      </c>
      <c r="I8" s="16">
        <f>'[1]27'!J10</f>
        <v>0</v>
      </c>
      <c r="J8" s="16">
        <f>'[1]27'!K10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'[1]27'!B11</f>
        <v>270</v>
      </c>
      <c r="C9" s="16">
        <f>'[1]27'!C11</f>
        <v>0</v>
      </c>
      <c r="D9" s="16">
        <f>'[1]27'!D11</f>
        <v>65</v>
      </c>
      <c r="E9" s="16">
        <f>'[1]27'!E11</f>
        <v>0</v>
      </c>
      <c r="F9" s="15">
        <f t="shared" si="6"/>
        <v>335</v>
      </c>
      <c r="G9" s="15">
        <f>'[1]27'!H11</f>
        <v>0</v>
      </c>
      <c r="H9" s="16">
        <f>'[1]27'!I11</f>
        <v>0</v>
      </c>
      <c r="I9" s="16">
        <f>'[1]27'!J11</f>
        <v>0</v>
      </c>
      <c r="J9" s="16">
        <f>'[1]27'!K11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'[1]27'!B12</f>
        <v>270</v>
      </c>
      <c r="C10" s="16">
        <f>'[1]27'!C12</f>
        <v>0</v>
      </c>
      <c r="D10" s="16">
        <f>'[1]27'!D12</f>
        <v>65</v>
      </c>
      <c r="E10" s="16">
        <f>'[1]27'!E12</f>
        <v>0</v>
      </c>
      <c r="F10" s="15">
        <f t="shared" si="6"/>
        <v>335</v>
      </c>
      <c r="G10" s="15">
        <f>'[1]27'!H12</f>
        <v>0</v>
      </c>
      <c r="H10" s="16">
        <f>'[1]27'!I12</f>
        <v>0</v>
      </c>
      <c r="I10" s="16">
        <f>'[1]27'!J12</f>
        <v>0</v>
      </c>
      <c r="J10" s="16">
        <f>'[1]27'!K12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'[1]27'!B13</f>
        <v>270</v>
      </c>
      <c r="C11" s="16">
        <f>'[1]27'!C13</f>
        <v>0</v>
      </c>
      <c r="D11" s="16">
        <f>'[1]27'!D13</f>
        <v>65</v>
      </c>
      <c r="E11" s="16">
        <f>'[1]27'!E13</f>
        <v>0</v>
      </c>
      <c r="F11" s="15">
        <f t="shared" si="6"/>
        <v>335</v>
      </c>
      <c r="G11" s="15">
        <f>'[1]27'!H13</f>
        <v>0</v>
      </c>
      <c r="H11" s="16">
        <f>'[1]27'!I13</f>
        <v>0</v>
      </c>
      <c r="I11" s="16">
        <f>'[1]27'!J13</f>
        <v>0</v>
      </c>
      <c r="J11" s="16">
        <f>'[1]27'!K13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'[1]27'!B14</f>
        <v>270</v>
      </c>
      <c r="C12" s="16">
        <f>'[1]27'!C14</f>
        <v>0</v>
      </c>
      <c r="D12" s="16">
        <f>'[1]27'!D14</f>
        <v>65</v>
      </c>
      <c r="E12" s="16">
        <f>'[1]27'!E14</f>
        <v>0</v>
      </c>
      <c r="F12" s="15">
        <f t="shared" si="6"/>
        <v>335</v>
      </c>
      <c r="G12" s="15">
        <f>'[1]27'!H14</f>
        <v>0</v>
      </c>
      <c r="H12" s="16">
        <f>'[1]27'!I14</f>
        <v>0</v>
      </c>
      <c r="I12" s="16">
        <f>'[1]27'!J14</f>
        <v>0</v>
      </c>
      <c r="J12" s="16">
        <f>'[1]27'!K14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'[1]27'!B15</f>
        <v>270</v>
      </c>
      <c r="C13" s="16">
        <f>'[1]27'!C15</f>
        <v>0</v>
      </c>
      <c r="D13" s="16">
        <f>'[1]27'!D15</f>
        <v>65</v>
      </c>
      <c r="E13" s="16">
        <f>'[1]27'!E15</f>
        <v>0</v>
      </c>
      <c r="F13" s="15">
        <f t="shared" si="6"/>
        <v>335</v>
      </c>
      <c r="G13" s="15">
        <f>'[1]27'!H15</f>
        <v>0</v>
      </c>
      <c r="H13" s="16">
        <f>'[1]27'!I15</f>
        <v>0</v>
      </c>
      <c r="I13" s="16">
        <f>'[1]27'!J15</f>
        <v>0</v>
      </c>
      <c r="J13" s="16">
        <f>'[1]27'!K15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'[1]27'!B16</f>
        <v>270</v>
      </c>
      <c r="C14" s="16">
        <f>'[1]27'!C16</f>
        <v>0</v>
      </c>
      <c r="D14" s="16">
        <f>'[1]27'!D16</f>
        <v>65</v>
      </c>
      <c r="E14" s="16">
        <f>'[1]27'!E16</f>
        <v>0</v>
      </c>
      <c r="F14" s="15">
        <f t="shared" si="6"/>
        <v>335</v>
      </c>
      <c r="G14" s="15">
        <f>'[1]27'!H16</f>
        <v>0</v>
      </c>
      <c r="H14" s="16">
        <f>'[1]27'!I16</f>
        <v>0</v>
      </c>
      <c r="I14" s="16">
        <f>'[1]27'!J16</f>
        <v>0</v>
      </c>
      <c r="J14" s="16">
        <f>'[1]27'!K16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'[1]27'!B17</f>
        <v>270</v>
      </c>
      <c r="C15" s="16">
        <f>'[1]27'!C17</f>
        <v>0</v>
      </c>
      <c r="D15" s="16">
        <f>'[1]27'!D17</f>
        <v>65</v>
      </c>
      <c r="E15" s="16">
        <f>'[1]27'!E17</f>
        <v>0</v>
      </c>
      <c r="F15" s="15">
        <f t="shared" si="6"/>
        <v>335</v>
      </c>
      <c r="G15" s="15">
        <f>'[1]27'!H17</f>
        <v>0</v>
      </c>
      <c r="H15" s="16">
        <f>'[1]27'!I17</f>
        <v>0</v>
      </c>
      <c r="I15" s="16">
        <f>'[1]27'!J17</f>
        <v>0</v>
      </c>
      <c r="J15" s="16">
        <f>'[1]27'!K17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'[1]27'!B18</f>
        <v>270</v>
      </c>
      <c r="C16" s="16">
        <f>'[1]27'!C18</f>
        <v>0</v>
      </c>
      <c r="D16" s="16">
        <f>'[1]27'!D18</f>
        <v>65</v>
      </c>
      <c r="E16" s="16">
        <f>'[1]27'!E18</f>
        <v>0</v>
      </c>
      <c r="F16" s="15">
        <f t="shared" si="6"/>
        <v>335</v>
      </c>
      <c r="G16" s="15">
        <f>'[1]27'!H18</f>
        <v>0</v>
      </c>
      <c r="H16" s="16">
        <f>'[1]27'!I18</f>
        <v>0</v>
      </c>
      <c r="I16" s="16">
        <f>'[1]27'!J18</f>
        <v>0</v>
      </c>
      <c r="J16" s="16">
        <f>'[1]27'!K18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'[1]27'!B19</f>
        <v>270</v>
      </c>
      <c r="C17" s="16">
        <f>'[1]27'!C19</f>
        <v>0</v>
      </c>
      <c r="D17" s="16">
        <f>'[1]27'!D19</f>
        <v>65</v>
      </c>
      <c r="E17" s="16">
        <f>'[1]27'!E19</f>
        <v>0</v>
      </c>
      <c r="F17" s="15">
        <f t="shared" si="6"/>
        <v>335</v>
      </c>
      <c r="G17" s="15">
        <f>'[1]27'!H19</f>
        <v>0</v>
      </c>
      <c r="H17" s="16">
        <f>'[1]27'!I19</f>
        <v>0</v>
      </c>
      <c r="I17" s="16">
        <f>'[1]27'!J19</f>
        <v>0</v>
      </c>
      <c r="J17" s="16">
        <f>'[1]27'!K19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'[1]27'!B20</f>
        <v>270</v>
      </c>
      <c r="C18" s="16">
        <f>'[1]27'!C20</f>
        <v>0</v>
      </c>
      <c r="D18" s="16">
        <f>'[1]27'!D20</f>
        <v>65</v>
      </c>
      <c r="E18" s="16">
        <f>'[1]27'!E20</f>
        <v>0</v>
      </c>
      <c r="F18" s="15">
        <f t="shared" si="6"/>
        <v>335</v>
      </c>
      <c r="G18" s="15">
        <f>'[1]27'!H20</f>
        <v>0</v>
      </c>
      <c r="H18" s="16">
        <f>'[1]27'!I20</f>
        <v>0</v>
      </c>
      <c r="I18" s="16">
        <f>'[1]27'!J20</f>
        <v>0</v>
      </c>
      <c r="J18" s="16">
        <f>'[1]27'!K20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'[1]27'!B21</f>
        <v>270</v>
      </c>
      <c r="C19" s="16">
        <f>'[1]27'!C21</f>
        <v>0</v>
      </c>
      <c r="D19" s="16">
        <f>'[1]27'!D21</f>
        <v>65</v>
      </c>
      <c r="E19" s="16">
        <f>'[1]27'!E21</f>
        <v>0</v>
      </c>
      <c r="F19" s="15">
        <f t="shared" si="6"/>
        <v>335</v>
      </c>
      <c r="G19" s="15">
        <f>'[1]27'!H21</f>
        <v>0</v>
      </c>
      <c r="H19" s="16">
        <f>'[1]27'!I21</f>
        <v>0</v>
      </c>
      <c r="I19" s="16">
        <f>'[1]27'!J21</f>
        <v>0</v>
      </c>
      <c r="J19" s="16">
        <f>'[1]27'!K21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'[1]27'!B22</f>
        <v>270</v>
      </c>
      <c r="C20" s="16">
        <f>'[1]27'!C22</f>
        <v>0</v>
      </c>
      <c r="D20" s="16">
        <f>'[1]27'!D22</f>
        <v>65</v>
      </c>
      <c r="E20" s="16">
        <f>'[1]27'!E22</f>
        <v>0</v>
      </c>
      <c r="F20" s="15">
        <f t="shared" si="6"/>
        <v>335</v>
      </c>
      <c r="G20" s="15">
        <f>'[1]27'!H22</f>
        <v>0</v>
      </c>
      <c r="H20" s="16">
        <f>'[1]27'!I22</f>
        <v>0</v>
      </c>
      <c r="I20" s="16">
        <f>'[1]27'!J22</f>
        <v>0</v>
      </c>
      <c r="J20" s="16">
        <f>'[1]27'!K22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'[1]27'!B23</f>
        <v>270</v>
      </c>
      <c r="C21" s="16">
        <f>'[1]27'!C23</f>
        <v>0</v>
      </c>
      <c r="D21" s="16">
        <f>'[1]27'!D23</f>
        <v>65</v>
      </c>
      <c r="E21" s="16">
        <f>'[1]27'!E23</f>
        <v>0</v>
      </c>
      <c r="F21" s="15">
        <f t="shared" si="6"/>
        <v>335</v>
      </c>
      <c r="G21" s="15">
        <f>'[1]27'!H23</f>
        <v>0</v>
      </c>
      <c r="H21" s="16">
        <f>'[1]27'!I23</f>
        <v>0</v>
      </c>
      <c r="I21" s="16">
        <f>'[1]27'!J23</f>
        <v>0</v>
      </c>
      <c r="J21" s="16">
        <f>'[1]27'!K23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'[1]27'!B24</f>
        <v>270</v>
      </c>
      <c r="C22" s="16">
        <f>'[1]27'!C24</f>
        <v>0</v>
      </c>
      <c r="D22" s="16">
        <f>'[1]27'!D24</f>
        <v>65</v>
      </c>
      <c r="E22" s="16">
        <f>'[1]27'!E24</f>
        <v>0</v>
      </c>
      <c r="F22" s="15">
        <f t="shared" si="6"/>
        <v>335</v>
      </c>
      <c r="G22" s="15">
        <f>'[1]27'!H24</f>
        <v>0</v>
      </c>
      <c r="H22" s="16">
        <f>'[1]27'!I24</f>
        <v>0</v>
      </c>
      <c r="I22" s="16">
        <f>'[1]27'!J24</f>
        <v>0</v>
      </c>
      <c r="J22" s="16">
        <f>'[1]27'!K24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'[1]27'!B25</f>
        <v>270</v>
      </c>
      <c r="C23" s="16">
        <f>'[1]27'!C25</f>
        <v>0</v>
      </c>
      <c r="D23" s="16">
        <f>'[1]27'!D25</f>
        <v>65</v>
      </c>
      <c r="E23" s="16">
        <f>'[1]27'!E25</f>
        <v>0</v>
      </c>
      <c r="F23" s="15">
        <f t="shared" si="6"/>
        <v>335</v>
      </c>
      <c r="G23" s="15">
        <f>'[1]27'!H25</f>
        <v>0</v>
      </c>
      <c r="H23" s="16">
        <f>'[1]27'!I25</f>
        <v>0</v>
      </c>
      <c r="I23" s="16">
        <f>'[1]27'!J25</f>
        <v>0</v>
      </c>
      <c r="J23" s="16">
        <f>'[1]27'!K25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'[1]27'!B26</f>
        <v>270</v>
      </c>
      <c r="C24" s="16">
        <f>'[1]27'!C26</f>
        <v>0</v>
      </c>
      <c r="D24" s="16">
        <f>'[1]27'!D26</f>
        <v>65</v>
      </c>
      <c r="E24" s="16">
        <f>'[1]27'!E26</f>
        <v>0</v>
      </c>
      <c r="F24" s="15">
        <f t="shared" si="6"/>
        <v>335</v>
      </c>
      <c r="G24" s="15">
        <f>'[1]27'!H26</f>
        <v>0</v>
      </c>
      <c r="H24" s="16">
        <f>'[1]27'!I26</f>
        <v>0</v>
      </c>
      <c r="I24" s="16">
        <f>'[1]27'!J26</f>
        <v>0</v>
      </c>
      <c r="J24" s="16">
        <f>'[1]27'!K26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'[1]27'!B27</f>
        <v>270</v>
      </c>
      <c r="C25" s="16">
        <f>'[1]27'!C27</f>
        <v>0</v>
      </c>
      <c r="D25" s="16">
        <f>'[1]27'!D27</f>
        <v>65</v>
      </c>
      <c r="E25" s="16">
        <f>'[1]27'!E27</f>
        <v>0</v>
      </c>
      <c r="F25" s="15">
        <f t="shared" si="6"/>
        <v>335</v>
      </c>
      <c r="G25" s="15">
        <f>'[1]27'!H27</f>
        <v>0</v>
      </c>
      <c r="H25" s="16">
        <f>'[1]27'!I27</f>
        <v>0</v>
      </c>
      <c r="I25" s="16">
        <f>'[1]27'!J27</f>
        <v>0</v>
      </c>
      <c r="J25" s="16">
        <f>'[1]27'!K27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'[1]27'!B28</f>
        <v>270</v>
      </c>
      <c r="C26" s="16">
        <f>'[1]27'!C28</f>
        <v>0</v>
      </c>
      <c r="D26" s="16">
        <f>'[1]27'!D28</f>
        <v>65</v>
      </c>
      <c r="E26" s="16">
        <f>'[1]27'!E28</f>
        <v>0</v>
      </c>
      <c r="F26" s="15">
        <f t="shared" si="6"/>
        <v>335</v>
      </c>
      <c r="G26" s="15">
        <f>'[1]27'!H28</f>
        <v>0</v>
      </c>
      <c r="H26" s="16">
        <f>'[1]27'!I28</f>
        <v>0</v>
      </c>
      <c r="I26" s="16">
        <f>'[1]27'!J28</f>
        <v>0</v>
      </c>
      <c r="J26" s="16">
        <f>'[1]27'!K28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'[1]27'!B29</f>
        <v>270</v>
      </c>
      <c r="C27" s="16">
        <f>'[1]27'!C29</f>
        <v>0</v>
      </c>
      <c r="D27" s="16">
        <f>'[1]27'!D29</f>
        <v>65</v>
      </c>
      <c r="E27" s="16">
        <f>'[1]27'!E29</f>
        <v>0</v>
      </c>
      <c r="F27" s="15">
        <f t="shared" si="6"/>
        <v>335</v>
      </c>
      <c r="G27" s="15">
        <f>'[1]27'!H29</f>
        <v>0</v>
      </c>
      <c r="H27" s="16">
        <f>'[1]27'!I29</f>
        <v>0</v>
      </c>
      <c r="I27" s="16">
        <f>'[1]27'!J29</f>
        <v>0</v>
      </c>
      <c r="J27" s="16">
        <f>'[1]27'!K29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'[1]27'!B30</f>
        <v>270</v>
      </c>
      <c r="C28" s="16">
        <f>'[1]27'!C30</f>
        <v>0</v>
      </c>
      <c r="D28" s="16">
        <f>'[1]27'!D30</f>
        <v>65</v>
      </c>
      <c r="E28" s="16">
        <f>'[1]27'!E30</f>
        <v>0</v>
      </c>
      <c r="F28" s="15">
        <f t="shared" si="6"/>
        <v>335</v>
      </c>
      <c r="G28" s="15">
        <f>'[1]27'!H30</f>
        <v>0</v>
      </c>
      <c r="H28" s="16">
        <f>'[1]27'!I30</f>
        <v>0</v>
      </c>
      <c r="I28" s="16">
        <f>'[1]27'!J30</f>
        <v>0</v>
      </c>
      <c r="J28" s="16">
        <f>'[1]27'!K30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'[1]27'!B31</f>
        <v>270</v>
      </c>
      <c r="C29" s="16">
        <f>'[1]27'!C31</f>
        <v>0</v>
      </c>
      <c r="D29" s="16">
        <f>'[1]27'!D31</f>
        <v>65</v>
      </c>
      <c r="E29" s="16">
        <f>'[1]27'!E31</f>
        <v>0</v>
      </c>
      <c r="F29" s="15">
        <f t="shared" si="6"/>
        <v>335</v>
      </c>
      <c r="G29" s="15">
        <f>'[1]27'!H31</f>
        <v>0</v>
      </c>
      <c r="H29" s="16">
        <f>'[1]27'!I31</f>
        <v>0</v>
      </c>
      <c r="I29" s="16">
        <f>'[1]27'!J31</f>
        <v>0</v>
      </c>
      <c r="J29" s="16">
        <f>'[1]27'!K31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'[1]27'!B32</f>
        <v>270</v>
      </c>
      <c r="C30" s="16">
        <f>'[1]27'!C32</f>
        <v>0</v>
      </c>
      <c r="D30" s="16">
        <f>'[1]27'!D32</f>
        <v>65</v>
      </c>
      <c r="E30" s="16">
        <f>'[1]27'!E32</f>
        <v>0</v>
      </c>
      <c r="F30" s="15">
        <f t="shared" si="6"/>
        <v>335</v>
      </c>
      <c r="G30" s="15">
        <f>'[1]27'!H32</f>
        <v>0</v>
      </c>
      <c r="H30" s="16">
        <f>'[1]27'!I32</f>
        <v>0</v>
      </c>
      <c r="I30" s="16">
        <f>'[1]27'!J32</f>
        <v>0</v>
      </c>
      <c r="J30" s="16">
        <f>'[1]27'!K32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'[1]27'!B33</f>
        <v>270</v>
      </c>
      <c r="C31" s="16">
        <f>'[1]27'!C33</f>
        <v>0</v>
      </c>
      <c r="D31" s="16">
        <f>'[1]27'!D33</f>
        <v>65</v>
      </c>
      <c r="E31" s="16">
        <f>'[1]27'!E33</f>
        <v>0</v>
      </c>
      <c r="F31" s="15">
        <f t="shared" si="6"/>
        <v>335</v>
      </c>
      <c r="G31" s="15">
        <f>'[1]27'!H33</f>
        <v>0</v>
      </c>
      <c r="H31" s="16">
        <f>'[1]27'!I33</f>
        <v>0</v>
      </c>
      <c r="I31" s="16">
        <f>'[1]27'!J33</f>
        <v>0</v>
      </c>
      <c r="J31" s="16">
        <f>'[1]27'!K33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'[1]27'!B34</f>
        <v>270</v>
      </c>
      <c r="C32" s="16">
        <f>'[1]27'!C34</f>
        <v>0</v>
      </c>
      <c r="D32" s="16">
        <f>'[1]27'!D34</f>
        <v>65</v>
      </c>
      <c r="E32" s="16">
        <f>'[1]27'!E34</f>
        <v>0</v>
      </c>
      <c r="F32" s="15">
        <f t="shared" si="6"/>
        <v>335</v>
      </c>
      <c r="G32" s="15">
        <f>'[1]27'!H34</f>
        <v>0</v>
      </c>
      <c r="H32" s="16">
        <f>'[1]27'!I34</f>
        <v>0</v>
      </c>
      <c r="I32" s="16">
        <f>'[1]27'!J34</f>
        <v>0</v>
      </c>
      <c r="J32" s="16">
        <f>'[1]27'!K34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'[1]27'!B35</f>
        <v>270</v>
      </c>
      <c r="C33" s="16">
        <f>'[1]27'!C35</f>
        <v>0</v>
      </c>
      <c r="D33" s="16">
        <f>'[1]27'!D35</f>
        <v>65</v>
      </c>
      <c r="E33" s="16">
        <f>'[1]27'!E35</f>
        <v>0</v>
      </c>
      <c r="F33" s="15">
        <f t="shared" si="6"/>
        <v>335</v>
      </c>
      <c r="G33" s="15">
        <f>'[1]27'!H35</f>
        <v>0</v>
      </c>
      <c r="H33" s="16">
        <f>'[1]27'!I35</f>
        <v>0</v>
      </c>
      <c r="I33" s="16">
        <f>'[1]27'!J35</f>
        <v>0</v>
      </c>
      <c r="J33" s="16">
        <f>'[1]27'!K35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'[1]27'!B36</f>
        <v>270</v>
      </c>
      <c r="C34" s="16">
        <f>'[1]27'!C36</f>
        <v>0</v>
      </c>
      <c r="D34" s="16">
        <f>'[1]27'!D36</f>
        <v>65</v>
      </c>
      <c r="E34" s="16">
        <f>'[1]27'!E36</f>
        <v>0</v>
      </c>
      <c r="F34" s="15">
        <f t="shared" si="6"/>
        <v>335</v>
      </c>
      <c r="G34" s="15">
        <f>'[1]27'!H36</f>
        <v>0</v>
      </c>
      <c r="H34" s="16">
        <f>'[1]27'!I36</f>
        <v>0</v>
      </c>
      <c r="I34" s="16">
        <f>'[1]27'!J36</f>
        <v>0</v>
      </c>
      <c r="J34" s="16">
        <f>'[1]27'!K36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'[1]27'!B37</f>
        <v>270</v>
      </c>
      <c r="C35" s="16">
        <f>'[1]27'!C37</f>
        <v>0</v>
      </c>
      <c r="D35" s="16">
        <f>'[1]27'!D37</f>
        <v>65</v>
      </c>
      <c r="E35" s="16">
        <f>'[1]27'!E37</f>
        <v>0</v>
      </c>
      <c r="F35" s="15">
        <f t="shared" si="6"/>
        <v>335</v>
      </c>
      <c r="G35" s="15">
        <f>'[1]27'!H37</f>
        <v>0</v>
      </c>
      <c r="H35" s="16">
        <f>'[1]27'!I37</f>
        <v>0</v>
      </c>
      <c r="I35" s="16">
        <f>'[1]27'!J37</f>
        <v>0</v>
      </c>
      <c r="J35" s="16">
        <f>'[1]27'!K37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'[1]27'!B38</f>
        <v>270</v>
      </c>
      <c r="C36" s="16">
        <f>'[1]27'!C38</f>
        <v>0</v>
      </c>
      <c r="D36" s="16">
        <f>'[1]27'!D38</f>
        <v>65</v>
      </c>
      <c r="E36" s="16">
        <f>'[1]27'!E38</f>
        <v>0</v>
      </c>
      <c r="F36" s="15">
        <f t="shared" si="6"/>
        <v>335</v>
      </c>
      <c r="G36" s="15">
        <f>'[1]27'!H38</f>
        <v>0</v>
      </c>
      <c r="H36" s="16">
        <f>'[1]27'!I38</f>
        <v>0</v>
      </c>
      <c r="I36" s="16">
        <f>'[1]27'!J38</f>
        <v>0</v>
      </c>
      <c r="J36" s="16">
        <f>'[1]27'!K38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'[1]27'!B39</f>
        <v>270</v>
      </c>
      <c r="C37" s="16">
        <f>'[1]27'!C39</f>
        <v>0</v>
      </c>
      <c r="D37" s="16">
        <f>'[1]27'!D39</f>
        <v>65</v>
      </c>
      <c r="E37" s="16">
        <f>'[1]27'!E39</f>
        <v>0</v>
      </c>
      <c r="F37" s="15">
        <f t="shared" si="6"/>
        <v>335</v>
      </c>
      <c r="G37" s="15">
        <f>'[1]27'!H39</f>
        <v>0</v>
      </c>
      <c r="H37" s="16">
        <f>'[1]27'!I39</f>
        <v>0</v>
      </c>
      <c r="I37" s="16">
        <f>'[1]27'!J39</f>
        <v>0</v>
      </c>
      <c r="J37" s="16">
        <f>'[1]27'!K39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'[1]27'!B40</f>
        <v>270</v>
      </c>
      <c r="C38" s="16">
        <f>'[1]27'!C40</f>
        <v>0</v>
      </c>
      <c r="D38" s="16">
        <f>'[1]27'!D40</f>
        <v>65</v>
      </c>
      <c r="E38" s="16">
        <f>'[1]27'!E40</f>
        <v>0</v>
      </c>
      <c r="F38" s="15">
        <f t="shared" si="6"/>
        <v>335</v>
      </c>
      <c r="G38" s="15">
        <f>'[1]27'!H40</f>
        <v>0</v>
      </c>
      <c r="H38" s="16">
        <f>'[1]27'!I40</f>
        <v>0</v>
      </c>
      <c r="I38" s="16">
        <f>'[1]27'!J40</f>
        <v>0</v>
      </c>
      <c r="J38" s="16">
        <f>'[1]27'!K40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'[1]27'!B41</f>
        <v>270</v>
      </c>
      <c r="C39" s="16">
        <f>'[1]27'!C41</f>
        <v>0</v>
      </c>
      <c r="D39" s="16">
        <f>'[1]27'!D41</f>
        <v>65</v>
      </c>
      <c r="E39" s="16">
        <f>'[1]27'!E41</f>
        <v>0</v>
      </c>
      <c r="F39" s="15">
        <f t="shared" si="6"/>
        <v>335</v>
      </c>
      <c r="G39" s="15">
        <f>'[1]27'!H41</f>
        <v>0</v>
      </c>
      <c r="H39" s="16">
        <f>'[1]27'!I41</f>
        <v>0</v>
      </c>
      <c r="I39" s="16">
        <f>'[1]27'!J41</f>
        <v>0</v>
      </c>
      <c r="J39" s="16">
        <f>'[1]27'!K41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'[1]27'!B42</f>
        <v>270</v>
      </c>
      <c r="C40" s="16">
        <f>'[1]27'!C42</f>
        <v>0</v>
      </c>
      <c r="D40" s="16">
        <f>'[1]27'!D42</f>
        <v>65</v>
      </c>
      <c r="E40" s="16">
        <f>'[1]27'!E42</f>
        <v>0</v>
      </c>
      <c r="F40" s="15">
        <f t="shared" si="6"/>
        <v>335</v>
      </c>
      <c r="G40" s="15">
        <f>'[1]27'!H42</f>
        <v>0</v>
      </c>
      <c r="H40" s="16">
        <f>'[1]27'!I42</f>
        <v>0</v>
      </c>
      <c r="I40" s="16">
        <f>'[1]27'!J42</f>
        <v>0</v>
      </c>
      <c r="J40" s="16">
        <f>'[1]27'!K42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'[1]27'!B43</f>
        <v>270</v>
      </c>
      <c r="C41" s="16">
        <f>'[1]27'!C43</f>
        <v>0</v>
      </c>
      <c r="D41" s="16">
        <f>'[1]27'!D43</f>
        <v>65</v>
      </c>
      <c r="E41" s="16">
        <f>'[1]27'!E43</f>
        <v>0</v>
      </c>
      <c r="F41" s="15">
        <f t="shared" si="6"/>
        <v>335</v>
      </c>
      <c r="G41" s="15">
        <f>'[1]27'!H43</f>
        <v>0</v>
      </c>
      <c r="H41" s="16">
        <f>'[1]27'!I43</f>
        <v>0</v>
      </c>
      <c r="I41" s="16">
        <f>'[1]27'!J43</f>
        <v>0</v>
      </c>
      <c r="J41" s="16">
        <f>'[1]27'!K43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'[1]27'!B44</f>
        <v>270</v>
      </c>
      <c r="C42" s="16">
        <f>'[1]27'!C44</f>
        <v>0</v>
      </c>
      <c r="D42" s="16">
        <f>'[1]27'!D44</f>
        <v>65</v>
      </c>
      <c r="E42" s="16">
        <f>'[1]27'!E44</f>
        <v>0</v>
      </c>
      <c r="F42" s="15">
        <f t="shared" si="6"/>
        <v>335</v>
      </c>
      <c r="G42" s="15">
        <f>'[1]27'!H44</f>
        <v>0</v>
      </c>
      <c r="H42" s="16">
        <f>'[1]27'!I44</f>
        <v>0</v>
      </c>
      <c r="I42" s="16">
        <f>'[1]27'!J44</f>
        <v>0</v>
      </c>
      <c r="J42" s="16">
        <f>'[1]27'!K44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'[1]27'!B45</f>
        <v>270</v>
      </c>
      <c r="C43" s="16">
        <f>'[1]27'!C45</f>
        <v>0</v>
      </c>
      <c r="D43" s="16">
        <f>'[1]27'!D45</f>
        <v>65</v>
      </c>
      <c r="E43" s="16">
        <f>'[1]27'!E45</f>
        <v>0</v>
      </c>
      <c r="F43" s="15">
        <f t="shared" si="6"/>
        <v>335</v>
      </c>
      <c r="G43" s="15">
        <f>'[1]27'!H45</f>
        <v>0</v>
      </c>
      <c r="H43" s="16">
        <f>'[1]27'!I45</f>
        <v>0</v>
      </c>
      <c r="I43" s="16">
        <f>'[1]27'!J45</f>
        <v>0</v>
      </c>
      <c r="J43" s="16">
        <f>'[1]27'!K45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'[1]27'!B46</f>
        <v>270</v>
      </c>
      <c r="C44" s="16">
        <f>'[1]27'!C46</f>
        <v>0</v>
      </c>
      <c r="D44" s="16">
        <f>'[1]27'!D46</f>
        <v>65</v>
      </c>
      <c r="E44" s="16">
        <f>'[1]27'!E46</f>
        <v>0</v>
      </c>
      <c r="F44" s="15">
        <f t="shared" si="6"/>
        <v>335</v>
      </c>
      <c r="G44" s="15">
        <f>'[1]27'!H46</f>
        <v>0</v>
      </c>
      <c r="H44" s="16">
        <f>'[1]27'!I46</f>
        <v>0</v>
      </c>
      <c r="I44" s="16">
        <f>'[1]27'!J46</f>
        <v>0</v>
      </c>
      <c r="J44" s="16">
        <f>'[1]27'!K46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'[1]27'!B47</f>
        <v>270</v>
      </c>
      <c r="C45" s="16">
        <f>'[1]27'!C47</f>
        <v>0</v>
      </c>
      <c r="D45" s="16">
        <f>'[1]27'!D47</f>
        <v>65</v>
      </c>
      <c r="E45" s="16">
        <f>'[1]27'!E47</f>
        <v>0</v>
      </c>
      <c r="F45" s="15">
        <f t="shared" si="6"/>
        <v>335</v>
      </c>
      <c r="G45" s="15">
        <f>'[1]27'!H47</f>
        <v>0</v>
      </c>
      <c r="H45" s="16">
        <f>'[1]27'!I47</f>
        <v>0</v>
      </c>
      <c r="I45" s="16">
        <f>'[1]27'!J47</f>
        <v>0</v>
      </c>
      <c r="J45" s="16">
        <f>'[1]27'!K47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'[1]27'!B48</f>
        <v>270</v>
      </c>
      <c r="C46" s="16">
        <f>'[1]27'!C48</f>
        <v>0</v>
      </c>
      <c r="D46" s="16">
        <f>'[1]27'!D48</f>
        <v>65</v>
      </c>
      <c r="E46" s="16">
        <f>'[1]27'!E48</f>
        <v>0</v>
      </c>
      <c r="F46" s="15">
        <f t="shared" si="6"/>
        <v>335</v>
      </c>
      <c r="G46" s="15">
        <f>'[1]27'!H48</f>
        <v>0</v>
      </c>
      <c r="H46" s="16">
        <f>'[1]27'!I48</f>
        <v>0</v>
      </c>
      <c r="I46" s="16">
        <f>'[1]27'!J48</f>
        <v>0</v>
      </c>
      <c r="J46" s="16">
        <f>'[1]27'!K48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'[1]27'!B49</f>
        <v>270</v>
      </c>
      <c r="C47" s="16">
        <f>'[1]27'!C49</f>
        <v>0</v>
      </c>
      <c r="D47" s="16">
        <f>'[1]27'!D49</f>
        <v>65</v>
      </c>
      <c r="E47" s="16">
        <f>'[1]27'!E49</f>
        <v>0</v>
      </c>
      <c r="F47" s="15">
        <f t="shared" si="6"/>
        <v>335</v>
      </c>
      <c r="G47" s="15">
        <f>'[1]27'!H49</f>
        <v>0</v>
      </c>
      <c r="H47" s="16">
        <f>'[1]27'!I49</f>
        <v>0</v>
      </c>
      <c r="I47" s="16">
        <f>'[1]27'!J49</f>
        <v>0</v>
      </c>
      <c r="J47" s="16">
        <f>'[1]27'!K49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'[1]27'!B50</f>
        <v>270</v>
      </c>
      <c r="C48" s="16">
        <f>'[1]27'!C50</f>
        <v>0</v>
      </c>
      <c r="D48" s="16">
        <f>'[1]27'!D50</f>
        <v>65</v>
      </c>
      <c r="E48" s="16">
        <f>'[1]27'!E50</f>
        <v>0</v>
      </c>
      <c r="F48" s="15">
        <f t="shared" si="6"/>
        <v>335</v>
      </c>
      <c r="G48" s="15">
        <f>'[1]27'!H50</f>
        <v>0</v>
      </c>
      <c r="H48" s="16">
        <f>'[1]27'!I50</f>
        <v>0</v>
      </c>
      <c r="I48" s="16">
        <f>'[1]27'!J50</f>
        <v>0</v>
      </c>
      <c r="J48" s="16">
        <f>'[1]27'!K50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'[1]27'!B51</f>
        <v>270</v>
      </c>
      <c r="C49" s="16">
        <f>'[1]27'!C51</f>
        <v>0</v>
      </c>
      <c r="D49" s="16">
        <f>'[1]27'!D51</f>
        <v>65</v>
      </c>
      <c r="E49" s="16">
        <f>'[1]27'!E51</f>
        <v>0</v>
      </c>
      <c r="F49" s="15">
        <f t="shared" si="6"/>
        <v>335</v>
      </c>
      <c r="G49" s="15">
        <f>'[1]27'!H51</f>
        <v>0</v>
      </c>
      <c r="H49" s="16">
        <f>'[1]27'!I51</f>
        <v>0</v>
      </c>
      <c r="I49" s="16">
        <f>'[1]27'!J51</f>
        <v>0</v>
      </c>
      <c r="J49" s="16">
        <f>'[1]27'!K51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'[1]27'!B52</f>
        <v>270</v>
      </c>
      <c r="C50" s="16">
        <f>'[1]27'!C52</f>
        <v>0</v>
      </c>
      <c r="D50" s="16">
        <f>'[1]27'!D52</f>
        <v>65</v>
      </c>
      <c r="E50" s="16">
        <f>'[1]27'!E52</f>
        <v>0</v>
      </c>
      <c r="F50" s="15">
        <f t="shared" si="6"/>
        <v>335</v>
      </c>
      <c r="G50" s="15">
        <f>'[1]27'!H52</f>
        <v>0</v>
      </c>
      <c r="H50" s="16">
        <f>'[1]27'!I52</f>
        <v>0</v>
      </c>
      <c r="I50" s="16">
        <f>'[1]27'!J52</f>
        <v>0</v>
      </c>
      <c r="J50" s="16">
        <f>'[1]27'!K52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'[1]27'!B53</f>
        <v>270</v>
      </c>
      <c r="C51" s="16">
        <f>'[1]27'!C53</f>
        <v>0</v>
      </c>
      <c r="D51" s="16">
        <f>'[1]27'!D53</f>
        <v>65</v>
      </c>
      <c r="E51" s="16">
        <f>'[1]27'!E53</f>
        <v>0</v>
      </c>
      <c r="F51" s="15">
        <f t="shared" si="6"/>
        <v>335</v>
      </c>
      <c r="G51" s="15">
        <f>'[1]27'!H53</f>
        <v>0</v>
      </c>
      <c r="H51" s="16">
        <f>'[1]27'!I53</f>
        <v>0</v>
      </c>
      <c r="I51" s="16">
        <f>'[1]27'!J53</f>
        <v>0</v>
      </c>
      <c r="J51" s="16">
        <f>'[1]27'!K53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'[1]27'!B54</f>
        <v>270</v>
      </c>
      <c r="C52" s="16">
        <f>'[1]27'!C54</f>
        <v>0</v>
      </c>
      <c r="D52" s="16">
        <f>'[1]27'!D54</f>
        <v>65</v>
      </c>
      <c r="E52" s="16">
        <f>'[1]27'!E54</f>
        <v>0</v>
      </c>
      <c r="F52" s="15">
        <f t="shared" si="6"/>
        <v>335</v>
      </c>
      <c r="G52" s="15">
        <f>'[1]27'!H54</f>
        <v>0</v>
      </c>
      <c r="H52" s="16">
        <f>'[1]27'!I54</f>
        <v>0</v>
      </c>
      <c r="I52" s="16">
        <f>'[1]27'!J54</f>
        <v>0</v>
      </c>
      <c r="J52" s="16">
        <f>'[1]27'!K54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'[1]27'!B55</f>
        <v>270</v>
      </c>
      <c r="C53" s="16">
        <f>'[1]27'!C55</f>
        <v>0</v>
      </c>
      <c r="D53" s="16">
        <f>'[1]27'!D55</f>
        <v>65</v>
      </c>
      <c r="E53" s="16">
        <f>'[1]27'!E55</f>
        <v>0</v>
      </c>
      <c r="F53" s="15">
        <f t="shared" si="6"/>
        <v>335</v>
      </c>
      <c r="G53" s="15">
        <f>'[1]27'!H55</f>
        <v>0</v>
      </c>
      <c r="H53" s="16">
        <f>'[1]27'!I55</f>
        <v>0</v>
      </c>
      <c r="I53" s="16">
        <f>'[1]27'!J55</f>
        <v>0</v>
      </c>
      <c r="J53" s="16">
        <f>'[1]27'!K55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'[1]27'!B56</f>
        <v>270</v>
      </c>
      <c r="C54" s="16">
        <f>'[1]27'!C56</f>
        <v>0</v>
      </c>
      <c r="D54" s="16">
        <f>'[1]27'!D56</f>
        <v>65</v>
      </c>
      <c r="E54" s="16">
        <f>'[1]27'!E56</f>
        <v>0</v>
      </c>
      <c r="F54" s="15">
        <f t="shared" si="6"/>
        <v>335</v>
      </c>
      <c r="G54" s="15">
        <f>'[1]27'!H56</f>
        <v>0</v>
      </c>
      <c r="H54" s="16">
        <f>'[1]27'!I56</f>
        <v>0</v>
      </c>
      <c r="I54" s="16">
        <f>'[1]27'!J56</f>
        <v>0</v>
      </c>
      <c r="J54" s="16">
        <f>'[1]27'!K56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'[1]27'!B57</f>
        <v>270</v>
      </c>
      <c r="C55" s="16">
        <f>'[1]27'!C57</f>
        <v>0</v>
      </c>
      <c r="D55" s="16">
        <f>'[1]27'!D57</f>
        <v>65</v>
      </c>
      <c r="E55" s="16">
        <f>'[1]27'!E57</f>
        <v>0</v>
      </c>
      <c r="F55" s="15">
        <f t="shared" si="6"/>
        <v>335</v>
      </c>
      <c r="G55" s="15">
        <f>'[1]27'!H57</f>
        <v>0</v>
      </c>
      <c r="H55" s="16">
        <f>'[1]27'!I57</f>
        <v>0</v>
      </c>
      <c r="I55" s="16">
        <f>'[1]27'!J57</f>
        <v>0</v>
      </c>
      <c r="J55" s="16">
        <f>'[1]27'!K57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'[1]27'!B58</f>
        <v>270</v>
      </c>
      <c r="C56" s="16">
        <f>'[1]27'!C58</f>
        <v>0</v>
      </c>
      <c r="D56" s="16">
        <f>'[1]27'!D58</f>
        <v>65</v>
      </c>
      <c r="E56" s="16">
        <f>'[1]27'!E58</f>
        <v>0</v>
      </c>
      <c r="F56" s="15">
        <f t="shared" si="6"/>
        <v>335</v>
      </c>
      <c r="G56" s="15">
        <f>'[1]27'!H58</f>
        <v>0</v>
      </c>
      <c r="H56" s="16">
        <f>'[1]27'!I58</f>
        <v>0</v>
      </c>
      <c r="I56" s="16">
        <f>'[1]27'!J58</f>
        <v>0</v>
      </c>
      <c r="J56" s="16">
        <f>'[1]27'!K58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'[1]27'!B59</f>
        <v>270</v>
      </c>
      <c r="C57" s="16">
        <f>'[1]27'!C59</f>
        <v>0</v>
      </c>
      <c r="D57" s="16">
        <f>'[1]27'!D59</f>
        <v>65</v>
      </c>
      <c r="E57" s="16">
        <f>'[1]27'!E59</f>
        <v>0</v>
      </c>
      <c r="F57" s="15">
        <f t="shared" si="6"/>
        <v>335</v>
      </c>
      <c r="G57" s="15">
        <f>'[1]27'!H59</f>
        <v>0</v>
      </c>
      <c r="H57" s="16">
        <f>'[1]27'!I59</f>
        <v>0</v>
      </c>
      <c r="I57" s="16">
        <f>'[1]27'!J59</f>
        <v>0</v>
      </c>
      <c r="J57" s="16">
        <f>'[1]27'!K59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'[1]27'!B60</f>
        <v>270</v>
      </c>
      <c r="C58" s="16">
        <f>'[1]27'!C60</f>
        <v>0</v>
      </c>
      <c r="D58" s="16">
        <f>'[1]27'!D60</f>
        <v>65</v>
      </c>
      <c r="E58" s="16">
        <f>'[1]27'!E60</f>
        <v>0</v>
      </c>
      <c r="F58" s="15">
        <f t="shared" si="6"/>
        <v>335</v>
      </c>
      <c r="G58" s="15">
        <f>'[1]27'!H60</f>
        <v>0</v>
      </c>
      <c r="H58" s="16">
        <f>'[1]27'!I60</f>
        <v>0</v>
      </c>
      <c r="I58" s="16">
        <f>'[1]27'!J60</f>
        <v>0</v>
      </c>
      <c r="J58" s="16">
        <f>'[1]27'!K60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'[1]27'!B61</f>
        <v>270</v>
      </c>
      <c r="C59" s="16">
        <f>'[1]27'!C61</f>
        <v>0</v>
      </c>
      <c r="D59" s="16">
        <f>'[1]27'!D61</f>
        <v>65</v>
      </c>
      <c r="E59" s="16">
        <f>'[1]27'!E61</f>
        <v>0</v>
      </c>
      <c r="F59" s="15">
        <f t="shared" si="6"/>
        <v>335</v>
      </c>
      <c r="G59" s="15">
        <f>'[1]27'!H61</f>
        <v>0</v>
      </c>
      <c r="H59" s="16">
        <f>'[1]27'!I61</f>
        <v>0</v>
      </c>
      <c r="I59" s="16">
        <f>'[1]27'!J61</f>
        <v>0</v>
      </c>
      <c r="J59" s="16">
        <f>'[1]27'!K61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'[1]27'!B62</f>
        <v>270</v>
      </c>
      <c r="C60" s="16">
        <f>'[1]27'!C62</f>
        <v>0</v>
      </c>
      <c r="D60" s="16">
        <f>'[1]27'!D62</f>
        <v>65</v>
      </c>
      <c r="E60" s="16">
        <f>'[1]27'!E62</f>
        <v>0</v>
      </c>
      <c r="F60" s="15">
        <f t="shared" si="6"/>
        <v>335</v>
      </c>
      <c r="G60" s="15">
        <f>'[1]27'!H62</f>
        <v>0</v>
      </c>
      <c r="H60" s="16">
        <f>'[1]27'!I62</f>
        <v>0</v>
      </c>
      <c r="I60" s="16">
        <f>'[1]27'!J62</f>
        <v>0</v>
      </c>
      <c r="J60" s="16">
        <f>'[1]27'!K62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'[1]27'!B63</f>
        <v>270</v>
      </c>
      <c r="C61" s="16">
        <f>'[1]27'!C63</f>
        <v>0</v>
      </c>
      <c r="D61" s="16">
        <f>'[1]27'!D63</f>
        <v>65</v>
      </c>
      <c r="E61" s="16">
        <f>'[1]27'!E63</f>
        <v>0</v>
      </c>
      <c r="F61" s="15">
        <f t="shared" si="6"/>
        <v>335</v>
      </c>
      <c r="G61" s="15">
        <f>'[1]27'!H63</f>
        <v>0</v>
      </c>
      <c r="H61" s="16">
        <f>'[1]27'!I63</f>
        <v>0</v>
      </c>
      <c r="I61" s="16">
        <f>'[1]27'!J63</f>
        <v>0</v>
      </c>
      <c r="J61" s="16">
        <f>'[1]27'!K63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'[1]27'!B64</f>
        <v>270</v>
      </c>
      <c r="C62" s="16">
        <f>'[1]27'!C64</f>
        <v>0</v>
      </c>
      <c r="D62" s="16">
        <f>'[1]27'!D64</f>
        <v>65</v>
      </c>
      <c r="E62" s="16">
        <f>'[1]27'!E64</f>
        <v>0</v>
      </c>
      <c r="F62" s="15">
        <f t="shared" si="6"/>
        <v>335</v>
      </c>
      <c r="G62" s="15">
        <f>'[1]27'!H64</f>
        <v>0</v>
      </c>
      <c r="H62" s="16">
        <f>'[1]27'!I64</f>
        <v>0</v>
      </c>
      <c r="I62" s="16">
        <f>'[1]27'!J64</f>
        <v>0</v>
      </c>
      <c r="J62" s="16">
        <f>'[1]27'!K64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'[1]27'!B65</f>
        <v>270</v>
      </c>
      <c r="C63" s="16">
        <f>'[1]27'!C65</f>
        <v>0</v>
      </c>
      <c r="D63" s="16">
        <f>'[1]27'!D65</f>
        <v>65</v>
      </c>
      <c r="E63" s="16">
        <f>'[1]27'!E65</f>
        <v>0</v>
      </c>
      <c r="F63" s="15">
        <f t="shared" si="6"/>
        <v>335</v>
      </c>
      <c r="G63" s="15">
        <f>'[1]27'!H65</f>
        <v>0</v>
      </c>
      <c r="H63" s="16">
        <f>'[1]27'!I65</f>
        <v>0</v>
      </c>
      <c r="I63" s="16">
        <f>'[1]27'!J65</f>
        <v>0</v>
      </c>
      <c r="J63" s="16">
        <f>'[1]27'!K65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'[1]27'!B66</f>
        <v>270</v>
      </c>
      <c r="C64" s="16">
        <f>'[1]27'!C66</f>
        <v>0</v>
      </c>
      <c r="D64" s="16">
        <f>'[1]27'!D66</f>
        <v>65</v>
      </c>
      <c r="E64" s="16">
        <f>'[1]27'!E66</f>
        <v>0</v>
      </c>
      <c r="F64" s="15">
        <f t="shared" si="6"/>
        <v>335</v>
      </c>
      <c r="G64" s="15">
        <f>'[1]27'!H66</f>
        <v>0</v>
      </c>
      <c r="H64" s="16">
        <f>'[1]27'!I66</f>
        <v>0</v>
      </c>
      <c r="I64" s="16">
        <f>'[1]27'!J66</f>
        <v>0</v>
      </c>
      <c r="J64" s="16">
        <f>'[1]27'!K66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'[1]27'!B67</f>
        <v>270</v>
      </c>
      <c r="C65" s="16">
        <f>'[1]27'!C67</f>
        <v>0</v>
      </c>
      <c r="D65" s="16">
        <f>'[1]27'!D67</f>
        <v>65</v>
      </c>
      <c r="E65" s="16">
        <f>'[1]27'!E67</f>
        <v>0</v>
      </c>
      <c r="F65" s="15">
        <f t="shared" si="6"/>
        <v>335</v>
      </c>
      <c r="G65" s="15">
        <f>'[1]27'!H67</f>
        <v>0</v>
      </c>
      <c r="H65" s="16">
        <f>'[1]27'!I67</f>
        <v>0</v>
      </c>
      <c r="I65" s="16">
        <f>'[1]27'!J67</f>
        <v>0</v>
      </c>
      <c r="J65" s="16">
        <f>'[1]27'!K67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'[1]27'!B68</f>
        <v>270</v>
      </c>
      <c r="C66" s="16">
        <f>'[1]27'!C68</f>
        <v>0</v>
      </c>
      <c r="D66" s="16">
        <f>'[1]27'!D68</f>
        <v>65</v>
      </c>
      <c r="E66" s="16">
        <f>'[1]27'!E68</f>
        <v>0</v>
      </c>
      <c r="F66" s="15">
        <f t="shared" si="6"/>
        <v>335</v>
      </c>
      <c r="G66" s="15">
        <f>'[1]27'!H68</f>
        <v>0</v>
      </c>
      <c r="H66" s="16">
        <f>'[1]27'!I68</f>
        <v>0</v>
      </c>
      <c r="I66" s="16">
        <f>'[1]27'!J68</f>
        <v>0</v>
      </c>
      <c r="J66" s="16">
        <f>'[1]27'!K68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'[1]27'!B69</f>
        <v>270</v>
      </c>
      <c r="C67" s="16">
        <f>'[1]27'!C69</f>
        <v>0</v>
      </c>
      <c r="D67" s="16">
        <f>'[1]27'!D69</f>
        <v>65</v>
      </c>
      <c r="E67" s="16">
        <f>'[1]27'!E69</f>
        <v>0</v>
      </c>
      <c r="F67" s="15">
        <f t="shared" si="6"/>
        <v>335</v>
      </c>
      <c r="G67" s="15">
        <f>'[1]27'!H69</f>
        <v>0</v>
      </c>
      <c r="H67" s="16">
        <f>'[1]27'!I69</f>
        <v>0</v>
      </c>
      <c r="I67" s="16">
        <f>'[1]27'!J69</f>
        <v>0</v>
      </c>
      <c r="J67" s="16">
        <f>'[1]27'!K69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'[1]27'!B70</f>
        <v>270</v>
      </c>
      <c r="C68" s="16">
        <f>'[1]27'!C70</f>
        <v>0</v>
      </c>
      <c r="D68" s="16">
        <f>'[1]27'!D70</f>
        <v>65</v>
      </c>
      <c r="E68" s="16">
        <f>'[1]27'!E70</f>
        <v>0</v>
      </c>
      <c r="F68" s="15">
        <f t="shared" si="6"/>
        <v>335</v>
      </c>
      <c r="G68" s="15">
        <f>'[1]27'!H70</f>
        <v>0</v>
      </c>
      <c r="H68" s="16">
        <f>'[1]27'!I70</f>
        <v>0</v>
      </c>
      <c r="I68" s="16">
        <f>'[1]27'!J70</f>
        <v>0</v>
      </c>
      <c r="J68" s="16">
        <f>'[1]27'!K70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'[1]27'!B71</f>
        <v>270</v>
      </c>
      <c r="C69" s="16">
        <f>'[1]27'!C71</f>
        <v>0</v>
      </c>
      <c r="D69" s="16">
        <f>'[1]27'!D71</f>
        <v>65</v>
      </c>
      <c r="E69" s="16">
        <f>'[1]27'!E71</f>
        <v>0</v>
      </c>
      <c r="F69" s="15">
        <f t="shared" ref="F69:F98" si="17">SUM(B69:E69)</f>
        <v>335</v>
      </c>
      <c r="G69" s="15">
        <f>'[1]27'!H71</f>
        <v>0</v>
      </c>
      <c r="H69" s="16">
        <f>'[1]27'!I71</f>
        <v>0</v>
      </c>
      <c r="I69" s="16">
        <f>'[1]27'!J71</f>
        <v>0</v>
      </c>
      <c r="J69" s="16">
        <f>'[1]27'!K71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'[1]27'!B72</f>
        <v>270</v>
      </c>
      <c r="C70" s="16">
        <f>'[1]27'!C72</f>
        <v>0</v>
      </c>
      <c r="D70" s="16">
        <f>'[1]27'!D72</f>
        <v>65</v>
      </c>
      <c r="E70" s="16">
        <f>'[1]27'!E72</f>
        <v>0</v>
      </c>
      <c r="F70" s="15">
        <f t="shared" si="17"/>
        <v>335</v>
      </c>
      <c r="G70" s="15">
        <f>'[1]27'!H72</f>
        <v>0</v>
      </c>
      <c r="H70" s="16">
        <f>'[1]27'!I72</f>
        <v>0</v>
      </c>
      <c r="I70" s="16">
        <f>'[1]27'!J72</f>
        <v>0</v>
      </c>
      <c r="J70" s="16">
        <f>'[1]27'!K72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'[1]27'!B73</f>
        <v>270</v>
      </c>
      <c r="C71" s="16">
        <f>'[1]27'!C73</f>
        <v>0</v>
      </c>
      <c r="D71" s="16">
        <f>'[1]27'!D73</f>
        <v>65</v>
      </c>
      <c r="E71" s="16">
        <f>'[1]27'!E73</f>
        <v>0</v>
      </c>
      <c r="F71" s="15">
        <f t="shared" si="17"/>
        <v>335</v>
      </c>
      <c r="G71" s="15">
        <f>'[1]27'!H73</f>
        <v>0</v>
      </c>
      <c r="H71" s="16">
        <f>'[1]27'!I73</f>
        <v>0</v>
      </c>
      <c r="I71" s="16">
        <f>'[1]27'!J73</f>
        <v>0</v>
      </c>
      <c r="J71" s="16">
        <f>'[1]27'!K73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'[1]27'!B74</f>
        <v>270</v>
      </c>
      <c r="C72" s="16">
        <f>'[1]27'!C74</f>
        <v>0</v>
      </c>
      <c r="D72" s="16">
        <f>'[1]27'!D74</f>
        <v>65</v>
      </c>
      <c r="E72" s="16">
        <f>'[1]27'!E74</f>
        <v>0</v>
      </c>
      <c r="F72" s="15">
        <f t="shared" si="17"/>
        <v>335</v>
      </c>
      <c r="G72" s="15">
        <f>'[1]27'!H74</f>
        <v>0</v>
      </c>
      <c r="H72" s="16">
        <f>'[1]27'!I74</f>
        <v>0</v>
      </c>
      <c r="I72" s="16">
        <f>'[1]27'!J74</f>
        <v>0</v>
      </c>
      <c r="J72" s="16">
        <f>'[1]27'!K74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'[1]27'!B75</f>
        <v>270</v>
      </c>
      <c r="C73" s="16">
        <f>'[1]27'!C75</f>
        <v>0</v>
      </c>
      <c r="D73" s="16">
        <f>'[1]27'!D75</f>
        <v>65</v>
      </c>
      <c r="E73" s="16">
        <f>'[1]27'!E75</f>
        <v>0</v>
      </c>
      <c r="F73" s="15">
        <f t="shared" si="17"/>
        <v>335</v>
      </c>
      <c r="G73" s="15">
        <f>'[1]27'!H75</f>
        <v>0</v>
      </c>
      <c r="H73" s="16">
        <f>'[1]27'!I75</f>
        <v>0</v>
      </c>
      <c r="I73" s="16">
        <f>'[1]27'!J75</f>
        <v>0</v>
      </c>
      <c r="J73" s="16">
        <f>'[1]27'!K75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'[1]27'!B76</f>
        <v>270</v>
      </c>
      <c r="C74" s="16">
        <f>'[1]27'!C76</f>
        <v>0</v>
      </c>
      <c r="D74" s="16">
        <f>'[1]27'!D76</f>
        <v>65</v>
      </c>
      <c r="E74" s="16">
        <f>'[1]27'!E76</f>
        <v>0</v>
      </c>
      <c r="F74" s="15">
        <f t="shared" si="17"/>
        <v>335</v>
      </c>
      <c r="G74" s="15">
        <f>'[1]27'!H76</f>
        <v>0</v>
      </c>
      <c r="H74" s="16">
        <f>'[1]27'!I76</f>
        <v>0</v>
      </c>
      <c r="I74" s="16">
        <f>'[1]27'!J76</f>
        <v>0</v>
      </c>
      <c r="J74" s="16">
        <f>'[1]27'!K76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'[1]27'!B77</f>
        <v>270</v>
      </c>
      <c r="C75" s="16">
        <f>'[1]27'!C77</f>
        <v>0</v>
      </c>
      <c r="D75" s="16">
        <f>'[1]27'!D77</f>
        <v>65</v>
      </c>
      <c r="E75" s="16">
        <f>'[1]27'!E77</f>
        <v>0</v>
      </c>
      <c r="F75" s="15">
        <f t="shared" si="17"/>
        <v>335</v>
      </c>
      <c r="G75" s="15">
        <f>'[1]27'!H77</f>
        <v>0</v>
      </c>
      <c r="H75" s="16">
        <f>'[1]27'!I77</f>
        <v>0</v>
      </c>
      <c r="I75" s="16">
        <f>'[1]27'!J77</f>
        <v>0</v>
      </c>
      <c r="J75" s="16">
        <f>'[1]27'!K77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'[1]27'!B78</f>
        <v>270</v>
      </c>
      <c r="C76" s="16">
        <f>'[1]27'!C78</f>
        <v>0</v>
      </c>
      <c r="D76" s="16">
        <f>'[1]27'!D78</f>
        <v>65</v>
      </c>
      <c r="E76" s="16">
        <f>'[1]27'!E78</f>
        <v>0</v>
      </c>
      <c r="F76" s="15">
        <f t="shared" si="17"/>
        <v>335</v>
      </c>
      <c r="G76" s="15">
        <f>'[1]27'!H78</f>
        <v>0</v>
      </c>
      <c r="H76" s="16">
        <f>'[1]27'!I78</f>
        <v>0</v>
      </c>
      <c r="I76" s="16">
        <f>'[1]27'!J78</f>
        <v>0</v>
      </c>
      <c r="J76" s="16">
        <f>'[1]27'!K78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'[1]27'!B79</f>
        <v>270</v>
      </c>
      <c r="C77" s="16">
        <f>'[1]27'!C79</f>
        <v>0</v>
      </c>
      <c r="D77" s="16">
        <f>'[1]27'!D79</f>
        <v>65</v>
      </c>
      <c r="E77" s="16">
        <f>'[1]27'!E79</f>
        <v>0</v>
      </c>
      <c r="F77" s="15">
        <f t="shared" si="17"/>
        <v>335</v>
      </c>
      <c r="G77" s="15">
        <f>'[1]27'!H79</f>
        <v>0</v>
      </c>
      <c r="H77" s="16">
        <f>'[1]27'!I79</f>
        <v>0</v>
      </c>
      <c r="I77" s="16">
        <f>'[1]27'!J79</f>
        <v>0</v>
      </c>
      <c r="J77" s="16">
        <f>'[1]27'!K79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'[1]27'!B80</f>
        <v>270</v>
      </c>
      <c r="C78" s="16">
        <f>'[1]27'!C80</f>
        <v>0</v>
      </c>
      <c r="D78" s="16">
        <f>'[1]27'!D80</f>
        <v>65</v>
      </c>
      <c r="E78" s="16">
        <f>'[1]27'!E80</f>
        <v>0</v>
      </c>
      <c r="F78" s="15">
        <f t="shared" si="17"/>
        <v>335</v>
      </c>
      <c r="G78" s="15">
        <f>'[1]27'!H80</f>
        <v>0</v>
      </c>
      <c r="H78" s="16">
        <f>'[1]27'!I80</f>
        <v>0</v>
      </c>
      <c r="I78" s="16">
        <f>'[1]27'!J80</f>
        <v>0</v>
      </c>
      <c r="J78" s="16">
        <f>'[1]27'!K80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'[1]27'!B81</f>
        <v>270</v>
      </c>
      <c r="C79" s="16">
        <f>'[1]27'!C81</f>
        <v>0</v>
      </c>
      <c r="D79" s="16">
        <f>'[1]27'!D81</f>
        <v>65</v>
      </c>
      <c r="E79" s="16">
        <f>'[1]27'!E81</f>
        <v>0</v>
      </c>
      <c r="F79" s="15">
        <f t="shared" si="17"/>
        <v>335</v>
      </c>
      <c r="G79" s="15">
        <f>'[1]27'!H81</f>
        <v>0</v>
      </c>
      <c r="H79" s="16">
        <f>'[1]27'!I81</f>
        <v>0</v>
      </c>
      <c r="I79" s="16">
        <f>'[1]27'!J81</f>
        <v>0</v>
      </c>
      <c r="J79" s="16">
        <f>'[1]27'!K81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'[1]27'!B82</f>
        <v>270</v>
      </c>
      <c r="C80" s="16">
        <f>'[1]27'!C82</f>
        <v>0</v>
      </c>
      <c r="D80" s="16">
        <f>'[1]27'!D82</f>
        <v>65</v>
      </c>
      <c r="E80" s="16">
        <f>'[1]27'!E82</f>
        <v>0</v>
      </c>
      <c r="F80" s="15">
        <f t="shared" si="17"/>
        <v>335</v>
      </c>
      <c r="G80" s="15">
        <f>'[1]27'!H82</f>
        <v>0</v>
      </c>
      <c r="H80" s="16">
        <f>'[1]27'!I82</f>
        <v>0</v>
      </c>
      <c r="I80" s="16">
        <f>'[1]27'!J82</f>
        <v>0</v>
      </c>
      <c r="J80" s="16">
        <f>'[1]27'!K82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'[1]27'!B83</f>
        <v>270</v>
      </c>
      <c r="C81" s="16">
        <f>'[1]27'!C83</f>
        <v>0</v>
      </c>
      <c r="D81" s="16">
        <f>'[1]27'!D83</f>
        <v>65</v>
      </c>
      <c r="E81" s="16">
        <f>'[1]27'!E83</f>
        <v>0</v>
      </c>
      <c r="F81" s="15">
        <f t="shared" si="17"/>
        <v>335</v>
      </c>
      <c r="G81" s="15">
        <f>'[1]27'!H83</f>
        <v>0</v>
      </c>
      <c r="H81" s="16">
        <f>'[1]27'!I83</f>
        <v>0</v>
      </c>
      <c r="I81" s="16">
        <f>'[1]27'!J83</f>
        <v>0</v>
      </c>
      <c r="J81" s="16">
        <f>'[1]27'!K83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'[1]27'!B84</f>
        <v>270</v>
      </c>
      <c r="C82" s="16">
        <f>'[1]27'!C84</f>
        <v>0</v>
      </c>
      <c r="D82" s="16">
        <f>'[1]27'!D84</f>
        <v>65</v>
      </c>
      <c r="E82" s="16">
        <f>'[1]27'!E84</f>
        <v>0</v>
      </c>
      <c r="F82" s="15">
        <f t="shared" si="17"/>
        <v>335</v>
      </c>
      <c r="G82" s="15">
        <f>'[1]27'!H84</f>
        <v>0</v>
      </c>
      <c r="H82" s="16">
        <f>'[1]27'!I84</f>
        <v>0</v>
      </c>
      <c r="I82" s="16">
        <f>'[1]27'!J84</f>
        <v>0</v>
      </c>
      <c r="J82" s="16">
        <f>'[1]27'!K84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'[1]27'!B85</f>
        <v>270</v>
      </c>
      <c r="C83" s="16">
        <f>'[1]27'!C85</f>
        <v>0</v>
      </c>
      <c r="D83" s="16">
        <f>'[1]27'!D85</f>
        <v>65</v>
      </c>
      <c r="E83" s="16">
        <f>'[1]27'!E85</f>
        <v>0</v>
      </c>
      <c r="F83" s="15">
        <f t="shared" si="17"/>
        <v>335</v>
      </c>
      <c r="G83" s="15">
        <f>'[1]27'!H85</f>
        <v>0</v>
      </c>
      <c r="H83" s="16">
        <f>'[1]27'!I85</f>
        <v>0</v>
      </c>
      <c r="I83" s="16">
        <f>'[1]27'!J85</f>
        <v>0</v>
      </c>
      <c r="J83" s="16">
        <f>'[1]27'!K85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'[1]27'!B86</f>
        <v>270</v>
      </c>
      <c r="C84" s="16">
        <f>'[1]27'!C86</f>
        <v>0</v>
      </c>
      <c r="D84" s="16">
        <f>'[1]27'!D86</f>
        <v>65</v>
      </c>
      <c r="E84" s="16">
        <f>'[1]27'!E86</f>
        <v>0</v>
      </c>
      <c r="F84" s="15">
        <f t="shared" si="17"/>
        <v>335</v>
      </c>
      <c r="G84" s="15">
        <f>'[1]27'!H86</f>
        <v>0</v>
      </c>
      <c r="H84" s="16">
        <f>'[1]27'!I86</f>
        <v>0</v>
      </c>
      <c r="I84" s="16">
        <f>'[1]27'!J86</f>
        <v>0</v>
      </c>
      <c r="J84" s="16">
        <f>'[1]27'!K86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'[1]27'!B87</f>
        <v>270</v>
      </c>
      <c r="C85" s="16">
        <f>'[1]27'!C87</f>
        <v>0</v>
      </c>
      <c r="D85" s="16">
        <f>'[1]27'!D87</f>
        <v>65</v>
      </c>
      <c r="E85" s="16">
        <f>'[1]27'!E87</f>
        <v>0</v>
      </c>
      <c r="F85" s="15">
        <f t="shared" si="17"/>
        <v>335</v>
      </c>
      <c r="G85" s="15">
        <f>'[1]27'!H87</f>
        <v>0</v>
      </c>
      <c r="H85" s="16">
        <f>'[1]27'!I87</f>
        <v>0</v>
      </c>
      <c r="I85" s="16">
        <f>'[1]27'!J87</f>
        <v>0</v>
      </c>
      <c r="J85" s="16">
        <f>'[1]27'!K87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'[1]27'!B88</f>
        <v>270</v>
      </c>
      <c r="C86" s="16">
        <f>'[1]27'!C88</f>
        <v>0</v>
      </c>
      <c r="D86" s="16">
        <f>'[1]27'!D88</f>
        <v>65</v>
      </c>
      <c r="E86" s="16">
        <f>'[1]27'!E88</f>
        <v>0</v>
      </c>
      <c r="F86" s="15">
        <f t="shared" si="17"/>
        <v>335</v>
      </c>
      <c r="G86" s="15">
        <f>'[1]27'!H88</f>
        <v>0</v>
      </c>
      <c r="H86" s="16">
        <f>'[1]27'!I88</f>
        <v>0</v>
      </c>
      <c r="I86" s="16">
        <f>'[1]27'!J88</f>
        <v>0</v>
      </c>
      <c r="J86" s="16">
        <f>'[1]27'!K88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'[1]27'!B89</f>
        <v>270</v>
      </c>
      <c r="C87" s="16">
        <f>'[1]27'!C89</f>
        <v>0</v>
      </c>
      <c r="D87" s="16">
        <f>'[1]27'!D89</f>
        <v>65</v>
      </c>
      <c r="E87" s="16">
        <f>'[1]27'!E89</f>
        <v>0</v>
      </c>
      <c r="F87" s="15">
        <f t="shared" si="17"/>
        <v>335</v>
      </c>
      <c r="G87" s="15">
        <f>'[1]27'!H89</f>
        <v>0</v>
      </c>
      <c r="H87" s="16">
        <f>'[1]27'!I89</f>
        <v>0</v>
      </c>
      <c r="I87" s="16">
        <f>'[1]27'!J89</f>
        <v>0</v>
      </c>
      <c r="J87" s="16">
        <f>'[1]27'!K89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'[1]27'!B90</f>
        <v>270</v>
      </c>
      <c r="C88" s="16">
        <f>'[1]27'!C90</f>
        <v>0</v>
      </c>
      <c r="D88" s="16">
        <f>'[1]27'!D90</f>
        <v>65</v>
      </c>
      <c r="E88" s="16">
        <f>'[1]27'!E90</f>
        <v>0</v>
      </c>
      <c r="F88" s="15">
        <f t="shared" si="17"/>
        <v>335</v>
      </c>
      <c r="G88" s="15">
        <f>'[1]27'!H90</f>
        <v>0</v>
      </c>
      <c r="H88" s="16">
        <f>'[1]27'!I90</f>
        <v>0</v>
      </c>
      <c r="I88" s="16">
        <f>'[1]27'!J90</f>
        <v>0</v>
      </c>
      <c r="J88" s="16">
        <f>'[1]27'!K90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'[1]27'!B91</f>
        <v>270</v>
      </c>
      <c r="C89" s="16">
        <f>'[1]27'!C91</f>
        <v>0</v>
      </c>
      <c r="D89" s="16">
        <f>'[1]27'!D91</f>
        <v>65</v>
      </c>
      <c r="E89" s="16">
        <f>'[1]27'!E91</f>
        <v>0</v>
      </c>
      <c r="F89" s="15">
        <f t="shared" si="17"/>
        <v>335</v>
      </c>
      <c r="G89" s="15">
        <f>'[1]27'!H91</f>
        <v>0</v>
      </c>
      <c r="H89" s="16">
        <f>'[1]27'!I91</f>
        <v>0</v>
      </c>
      <c r="I89" s="16">
        <f>'[1]27'!J91</f>
        <v>0</v>
      </c>
      <c r="J89" s="16">
        <f>'[1]27'!K91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'[1]27'!B92</f>
        <v>270</v>
      </c>
      <c r="C90" s="16">
        <f>'[1]27'!C92</f>
        <v>0</v>
      </c>
      <c r="D90" s="16">
        <f>'[1]27'!D92</f>
        <v>65</v>
      </c>
      <c r="E90" s="16">
        <f>'[1]27'!E92</f>
        <v>0</v>
      </c>
      <c r="F90" s="15">
        <f t="shared" si="17"/>
        <v>335</v>
      </c>
      <c r="G90" s="15">
        <f>'[1]27'!H92</f>
        <v>0</v>
      </c>
      <c r="H90" s="16">
        <f>'[1]27'!I92</f>
        <v>0</v>
      </c>
      <c r="I90" s="16">
        <f>'[1]27'!J92</f>
        <v>0</v>
      </c>
      <c r="J90" s="16">
        <f>'[1]27'!K92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'[1]27'!B93</f>
        <v>270</v>
      </c>
      <c r="C91" s="16">
        <f>'[1]27'!C93</f>
        <v>0</v>
      </c>
      <c r="D91" s="16">
        <f>'[1]27'!D93</f>
        <v>65</v>
      </c>
      <c r="E91" s="16">
        <f>'[1]27'!E93</f>
        <v>0</v>
      </c>
      <c r="F91" s="15">
        <f t="shared" si="17"/>
        <v>335</v>
      </c>
      <c r="G91" s="15">
        <f>'[1]27'!H93</f>
        <v>0</v>
      </c>
      <c r="H91" s="16">
        <f>'[1]27'!I93</f>
        <v>0</v>
      </c>
      <c r="I91" s="16">
        <f>'[1]27'!J93</f>
        <v>0</v>
      </c>
      <c r="J91" s="16">
        <f>'[1]27'!K93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'[1]27'!B94</f>
        <v>270</v>
      </c>
      <c r="C92" s="16">
        <f>'[1]27'!C94</f>
        <v>0</v>
      </c>
      <c r="D92" s="16">
        <f>'[1]27'!D94</f>
        <v>65</v>
      </c>
      <c r="E92" s="16">
        <f>'[1]27'!E94</f>
        <v>0</v>
      </c>
      <c r="F92" s="15">
        <f t="shared" si="17"/>
        <v>335</v>
      </c>
      <c r="G92" s="15">
        <f>'[1]27'!H94</f>
        <v>0</v>
      </c>
      <c r="H92" s="16">
        <f>'[1]27'!I94</f>
        <v>0</v>
      </c>
      <c r="I92" s="16">
        <f>'[1]27'!J94</f>
        <v>0</v>
      </c>
      <c r="J92" s="16">
        <f>'[1]27'!K94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'[1]27'!B95</f>
        <v>270</v>
      </c>
      <c r="C93" s="16">
        <f>'[1]27'!C95</f>
        <v>0</v>
      </c>
      <c r="D93" s="16">
        <f>'[1]27'!D95</f>
        <v>65</v>
      </c>
      <c r="E93" s="16">
        <f>'[1]27'!E95</f>
        <v>0</v>
      </c>
      <c r="F93" s="15">
        <f t="shared" si="17"/>
        <v>335</v>
      </c>
      <c r="G93" s="15">
        <f>'[1]27'!H95</f>
        <v>0</v>
      </c>
      <c r="H93" s="16">
        <f>'[1]27'!I95</f>
        <v>0</v>
      </c>
      <c r="I93" s="16">
        <f>'[1]27'!J95</f>
        <v>0</v>
      </c>
      <c r="J93" s="16">
        <f>'[1]27'!K95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'[1]27'!B96</f>
        <v>270</v>
      </c>
      <c r="C94" s="16">
        <f>'[1]27'!C96</f>
        <v>0</v>
      </c>
      <c r="D94" s="16">
        <f>'[1]27'!D96</f>
        <v>65</v>
      </c>
      <c r="E94" s="16">
        <f>'[1]27'!E96</f>
        <v>0</v>
      </c>
      <c r="F94" s="15">
        <f t="shared" si="17"/>
        <v>335</v>
      </c>
      <c r="G94" s="15">
        <f>'[1]27'!H96</f>
        <v>0</v>
      </c>
      <c r="H94" s="16">
        <f>'[1]27'!I96</f>
        <v>0</v>
      </c>
      <c r="I94" s="16">
        <f>'[1]27'!J96</f>
        <v>0</v>
      </c>
      <c r="J94" s="16">
        <f>'[1]27'!K96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'[1]27'!B97</f>
        <v>270</v>
      </c>
      <c r="C95" s="16">
        <f>'[1]27'!C97</f>
        <v>0</v>
      </c>
      <c r="D95" s="16">
        <f>'[1]27'!D97</f>
        <v>65</v>
      </c>
      <c r="E95" s="16">
        <f>'[1]27'!E97</f>
        <v>0</v>
      </c>
      <c r="F95" s="15">
        <f t="shared" si="17"/>
        <v>335</v>
      </c>
      <c r="G95" s="15">
        <f>'[1]27'!H97</f>
        <v>0</v>
      </c>
      <c r="H95" s="16">
        <f>'[1]27'!I97</f>
        <v>0</v>
      </c>
      <c r="I95" s="16">
        <f>'[1]27'!J97</f>
        <v>0</v>
      </c>
      <c r="J95" s="16">
        <f>'[1]27'!K97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'[1]27'!B98</f>
        <v>270</v>
      </c>
      <c r="C96" s="16">
        <f>'[1]27'!C98</f>
        <v>0</v>
      </c>
      <c r="D96" s="16">
        <f>'[1]27'!D98</f>
        <v>65</v>
      </c>
      <c r="E96" s="16">
        <f>'[1]27'!E98</f>
        <v>0</v>
      </c>
      <c r="F96" s="15">
        <f t="shared" si="17"/>
        <v>335</v>
      </c>
      <c r="G96" s="15">
        <f>'[1]27'!H98</f>
        <v>0</v>
      </c>
      <c r="H96" s="16">
        <f>'[1]27'!I98</f>
        <v>0</v>
      </c>
      <c r="I96" s="16">
        <f>'[1]27'!J98</f>
        <v>0</v>
      </c>
      <c r="J96" s="16">
        <f>'[1]27'!K98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'[1]27'!B99</f>
        <v>270</v>
      </c>
      <c r="C97" s="16">
        <f>'[1]27'!C99</f>
        <v>0</v>
      </c>
      <c r="D97" s="16">
        <f>'[1]27'!D99</f>
        <v>65</v>
      </c>
      <c r="E97" s="16">
        <f>'[1]27'!E99</f>
        <v>0</v>
      </c>
      <c r="F97" s="15">
        <f t="shared" si="17"/>
        <v>335</v>
      </c>
      <c r="G97" s="15">
        <f>'[1]27'!H99</f>
        <v>0</v>
      </c>
      <c r="H97" s="16">
        <f>'[1]27'!I99</f>
        <v>0</v>
      </c>
      <c r="I97" s="16">
        <f>'[1]27'!J99</f>
        <v>0</v>
      </c>
      <c r="J97" s="16">
        <f>'[1]27'!K99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'[1]27'!B100</f>
        <v>270</v>
      </c>
      <c r="C98" s="16">
        <f>'[1]27'!C100</f>
        <v>0</v>
      </c>
      <c r="D98" s="16">
        <f>'[1]27'!D100</f>
        <v>65</v>
      </c>
      <c r="E98" s="16">
        <f>'[1]27'!E100</f>
        <v>0</v>
      </c>
      <c r="F98" s="15">
        <f t="shared" si="17"/>
        <v>335</v>
      </c>
      <c r="G98" s="15">
        <f>'[1]27'!H100</f>
        <v>0</v>
      </c>
      <c r="H98" s="16">
        <f>'[1]27'!I100</f>
        <v>0</v>
      </c>
      <c r="I98" s="16">
        <f>'[1]27'!J100</f>
        <v>0</v>
      </c>
      <c r="J98" s="16">
        <f>'[1]27'!K100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6.48</v>
      </c>
      <c r="C99" s="15">
        <f t="shared" si="18"/>
        <v>0</v>
      </c>
      <c r="D99" s="15">
        <f t="shared" si="18"/>
        <v>1.56</v>
      </c>
      <c r="E99" s="15">
        <f t="shared" si="18"/>
        <v>0</v>
      </c>
      <c r="F99" s="15">
        <f t="shared" si="18"/>
        <v>8.0399999999999991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2">
        <f>Allocation_SG!A1</f>
        <v>45349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8">
        <f>'[2]27'!B5</f>
        <v>0</v>
      </c>
      <c r="C3" s="199">
        <f>'[2]27'!C5</f>
        <v>60</v>
      </c>
      <c r="D3" s="199">
        <f>'[2]27'!D5</f>
        <v>0</v>
      </c>
      <c r="E3" s="199">
        <f>'[2]27'!E5</f>
        <v>0</v>
      </c>
      <c r="F3" s="15">
        <f>SUM(B3:E3)</f>
        <v>60</v>
      </c>
      <c r="G3" s="198">
        <f>'[2]27'!H5</f>
        <v>0</v>
      </c>
      <c r="H3" s="199">
        <f>'[2]27'!I5</f>
        <v>0</v>
      </c>
      <c r="I3" s="199">
        <f>'[2]27'!J5</f>
        <v>0</v>
      </c>
      <c r="J3" s="199">
        <f>'[2]27'!K5</f>
        <v>0</v>
      </c>
      <c r="K3" s="15">
        <f>SUM(G3:J3)</f>
        <v>0</v>
      </c>
      <c r="L3" s="18">
        <f>frq!C3</f>
        <v>1</v>
      </c>
      <c r="M3" s="124">
        <f>IF($L3=1,G3,IF(AND($L3=0.985,G3&gt;0.985*B3),B3*0.985,IF(AND($L3=0.965,G3&gt;0.965*B3),0.965*B3,G3)))-R3</f>
        <v>-0.4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-0.4</v>
      </c>
      <c r="R3" s="18">
        <v>0.4</v>
      </c>
    </row>
    <row r="4" spans="1:18">
      <c r="A4" s="8" t="s">
        <v>46</v>
      </c>
      <c r="B4" s="198">
        <f>'[2]27'!B6</f>
        <v>0</v>
      </c>
      <c r="C4" s="199">
        <f>'[2]27'!C6</f>
        <v>60</v>
      </c>
      <c r="D4" s="199">
        <f>'[2]27'!D6</f>
        <v>0</v>
      </c>
      <c r="E4" s="199">
        <f>'[2]27'!E6</f>
        <v>0</v>
      </c>
      <c r="F4" s="15">
        <f>SUM(B4:E4)</f>
        <v>60</v>
      </c>
      <c r="G4" s="198">
        <f>'[2]27'!H6</f>
        <v>0</v>
      </c>
      <c r="H4" s="199">
        <f>'[2]27'!I6</f>
        <v>0</v>
      </c>
      <c r="I4" s="199">
        <f>'[2]27'!J6</f>
        <v>0</v>
      </c>
      <c r="J4" s="199">
        <f>'[2]27'!K6</f>
        <v>0</v>
      </c>
      <c r="K4" s="15">
        <f t="shared" ref="K4:K67" si="3">SUM(G4:J4)</f>
        <v>0</v>
      </c>
      <c r="L4" s="18">
        <f>frq!C4</f>
        <v>1</v>
      </c>
      <c r="M4" s="124">
        <f t="shared" ref="M4:M67" si="4">IF($L4=1,G4,IF(AND($L4=0.985,G4&gt;0.985*B4),B4*0.985,IF(AND($L4=0.965,G4&gt;0.965*B4),0.965*B4,G4)))-R4</f>
        <v>-0.4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-0.4</v>
      </c>
      <c r="R4" s="18">
        <v>0.4</v>
      </c>
    </row>
    <row r="5" spans="1:18">
      <c r="A5" s="8" t="s">
        <v>47</v>
      </c>
      <c r="B5" s="198">
        <f>'[2]27'!B7</f>
        <v>0</v>
      </c>
      <c r="C5" s="199">
        <f>'[2]27'!C7</f>
        <v>60</v>
      </c>
      <c r="D5" s="199">
        <f>'[2]27'!D7</f>
        <v>0</v>
      </c>
      <c r="E5" s="199">
        <f>'[2]27'!E7</f>
        <v>0</v>
      </c>
      <c r="F5" s="15">
        <f t="shared" ref="F5:F68" si="6">SUM(B5:E5)</f>
        <v>60</v>
      </c>
      <c r="G5" s="198">
        <f>'[2]27'!H7</f>
        <v>0</v>
      </c>
      <c r="H5" s="199">
        <f>'[2]27'!I7</f>
        <v>0</v>
      </c>
      <c r="I5" s="199">
        <f>'[2]27'!J7</f>
        <v>0</v>
      </c>
      <c r="J5" s="199">
        <f>'[2]27'!K7</f>
        <v>0</v>
      </c>
      <c r="K5" s="15">
        <f t="shared" si="3"/>
        <v>0</v>
      </c>
      <c r="L5" s="18">
        <f>frq!C5</f>
        <v>1</v>
      </c>
      <c r="M5" s="124">
        <f t="shared" si="4"/>
        <v>-0.4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-0.4</v>
      </c>
      <c r="R5" s="18">
        <v>0.4</v>
      </c>
    </row>
    <row r="6" spans="1:18">
      <c r="A6" s="8" t="s">
        <v>48</v>
      </c>
      <c r="B6" s="198">
        <f>'[2]27'!B8</f>
        <v>0</v>
      </c>
      <c r="C6" s="199">
        <f>'[2]27'!C8</f>
        <v>60</v>
      </c>
      <c r="D6" s="199">
        <f>'[2]27'!D8</f>
        <v>0</v>
      </c>
      <c r="E6" s="199">
        <f>'[2]27'!E8</f>
        <v>0</v>
      </c>
      <c r="F6" s="15">
        <f t="shared" si="6"/>
        <v>60</v>
      </c>
      <c r="G6" s="198">
        <f>'[2]27'!H8</f>
        <v>0</v>
      </c>
      <c r="H6" s="199">
        <f>'[2]27'!I8</f>
        <v>0</v>
      </c>
      <c r="I6" s="199">
        <f>'[2]27'!J8</f>
        <v>0</v>
      </c>
      <c r="J6" s="199">
        <f>'[2]27'!K8</f>
        <v>0</v>
      </c>
      <c r="K6" s="15">
        <f t="shared" si="3"/>
        <v>0</v>
      </c>
      <c r="L6" s="18">
        <f>frq!C6</f>
        <v>1</v>
      </c>
      <c r="M6" s="124">
        <f t="shared" si="4"/>
        <v>-0.4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-0.4</v>
      </c>
      <c r="R6" s="18">
        <v>0.4</v>
      </c>
    </row>
    <row r="7" spans="1:18">
      <c r="A7" s="8" t="s">
        <v>49</v>
      </c>
      <c r="B7" s="198">
        <f>'[2]27'!B9</f>
        <v>0</v>
      </c>
      <c r="C7" s="199">
        <f>'[2]27'!C9</f>
        <v>60</v>
      </c>
      <c r="D7" s="199">
        <f>'[2]27'!D9</f>
        <v>0</v>
      </c>
      <c r="E7" s="199">
        <f>'[2]27'!E9</f>
        <v>0</v>
      </c>
      <c r="F7" s="15">
        <f t="shared" si="6"/>
        <v>60</v>
      </c>
      <c r="G7" s="198">
        <f>'[2]27'!H9</f>
        <v>0</v>
      </c>
      <c r="H7" s="199">
        <f>'[2]27'!I9</f>
        <v>0</v>
      </c>
      <c r="I7" s="199">
        <f>'[2]27'!J9</f>
        <v>0</v>
      </c>
      <c r="J7" s="199">
        <f>'[2]27'!K9</f>
        <v>0</v>
      </c>
      <c r="K7" s="15">
        <f t="shared" si="3"/>
        <v>0</v>
      </c>
      <c r="L7" s="18">
        <f>frq!C7</f>
        <v>1</v>
      </c>
      <c r="M7" s="124">
        <f t="shared" si="4"/>
        <v>-0.4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-0.4</v>
      </c>
      <c r="R7" s="18">
        <v>0.4</v>
      </c>
    </row>
    <row r="8" spans="1:18">
      <c r="A8" s="8" t="s">
        <v>50</v>
      </c>
      <c r="B8" s="198">
        <f>'[2]27'!B10</f>
        <v>0</v>
      </c>
      <c r="C8" s="199">
        <f>'[2]27'!C10</f>
        <v>60</v>
      </c>
      <c r="D8" s="199">
        <f>'[2]27'!D10</f>
        <v>0</v>
      </c>
      <c r="E8" s="199">
        <f>'[2]27'!E10</f>
        <v>0</v>
      </c>
      <c r="F8" s="15">
        <f t="shared" si="6"/>
        <v>60</v>
      </c>
      <c r="G8" s="198">
        <f>'[2]27'!H10</f>
        <v>0</v>
      </c>
      <c r="H8" s="199">
        <f>'[2]27'!I10</f>
        <v>0</v>
      </c>
      <c r="I8" s="199">
        <f>'[2]27'!J10</f>
        <v>0</v>
      </c>
      <c r="J8" s="199">
        <f>'[2]27'!K10</f>
        <v>0</v>
      </c>
      <c r="K8" s="15">
        <f t="shared" si="3"/>
        <v>0</v>
      </c>
      <c r="L8" s="18">
        <f>frq!C8</f>
        <v>1</v>
      </c>
      <c r="M8" s="124">
        <f t="shared" si="4"/>
        <v>-0.4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-0.4</v>
      </c>
      <c r="R8" s="18">
        <v>0.4</v>
      </c>
    </row>
    <row r="9" spans="1:18">
      <c r="A9" s="8" t="s">
        <v>51</v>
      </c>
      <c r="B9" s="198">
        <f>'[2]27'!B11</f>
        <v>0</v>
      </c>
      <c r="C9" s="199">
        <f>'[2]27'!C11</f>
        <v>60</v>
      </c>
      <c r="D9" s="199">
        <f>'[2]27'!D11</f>
        <v>0</v>
      </c>
      <c r="E9" s="199">
        <f>'[2]27'!E11</f>
        <v>0</v>
      </c>
      <c r="F9" s="15">
        <f t="shared" si="6"/>
        <v>60</v>
      </c>
      <c r="G9" s="198">
        <f>'[2]27'!H11</f>
        <v>0</v>
      </c>
      <c r="H9" s="199">
        <f>'[2]27'!I11</f>
        <v>0</v>
      </c>
      <c r="I9" s="199">
        <f>'[2]27'!J11</f>
        <v>0</v>
      </c>
      <c r="J9" s="199">
        <f>'[2]27'!K11</f>
        <v>0</v>
      </c>
      <c r="K9" s="15">
        <f t="shared" si="3"/>
        <v>0</v>
      </c>
      <c r="L9" s="18">
        <f>frq!C9</f>
        <v>1</v>
      </c>
      <c r="M9" s="124">
        <f t="shared" si="4"/>
        <v>-0.4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-0.4</v>
      </c>
      <c r="R9" s="18">
        <v>0.4</v>
      </c>
    </row>
    <row r="10" spans="1:18">
      <c r="A10" s="8" t="s">
        <v>52</v>
      </c>
      <c r="B10" s="198">
        <f>'[2]27'!B12</f>
        <v>0</v>
      </c>
      <c r="C10" s="199">
        <f>'[2]27'!C12</f>
        <v>60</v>
      </c>
      <c r="D10" s="199">
        <f>'[2]27'!D12</f>
        <v>0</v>
      </c>
      <c r="E10" s="199">
        <f>'[2]27'!E12</f>
        <v>0</v>
      </c>
      <c r="F10" s="15">
        <f t="shared" si="6"/>
        <v>60</v>
      </c>
      <c r="G10" s="198">
        <f>'[2]27'!H12</f>
        <v>0</v>
      </c>
      <c r="H10" s="199">
        <f>'[2]27'!I12</f>
        <v>0</v>
      </c>
      <c r="I10" s="199">
        <f>'[2]27'!J12</f>
        <v>0</v>
      </c>
      <c r="J10" s="199">
        <f>'[2]27'!K12</f>
        <v>0</v>
      </c>
      <c r="K10" s="15">
        <f t="shared" si="3"/>
        <v>0</v>
      </c>
      <c r="L10" s="18">
        <f>frq!C10</f>
        <v>1</v>
      </c>
      <c r="M10" s="124">
        <f t="shared" si="4"/>
        <v>-0.4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-0.4</v>
      </c>
      <c r="R10" s="18">
        <v>0.4</v>
      </c>
    </row>
    <row r="11" spans="1:18">
      <c r="A11" s="8" t="s">
        <v>53</v>
      </c>
      <c r="B11" s="198">
        <f>'[2]27'!B13</f>
        <v>0</v>
      </c>
      <c r="C11" s="199">
        <f>'[2]27'!C13</f>
        <v>60</v>
      </c>
      <c r="D11" s="199">
        <f>'[2]27'!D13</f>
        <v>0</v>
      </c>
      <c r="E11" s="199">
        <f>'[2]27'!E13</f>
        <v>0</v>
      </c>
      <c r="F11" s="15">
        <f t="shared" si="6"/>
        <v>60</v>
      </c>
      <c r="G11" s="198">
        <f>'[2]27'!H13</f>
        <v>0</v>
      </c>
      <c r="H11" s="199">
        <f>'[2]27'!I13</f>
        <v>0</v>
      </c>
      <c r="I11" s="199">
        <f>'[2]27'!J13</f>
        <v>0</v>
      </c>
      <c r="J11" s="199">
        <f>'[2]27'!K13</f>
        <v>0</v>
      </c>
      <c r="K11" s="15">
        <f t="shared" si="3"/>
        <v>0</v>
      </c>
      <c r="L11" s="18">
        <f>frq!C11</f>
        <v>1</v>
      </c>
      <c r="M11" s="124">
        <f t="shared" si="4"/>
        <v>-0.4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-0.4</v>
      </c>
      <c r="R11" s="18">
        <v>0.4</v>
      </c>
    </row>
    <row r="12" spans="1:18">
      <c r="A12" s="8" t="s">
        <v>54</v>
      </c>
      <c r="B12" s="198">
        <f>'[2]27'!B14</f>
        <v>0</v>
      </c>
      <c r="C12" s="199">
        <f>'[2]27'!C14</f>
        <v>60</v>
      </c>
      <c r="D12" s="199">
        <f>'[2]27'!D14</f>
        <v>0</v>
      </c>
      <c r="E12" s="199">
        <f>'[2]27'!E14</f>
        <v>0</v>
      </c>
      <c r="F12" s="15">
        <f t="shared" si="6"/>
        <v>60</v>
      </c>
      <c r="G12" s="198">
        <f>'[2]27'!H14</f>
        <v>0</v>
      </c>
      <c r="H12" s="199">
        <f>'[2]27'!I14</f>
        <v>0</v>
      </c>
      <c r="I12" s="199">
        <f>'[2]27'!J14</f>
        <v>0</v>
      </c>
      <c r="J12" s="199">
        <f>'[2]27'!K14</f>
        <v>0</v>
      </c>
      <c r="K12" s="15">
        <f t="shared" si="3"/>
        <v>0</v>
      </c>
      <c r="L12" s="18">
        <f>frq!C12</f>
        <v>1</v>
      </c>
      <c r="M12" s="124">
        <f t="shared" si="4"/>
        <v>-0.4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-0.4</v>
      </c>
      <c r="R12" s="18">
        <v>0.4</v>
      </c>
    </row>
    <row r="13" spans="1:18">
      <c r="A13" s="8" t="s">
        <v>55</v>
      </c>
      <c r="B13" s="198">
        <f>'[2]27'!B15</f>
        <v>0</v>
      </c>
      <c r="C13" s="199">
        <f>'[2]27'!C15</f>
        <v>60</v>
      </c>
      <c r="D13" s="199">
        <f>'[2]27'!D15</f>
        <v>0</v>
      </c>
      <c r="E13" s="199">
        <f>'[2]27'!E15</f>
        <v>0</v>
      </c>
      <c r="F13" s="15">
        <f t="shared" si="6"/>
        <v>60</v>
      </c>
      <c r="G13" s="198">
        <f>'[2]27'!H15</f>
        <v>0</v>
      </c>
      <c r="H13" s="199">
        <f>'[2]27'!I15</f>
        <v>0</v>
      </c>
      <c r="I13" s="199">
        <f>'[2]27'!J15</f>
        <v>0</v>
      </c>
      <c r="J13" s="199">
        <f>'[2]27'!K15</f>
        <v>0</v>
      </c>
      <c r="K13" s="15">
        <f t="shared" si="3"/>
        <v>0</v>
      </c>
      <c r="L13" s="18">
        <f>frq!C13</f>
        <v>1</v>
      </c>
      <c r="M13" s="124">
        <f t="shared" si="4"/>
        <v>-0.4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-0.4</v>
      </c>
      <c r="R13" s="18">
        <v>0.4</v>
      </c>
    </row>
    <row r="14" spans="1:18">
      <c r="A14" s="8" t="s">
        <v>56</v>
      </c>
      <c r="B14" s="198">
        <f>'[2]27'!B16</f>
        <v>0</v>
      </c>
      <c r="C14" s="199">
        <f>'[2]27'!C16</f>
        <v>60</v>
      </c>
      <c r="D14" s="199">
        <f>'[2]27'!D16</f>
        <v>0</v>
      </c>
      <c r="E14" s="199">
        <f>'[2]27'!E16</f>
        <v>0</v>
      </c>
      <c r="F14" s="15">
        <f t="shared" si="6"/>
        <v>60</v>
      </c>
      <c r="G14" s="198">
        <f>'[2]27'!H16</f>
        <v>0</v>
      </c>
      <c r="H14" s="199">
        <f>'[2]27'!I16</f>
        <v>0</v>
      </c>
      <c r="I14" s="199">
        <f>'[2]27'!J16</f>
        <v>0</v>
      </c>
      <c r="J14" s="199">
        <f>'[2]27'!K16</f>
        <v>0</v>
      </c>
      <c r="K14" s="15">
        <f t="shared" si="3"/>
        <v>0</v>
      </c>
      <c r="L14" s="18">
        <f>frq!C14</f>
        <v>1</v>
      </c>
      <c r="M14" s="124">
        <f t="shared" si="4"/>
        <v>-0.4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-0.4</v>
      </c>
      <c r="R14" s="18">
        <v>0.4</v>
      </c>
    </row>
    <row r="15" spans="1:18">
      <c r="A15" s="8" t="s">
        <v>57</v>
      </c>
      <c r="B15" s="198">
        <f>'[2]27'!B17</f>
        <v>0</v>
      </c>
      <c r="C15" s="199">
        <f>'[2]27'!C17</f>
        <v>60</v>
      </c>
      <c r="D15" s="199">
        <f>'[2]27'!D17</f>
        <v>0</v>
      </c>
      <c r="E15" s="199">
        <f>'[2]27'!E17</f>
        <v>0</v>
      </c>
      <c r="F15" s="15">
        <f t="shared" si="6"/>
        <v>60</v>
      </c>
      <c r="G15" s="198">
        <f>'[2]27'!H17</f>
        <v>0</v>
      </c>
      <c r="H15" s="199">
        <f>'[2]27'!I17</f>
        <v>0</v>
      </c>
      <c r="I15" s="199">
        <f>'[2]27'!J17</f>
        <v>0</v>
      </c>
      <c r="J15" s="199">
        <f>'[2]27'!K17</f>
        <v>0</v>
      </c>
      <c r="K15" s="15">
        <f t="shared" si="3"/>
        <v>0</v>
      </c>
      <c r="L15" s="18">
        <f>frq!C15</f>
        <v>1</v>
      </c>
      <c r="M15" s="124">
        <f t="shared" si="4"/>
        <v>-0.4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-0.4</v>
      </c>
      <c r="R15" s="18">
        <v>0.4</v>
      </c>
    </row>
    <row r="16" spans="1:18">
      <c r="A16" s="8" t="s">
        <v>58</v>
      </c>
      <c r="B16" s="198">
        <f>'[2]27'!B18</f>
        <v>0</v>
      </c>
      <c r="C16" s="199">
        <f>'[2]27'!C18</f>
        <v>60</v>
      </c>
      <c r="D16" s="199">
        <f>'[2]27'!D18</f>
        <v>0</v>
      </c>
      <c r="E16" s="199">
        <f>'[2]27'!E18</f>
        <v>0</v>
      </c>
      <c r="F16" s="15">
        <f t="shared" si="6"/>
        <v>60</v>
      </c>
      <c r="G16" s="198">
        <f>'[2]27'!H18</f>
        <v>0</v>
      </c>
      <c r="H16" s="199">
        <f>'[2]27'!I18</f>
        <v>0</v>
      </c>
      <c r="I16" s="199">
        <f>'[2]27'!J18</f>
        <v>0</v>
      </c>
      <c r="J16" s="199">
        <f>'[2]27'!K18</f>
        <v>0</v>
      </c>
      <c r="K16" s="15">
        <f t="shared" si="3"/>
        <v>0</v>
      </c>
      <c r="L16" s="18">
        <f>frq!C16</f>
        <v>1</v>
      </c>
      <c r="M16" s="124">
        <f t="shared" si="4"/>
        <v>-0.4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-0.4</v>
      </c>
      <c r="R16" s="18">
        <v>0.4</v>
      </c>
    </row>
    <row r="17" spans="1:18">
      <c r="A17" s="8" t="s">
        <v>59</v>
      </c>
      <c r="B17" s="198">
        <f>'[2]27'!B19</f>
        <v>0</v>
      </c>
      <c r="C17" s="199">
        <f>'[2]27'!C19</f>
        <v>60</v>
      </c>
      <c r="D17" s="199">
        <f>'[2]27'!D19</f>
        <v>0</v>
      </c>
      <c r="E17" s="199">
        <f>'[2]27'!E19</f>
        <v>0</v>
      </c>
      <c r="F17" s="15">
        <f t="shared" si="6"/>
        <v>60</v>
      </c>
      <c r="G17" s="198">
        <f>'[2]27'!H19</f>
        <v>0</v>
      </c>
      <c r="H17" s="199">
        <f>'[2]27'!I19</f>
        <v>0</v>
      </c>
      <c r="I17" s="199">
        <f>'[2]27'!J19</f>
        <v>0</v>
      </c>
      <c r="J17" s="199">
        <f>'[2]27'!K19</f>
        <v>0</v>
      </c>
      <c r="K17" s="15">
        <f t="shared" si="3"/>
        <v>0</v>
      </c>
      <c r="L17" s="18">
        <f>frq!C17</f>
        <v>1</v>
      </c>
      <c r="M17" s="124">
        <f t="shared" si="4"/>
        <v>-0.4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-0.4</v>
      </c>
      <c r="R17" s="18">
        <v>0.4</v>
      </c>
    </row>
    <row r="18" spans="1:18">
      <c r="A18" s="8" t="s">
        <v>60</v>
      </c>
      <c r="B18" s="198">
        <f>'[2]27'!B20</f>
        <v>0</v>
      </c>
      <c r="C18" s="199">
        <f>'[2]27'!C20</f>
        <v>60</v>
      </c>
      <c r="D18" s="199">
        <f>'[2]27'!D20</f>
        <v>0</v>
      </c>
      <c r="E18" s="199">
        <f>'[2]27'!E20</f>
        <v>0</v>
      </c>
      <c r="F18" s="15">
        <f t="shared" si="6"/>
        <v>60</v>
      </c>
      <c r="G18" s="198">
        <f>'[2]27'!H20</f>
        <v>0</v>
      </c>
      <c r="H18" s="199">
        <f>'[2]27'!I20</f>
        <v>0</v>
      </c>
      <c r="I18" s="199">
        <f>'[2]27'!J20</f>
        <v>0</v>
      </c>
      <c r="J18" s="199">
        <f>'[2]27'!K20</f>
        <v>0</v>
      </c>
      <c r="K18" s="15">
        <f t="shared" si="3"/>
        <v>0</v>
      </c>
      <c r="L18" s="18">
        <f>frq!C18</f>
        <v>1</v>
      </c>
      <c r="M18" s="124">
        <f t="shared" si="4"/>
        <v>-0.4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-0.4</v>
      </c>
      <c r="R18" s="18">
        <v>0.4</v>
      </c>
    </row>
    <row r="19" spans="1:18">
      <c r="A19" s="8" t="s">
        <v>61</v>
      </c>
      <c r="B19" s="198">
        <f>'[2]27'!B21</f>
        <v>0</v>
      </c>
      <c r="C19" s="199">
        <f>'[2]27'!C21</f>
        <v>60</v>
      </c>
      <c r="D19" s="199">
        <f>'[2]27'!D21</f>
        <v>0</v>
      </c>
      <c r="E19" s="199">
        <f>'[2]27'!E21</f>
        <v>0</v>
      </c>
      <c r="F19" s="15">
        <f t="shared" si="6"/>
        <v>60</v>
      </c>
      <c r="G19" s="198">
        <f>'[2]27'!H21</f>
        <v>0</v>
      </c>
      <c r="H19" s="199">
        <f>'[2]27'!I21</f>
        <v>0</v>
      </c>
      <c r="I19" s="199">
        <f>'[2]27'!J21</f>
        <v>0</v>
      </c>
      <c r="J19" s="199">
        <f>'[2]27'!K21</f>
        <v>0</v>
      </c>
      <c r="K19" s="15">
        <f t="shared" si="3"/>
        <v>0</v>
      </c>
      <c r="L19" s="18">
        <f>frq!C19</f>
        <v>1</v>
      </c>
      <c r="M19" s="124">
        <f t="shared" si="4"/>
        <v>-0.4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-0.4</v>
      </c>
      <c r="R19" s="18">
        <v>0.4</v>
      </c>
    </row>
    <row r="20" spans="1:18">
      <c r="A20" s="8" t="s">
        <v>62</v>
      </c>
      <c r="B20" s="198">
        <f>'[2]27'!B22</f>
        <v>0</v>
      </c>
      <c r="C20" s="199">
        <f>'[2]27'!C22</f>
        <v>60</v>
      </c>
      <c r="D20" s="199">
        <f>'[2]27'!D22</f>
        <v>0</v>
      </c>
      <c r="E20" s="199">
        <f>'[2]27'!E22</f>
        <v>0</v>
      </c>
      <c r="F20" s="15">
        <f t="shared" si="6"/>
        <v>60</v>
      </c>
      <c r="G20" s="198">
        <f>'[2]27'!H22</f>
        <v>0</v>
      </c>
      <c r="H20" s="199">
        <f>'[2]27'!I22</f>
        <v>0</v>
      </c>
      <c r="I20" s="199">
        <f>'[2]27'!J22</f>
        <v>0</v>
      </c>
      <c r="J20" s="199">
        <f>'[2]27'!K22</f>
        <v>0</v>
      </c>
      <c r="K20" s="15">
        <f t="shared" si="3"/>
        <v>0</v>
      </c>
      <c r="L20" s="18">
        <f>frq!C20</f>
        <v>1</v>
      </c>
      <c r="M20" s="124">
        <f t="shared" si="4"/>
        <v>-0.4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-0.4</v>
      </c>
      <c r="R20" s="18">
        <v>0.4</v>
      </c>
    </row>
    <row r="21" spans="1:18">
      <c r="A21" s="8" t="s">
        <v>63</v>
      </c>
      <c r="B21" s="198">
        <f>'[2]27'!B23</f>
        <v>0</v>
      </c>
      <c r="C21" s="199">
        <f>'[2]27'!C23</f>
        <v>60</v>
      </c>
      <c r="D21" s="199">
        <f>'[2]27'!D23</f>
        <v>0</v>
      </c>
      <c r="E21" s="199">
        <f>'[2]27'!E23</f>
        <v>0</v>
      </c>
      <c r="F21" s="15">
        <f t="shared" si="6"/>
        <v>60</v>
      </c>
      <c r="G21" s="198">
        <f>'[2]27'!H23</f>
        <v>0</v>
      </c>
      <c r="H21" s="199">
        <f>'[2]27'!I23</f>
        <v>0</v>
      </c>
      <c r="I21" s="199">
        <f>'[2]27'!J23</f>
        <v>0</v>
      </c>
      <c r="J21" s="199">
        <f>'[2]27'!K23</f>
        <v>0</v>
      </c>
      <c r="K21" s="15">
        <f t="shared" si="3"/>
        <v>0</v>
      </c>
      <c r="L21" s="18">
        <f>frq!C21</f>
        <v>1</v>
      </c>
      <c r="M21" s="124">
        <f t="shared" si="4"/>
        <v>-0.4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-0.4</v>
      </c>
      <c r="R21" s="18">
        <v>0.4</v>
      </c>
    </row>
    <row r="22" spans="1:18">
      <c r="A22" s="8" t="s">
        <v>64</v>
      </c>
      <c r="B22" s="198">
        <f>'[2]27'!B24</f>
        <v>0</v>
      </c>
      <c r="C22" s="199">
        <f>'[2]27'!C24</f>
        <v>60</v>
      </c>
      <c r="D22" s="199">
        <f>'[2]27'!D24</f>
        <v>0</v>
      </c>
      <c r="E22" s="199">
        <f>'[2]27'!E24</f>
        <v>0</v>
      </c>
      <c r="F22" s="15">
        <f t="shared" si="6"/>
        <v>60</v>
      </c>
      <c r="G22" s="198">
        <f>'[2]27'!H24</f>
        <v>0</v>
      </c>
      <c r="H22" s="199">
        <f>'[2]27'!I24</f>
        <v>0</v>
      </c>
      <c r="I22" s="199">
        <f>'[2]27'!J24</f>
        <v>0</v>
      </c>
      <c r="J22" s="199">
        <f>'[2]27'!K24</f>
        <v>0</v>
      </c>
      <c r="K22" s="15">
        <f t="shared" si="3"/>
        <v>0</v>
      </c>
      <c r="L22" s="18">
        <f>frq!C22</f>
        <v>1</v>
      </c>
      <c r="M22" s="124">
        <f t="shared" si="4"/>
        <v>-0.4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-0.4</v>
      </c>
      <c r="R22" s="18">
        <v>0.4</v>
      </c>
    </row>
    <row r="23" spans="1:18">
      <c r="A23" s="8" t="s">
        <v>65</v>
      </c>
      <c r="B23" s="198">
        <f>'[2]27'!B25</f>
        <v>0</v>
      </c>
      <c r="C23" s="199">
        <f>'[2]27'!C25</f>
        <v>60</v>
      </c>
      <c r="D23" s="199">
        <f>'[2]27'!D25</f>
        <v>0</v>
      </c>
      <c r="E23" s="199">
        <f>'[2]27'!E25</f>
        <v>0</v>
      </c>
      <c r="F23" s="15">
        <f t="shared" si="6"/>
        <v>60</v>
      </c>
      <c r="G23" s="198">
        <f>'[2]27'!H25</f>
        <v>0</v>
      </c>
      <c r="H23" s="199">
        <f>'[2]27'!I25</f>
        <v>0</v>
      </c>
      <c r="I23" s="199">
        <f>'[2]27'!J25</f>
        <v>0</v>
      </c>
      <c r="J23" s="199">
        <f>'[2]27'!K25</f>
        <v>0</v>
      </c>
      <c r="K23" s="15">
        <f t="shared" si="3"/>
        <v>0</v>
      </c>
      <c r="L23" s="18">
        <f>frq!C23</f>
        <v>1</v>
      </c>
      <c r="M23" s="124">
        <f t="shared" si="4"/>
        <v>-0.4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-0.4</v>
      </c>
      <c r="R23" s="18">
        <v>0.4</v>
      </c>
    </row>
    <row r="24" spans="1:18">
      <c r="A24" s="8" t="s">
        <v>66</v>
      </c>
      <c r="B24" s="198">
        <f>'[2]27'!B26</f>
        <v>0</v>
      </c>
      <c r="C24" s="199">
        <f>'[2]27'!C26</f>
        <v>60</v>
      </c>
      <c r="D24" s="199">
        <f>'[2]27'!D26</f>
        <v>0</v>
      </c>
      <c r="E24" s="199">
        <f>'[2]27'!E26</f>
        <v>0</v>
      </c>
      <c r="F24" s="15">
        <f t="shared" si="6"/>
        <v>60</v>
      </c>
      <c r="G24" s="198">
        <f>'[2]27'!H26</f>
        <v>0</v>
      </c>
      <c r="H24" s="199">
        <f>'[2]27'!I26</f>
        <v>0</v>
      </c>
      <c r="I24" s="199">
        <f>'[2]27'!J26</f>
        <v>0</v>
      </c>
      <c r="J24" s="199">
        <f>'[2]27'!K26</f>
        <v>0</v>
      </c>
      <c r="K24" s="15">
        <f t="shared" si="3"/>
        <v>0</v>
      </c>
      <c r="L24" s="18">
        <f>frq!C24</f>
        <v>1</v>
      </c>
      <c r="M24" s="124">
        <f t="shared" si="4"/>
        <v>-0.4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-0.4</v>
      </c>
      <c r="R24" s="18">
        <v>0.4</v>
      </c>
    </row>
    <row r="25" spans="1:18">
      <c r="A25" s="8" t="s">
        <v>67</v>
      </c>
      <c r="B25" s="198">
        <f>'[2]27'!B27</f>
        <v>0</v>
      </c>
      <c r="C25" s="199">
        <f>'[2]27'!C27</f>
        <v>60</v>
      </c>
      <c r="D25" s="199">
        <f>'[2]27'!D27</f>
        <v>0</v>
      </c>
      <c r="E25" s="199">
        <f>'[2]27'!E27</f>
        <v>0</v>
      </c>
      <c r="F25" s="15">
        <f t="shared" si="6"/>
        <v>60</v>
      </c>
      <c r="G25" s="198">
        <f>'[2]27'!H27</f>
        <v>0</v>
      </c>
      <c r="H25" s="199">
        <f>'[2]27'!I27</f>
        <v>0</v>
      </c>
      <c r="I25" s="199">
        <f>'[2]27'!J27</f>
        <v>0</v>
      </c>
      <c r="J25" s="199">
        <f>'[2]27'!K27</f>
        <v>0</v>
      </c>
      <c r="K25" s="15">
        <f t="shared" si="3"/>
        <v>0</v>
      </c>
      <c r="L25" s="18">
        <f>frq!C25</f>
        <v>1</v>
      </c>
      <c r="M25" s="124">
        <f t="shared" si="4"/>
        <v>-0.4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-0.4</v>
      </c>
      <c r="R25" s="18">
        <v>0.4</v>
      </c>
    </row>
    <row r="26" spans="1:18">
      <c r="A26" s="8" t="s">
        <v>68</v>
      </c>
      <c r="B26" s="198">
        <f>'[2]27'!B28</f>
        <v>0</v>
      </c>
      <c r="C26" s="199">
        <f>'[2]27'!C28</f>
        <v>60</v>
      </c>
      <c r="D26" s="199">
        <f>'[2]27'!D28</f>
        <v>0</v>
      </c>
      <c r="E26" s="199">
        <f>'[2]27'!E28</f>
        <v>0</v>
      </c>
      <c r="F26" s="15">
        <f t="shared" si="6"/>
        <v>60</v>
      </c>
      <c r="G26" s="198">
        <f>'[2]27'!H28</f>
        <v>0</v>
      </c>
      <c r="H26" s="199">
        <f>'[2]27'!I28</f>
        <v>0</v>
      </c>
      <c r="I26" s="199">
        <f>'[2]27'!J28</f>
        <v>0</v>
      </c>
      <c r="J26" s="199">
        <f>'[2]27'!K28</f>
        <v>0</v>
      </c>
      <c r="K26" s="15">
        <f t="shared" si="3"/>
        <v>0</v>
      </c>
      <c r="L26" s="18">
        <f>frq!C26</f>
        <v>1</v>
      </c>
      <c r="M26" s="124">
        <f t="shared" si="4"/>
        <v>-0.4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-0.4</v>
      </c>
      <c r="R26" s="18">
        <v>0.4</v>
      </c>
    </row>
    <row r="27" spans="1:18">
      <c r="A27" s="8" t="s">
        <v>69</v>
      </c>
      <c r="B27" s="198">
        <f>'[2]27'!B29</f>
        <v>0</v>
      </c>
      <c r="C27" s="199">
        <f>'[2]27'!C29</f>
        <v>60</v>
      </c>
      <c r="D27" s="199">
        <f>'[2]27'!D29</f>
        <v>0</v>
      </c>
      <c r="E27" s="199">
        <f>'[2]27'!E29</f>
        <v>0</v>
      </c>
      <c r="F27" s="15">
        <f t="shared" si="6"/>
        <v>60</v>
      </c>
      <c r="G27" s="198">
        <f>'[2]27'!H29</f>
        <v>0</v>
      </c>
      <c r="H27" s="199">
        <f>'[2]27'!I29</f>
        <v>0</v>
      </c>
      <c r="I27" s="199">
        <f>'[2]27'!J29</f>
        <v>0</v>
      </c>
      <c r="J27" s="199">
        <f>'[2]27'!K29</f>
        <v>0</v>
      </c>
      <c r="K27" s="15">
        <f t="shared" si="3"/>
        <v>0</v>
      </c>
      <c r="L27" s="18">
        <f>frq!C27</f>
        <v>1</v>
      </c>
      <c r="M27" s="124">
        <f t="shared" si="4"/>
        <v>-0.4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-0.4</v>
      </c>
      <c r="R27" s="18">
        <v>0.4</v>
      </c>
    </row>
    <row r="28" spans="1:18">
      <c r="A28" s="8" t="s">
        <v>70</v>
      </c>
      <c r="B28" s="198">
        <f>'[2]27'!B30</f>
        <v>0</v>
      </c>
      <c r="C28" s="199">
        <f>'[2]27'!C30</f>
        <v>60</v>
      </c>
      <c r="D28" s="199">
        <f>'[2]27'!D30</f>
        <v>0</v>
      </c>
      <c r="E28" s="199">
        <f>'[2]27'!E30</f>
        <v>0</v>
      </c>
      <c r="F28" s="15">
        <f t="shared" si="6"/>
        <v>60</v>
      </c>
      <c r="G28" s="198">
        <f>'[2]27'!H30</f>
        <v>0</v>
      </c>
      <c r="H28" s="199">
        <f>'[2]27'!I30</f>
        <v>0</v>
      </c>
      <c r="I28" s="199">
        <f>'[2]27'!J30</f>
        <v>0</v>
      </c>
      <c r="J28" s="199">
        <f>'[2]27'!K30</f>
        <v>0</v>
      </c>
      <c r="K28" s="15">
        <f t="shared" si="3"/>
        <v>0</v>
      </c>
      <c r="L28" s="18">
        <f>frq!C28</f>
        <v>1</v>
      </c>
      <c r="M28" s="124">
        <f t="shared" si="4"/>
        <v>-0.4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-0.4</v>
      </c>
      <c r="R28" s="18">
        <v>0.4</v>
      </c>
    </row>
    <row r="29" spans="1:18">
      <c r="A29" s="8" t="s">
        <v>71</v>
      </c>
      <c r="B29" s="198">
        <f>'[2]27'!B31</f>
        <v>0</v>
      </c>
      <c r="C29" s="199">
        <f>'[2]27'!C31</f>
        <v>60</v>
      </c>
      <c r="D29" s="199">
        <f>'[2]27'!D31</f>
        <v>0</v>
      </c>
      <c r="E29" s="199">
        <f>'[2]27'!E31</f>
        <v>0</v>
      </c>
      <c r="F29" s="15">
        <f t="shared" si="6"/>
        <v>60</v>
      </c>
      <c r="G29" s="198">
        <f>'[2]27'!H31</f>
        <v>0</v>
      </c>
      <c r="H29" s="199">
        <f>'[2]27'!I31</f>
        <v>0</v>
      </c>
      <c r="I29" s="199">
        <f>'[2]27'!J31</f>
        <v>0</v>
      </c>
      <c r="J29" s="199">
        <f>'[2]27'!K31</f>
        <v>0</v>
      </c>
      <c r="K29" s="15">
        <f t="shared" si="3"/>
        <v>0</v>
      </c>
      <c r="L29" s="18">
        <f>frq!C29</f>
        <v>1</v>
      </c>
      <c r="M29" s="124">
        <f t="shared" si="4"/>
        <v>-0.4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-0.4</v>
      </c>
      <c r="R29" s="18">
        <v>0.4</v>
      </c>
    </row>
    <row r="30" spans="1:18">
      <c r="A30" s="8" t="s">
        <v>72</v>
      </c>
      <c r="B30" s="198">
        <f>'[2]27'!B32</f>
        <v>0</v>
      </c>
      <c r="C30" s="199">
        <f>'[2]27'!C32</f>
        <v>60</v>
      </c>
      <c r="D30" s="199">
        <f>'[2]27'!D32</f>
        <v>0</v>
      </c>
      <c r="E30" s="199">
        <f>'[2]27'!E32</f>
        <v>0</v>
      </c>
      <c r="F30" s="15">
        <f t="shared" si="6"/>
        <v>60</v>
      </c>
      <c r="G30" s="198">
        <f>'[2]27'!H32</f>
        <v>0</v>
      </c>
      <c r="H30" s="199">
        <f>'[2]27'!I32</f>
        <v>0</v>
      </c>
      <c r="I30" s="199">
        <f>'[2]27'!J32</f>
        <v>0</v>
      </c>
      <c r="J30" s="199">
        <f>'[2]27'!K32</f>
        <v>0</v>
      </c>
      <c r="K30" s="15">
        <f t="shared" si="3"/>
        <v>0</v>
      </c>
      <c r="L30" s="18">
        <f>frq!C30</f>
        <v>1</v>
      </c>
      <c r="M30" s="124">
        <f t="shared" si="4"/>
        <v>-0.4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-0.4</v>
      </c>
      <c r="R30" s="18">
        <v>0.4</v>
      </c>
    </row>
    <row r="31" spans="1:18">
      <c r="A31" s="8" t="s">
        <v>73</v>
      </c>
      <c r="B31" s="198">
        <f>'[2]27'!B33</f>
        <v>0</v>
      </c>
      <c r="C31" s="199">
        <f>'[2]27'!C33</f>
        <v>60</v>
      </c>
      <c r="D31" s="199">
        <f>'[2]27'!D33</f>
        <v>0</v>
      </c>
      <c r="E31" s="199">
        <f>'[2]27'!E33</f>
        <v>0</v>
      </c>
      <c r="F31" s="15">
        <f t="shared" si="6"/>
        <v>60</v>
      </c>
      <c r="G31" s="198">
        <f>'[2]27'!H33</f>
        <v>0</v>
      </c>
      <c r="H31" s="199">
        <f>'[2]27'!I33</f>
        <v>0</v>
      </c>
      <c r="I31" s="199">
        <f>'[2]27'!J33</f>
        <v>0</v>
      </c>
      <c r="J31" s="199">
        <f>'[2]27'!K33</f>
        <v>0</v>
      </c>
      <c r="K31" s="15">
        <f t="shared" si="3"/>
        <v>0</v>
      </c>
      <c r="L31" s="18">
        <f>frq!C31</f>
        <v>1</v>
      </c>
      <c r="M31" s="124">
        <f t="shared" si="4"/>
        <v>-0.4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-0.4</v>
      </c>
      <c r="R31" s="18">
        <v>0.4</v>
      </c>
    </row>
    <row r="32" spans="1:18">
      <c r="A32" s="8" t="s">
        <v>74</v>
      </c>
      <c r="B32" s="198">
        <f>'[2]27'!B34</f>
        <v>0</v>
      </c>
      <c r="C32" s="199">
        <f>'[2]27'!C34</f>
        <v>60</v>
      </c>
      <c r="D32" s="199">
        <f>'[2]27'!D34</f>
        <v>0</v>
      </c>
      <c r="E32" s="199">
        <f>'[2]27'!E34</f>
        <v>0</v>
      </c>
      <c r="F32" s="15">
        <f t="shared" si="6"/>
        <v>60</v>
      </c>
      <c r="G32" s="198">
        <f>'[2]27'!H34</f>
        <v>0</v>
      </c>
      <c r="H32" s="199">
        <f>'[2]27'!I34</f>
        <v>0</v>
      </c>
      <c r="I32" s="199">
        <f>'[2]27'!J34</f>
        <v>0</v>
      </c>
      <c r="J32" s="199">
        <f>'[2]27'!K34</f>
        <v>0</v>
      </c>
      <c r="K32" s="15">
        <f t="shared" si="3"/>
        <v>0</v>
      </c>
      <c r="L32" s="18">
        <f>frq!C32</f>
        <v>1</v>
      </c>
      <c r="M32" s="124">
        <f t="shared" si="4"/>
        <v>-0.4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-0.4</v>
      </c>
      <c r="R32" s="18">
        <v>0.4</v>
      </c>
    </row>
    <row r="33" spans="1:18">
      <c r="A33" s="8" t="s">
        <v>75</v>
      </c>
      <c r="B33" s="198">
        <f>'[2]27'!B35</f>
        <v>0</v>
      </c>
      <c r="C33" s="199">
        <f>'[2]27'!C35</f>
        <v>60</v>
      </c>
      <c r="D33" s="199">
        <f>'[2]27'!D35</f>
        <v>0</v>
      </c>
      <c r="E33" s="199">
        <f>'[2]27'!E35</f>
        <v>0</v>
      </c>
      <c r="F33" s="15">
        <f t="shared" si="6"/>
        <v>60</v>
      </c>
      <c r="G33" s="198">
        <f>'[2]27'!H35</f>
        <v>0</v>
      </c>
      <c r="H33" s="199">
        <f>'[2]27'!I35</f>
        <v>0</v>
      </c>
      <c r="I33" s="199">
        <f>'[2]27'!J35</f>
        <v>0</v>
      </c>
      <c r="J33" s="199">
        <f>'[2]27'!K35</f>
        <v>0</v>
      </c>
      <c r="K33" s="15">
        <f t="shared" si="3"/>
        <v>0</v>
      </c>
      <c r="L33" s="18">
        <f>frq!C33</f>
        <v>1</v>
      </c>
      <c r="M33" s="124">
        <f t="shared" si="4"/>
        <v>-0.4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-0.4</v>
      </c>
      <c r="R33" s="18">
        <v>0.4</v>
      </c>
    </row>
    <row r="34" spans="1:18">
      <c r="A34" s="8" t="s">
        <v>76</v>
      </c>
      <c r="B34" s="198">
        <f>'[2]27'!B36</f>
        <v>0</v>
      </c>
      <c r="C34" s="199">
        <f>'[2]27'!C36</f>
        <v>60</v>
      </c>
      <c r="D34" s="199">
        <f>'[2]27'!D36</f>
        <v>0</v>
      </c>
      <c r="E34" s="199">
        <f>'[2]27'!E36</f>
        <v>0</v>
      </c>
      <c r="F34" s="15">
        <f t="shared" si="6"/>
        <v>60</v>
      </c>
      <c r="G34" s="198">
        <f>'[2]27'!H36</f>
        <v>0</v>
      </c>
      <c r="H34" s="199">
        <f>'[2]27'!I36</f>
        <v>0</v>
      </c>
      <c r="I34" s="199">
        <f>'[2]27'!J36</f>
        <v>0</v>
      </c>
      <c r="J34" s="199">
        <f>'[2]27'!K36</f>
        <v>0</v>
      </c>
      <c r="K34" s="15">
        <f t="shared" si="3"/>
        <v>0</v>
      </c>
      <c r="L34" s="18">
        <f>frq!C34</f>
        <v>1</v>
      </c>
      <c r="M34" s="124">
        <f t="shared" si="4"/>
        <v>-0.4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-0.4</v>
      </c>
      <c r="R34" s="18">
        <v>0.4</v>
      </c>
    </row>
    <row r="35" spans="1:18">
      <c r="A35" s="8" t="s">
        <v>77</v>
      </c>
      <c r="B35" s="198">
        <f>'[2]27'!B37</f>
        <v>0</v>
      </c>
      <c r="C35" s="199">
        <f>'[2]27'!C37</f>
        <v>60</v>
      </c>
      <c r="D35" s="199">
        <f>'[2]27'!D37</f>
        <v>0</v>
      </c>
      <c r="E35" s="199">
        <f>'[2]27'!E37</f>
        <v>0</v>
      </c>
      <c r="F35" s="15">
        <f t="shared" si="6"/>
        <v>60</v>
      </c>
      <c r="G35" s="198">
        <f>'[2]27'!H37</f>
        <v>0</v>
      </c>
      <c r="H35" s="199">
        <f>'[2]27'!I37</f>
        <v>0</v>
      </c>
      <c r="I35" s="199">
        <f>'[2]27'!J37</f>
        <v>0</v>
      </c>
      <c r="J35" s="199">
        <f>'[2]27'!K37</f>
        <v>0</v>
      </c>
      <c r="K35" s="15">
        <f t="shared" si="3"/>
        <v>0</v>
      </c>
      <c r="L35" s="18">
        <f>frq!C35</f>
        <v>1</v>
      </c>
      <c r="M35" s="124">
        <f t="shared" si="4"/>
        <v>-0.4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-0.4</v>
      </c>
      <c r="R35" s="18">
        <v>0.4</v>
      </c>
    </row>
    <row r="36" spans="1:18">
      <c r="A36" s="8" t="s">
        <v>78</v>
      </c>
      <c r="B36" s="198">
        <f>'[2]27'!B38</f>
        <v>0</v>
      </c>
      <c r="C36" s="199">
        <f>'[2]27'!C38</f>
        <v>60</v>
      </c>
      <c r="D36" s="199">
        <f>'[2]27'!D38</f>
        <v>0</v>
      </c>
      <c r="E36" s="199">
        <f>'[2]27'!E38</f>
        <v>0</v>
      </c>
      <c r="F36" s="15">
        <f t="shared" si="6"/>
        <v>60</v>
      </c>
      <c r="G36" s="198">
        <f>'[2]27'!H38</f>
        <v>0</v>
      </c>
      <c r="H36" s="199">
        <f>'[2]27'!I38</f>
        <v>0</v>
      </c>
      <c r="I36" s="199">
        <f>'[2]27'!J38</f>
        <v>0</v>
      </c>
      <c r="J36" s="199">
        <f>'[2]27'!K38</f>
        <v>0</v>
      </c>
      <c r="K36" s="15">
        <f t="shared" si="3"/>
        <v>0</v>
      </c>
      <c r="L36" s="18">
        <f>frq!C36</f>
        <v>1</v>
      </c>
      <c r="M36" s="124">
        <f t="shared" si="4"/>
        <v>-0.4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-0.4</v>
      </c>
      <c r="R36" s="18">
        <v>0.4</v>
      </c>
    </row>
    <row r="37" spans="1:18">
      <c r="A37" s="8" t="s">
        <v>79</v>
      </c>
      <c r="B37" s="198">
        <f>'[2]27'!B39</f>
        <v>0</v>
      </c>
      <c r="C37" s="199">
        <f>'[2]27'!C39</f>
        <v>60</v>
      </c>
      <c r="D37" s="199">
        <f>'[2]27'!D39</f>
        <v>0</v>
      </c>
      <c r="E37" s="199">
        <f>'[2]27'!E39</f>
        <v>0</v>
      </c>
      <c r="F37" s="15">
        <f t="shared" si="6"/>
        <v>60</v>
      </c>
      <c r="G37" s="198">
        <f>'[2]27'!H39</f>
        <v>0</v>
      </c>
      <c r="H37" s="199">
        <f>'[2]27'!I39</f>
        <v>0</v>
      </c>
      <c r="I37" s="199">
        <f>'[2]27'!J39</f>
        <v>0</v>
      </c>
      <c r="J37" s="199">
        <f>'[2]27'!K39</f>
        <v>0</v>
      </c>
      <c r="K37" s="15">
        <f t="shared" si="3"/>
        <v>0</v>
      </c>
      <c r="L37" s="18">
        <f>frq!C37</f>
        <v>1</v>
      </c>
      <c r="M37" s="124">
        <f t="shared" si="4"/>
        <v>-0.4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-0.4</v>
      </c>
      <c r="R37" s="18">
        <v>0.4</v>
      </c>
    </row>
    <row r="38" spans="1:18">
      <c r="A38" s="8" t="s">
        <v>80</v>
      </c>
      <c r="B38" s="198">
        <f>'[2]27'!B40</f>
        <v>0</v>
      </c>
      <c r="C38" s="199">
        <f>'[2]27'!C40</f>
        <v>60</v>
      </c>
      <c r="D38" s="199">
        <f>'[2]27'!D40</f>
        <v>0</v>
      </c>
      <c r="E38" s="199">
        <f>'[2]27'!E40</f>
        <v>0</v>
      </c>
      <c r="F38" s="15">
        <f t="shared" si="6"/>
        <v>60</v>
      </c>
      <c r="G38" s="198">
        <f>'[2]27'!H40</f>
        <v>0</v>
      </c>
      <c r="H38" s="199">
        <f>'[2]27'!I40</f>
        <v>0</v>
      </c>
      <c r="I38" s="199">
        <f>'[2]27'!J40</f>
        <v>0</v>
      </c>
      <c r="J38" s="199">
        <f>'[2]27'!K40</f>
        <v>0</v>
      </c>
      <c r="K38" s="15">
        <f t="shared" si="3"/>
        <v>0</v>
      </c>
      <c r="L38" s="18">
        <f>frq!C38</f>
        <v>1</v>
      </c>
      <c r="M38" s="124">
        <f t="shared" si="4"/>
        <v>-0.4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-0.4</v>
      </c>
      <c r="R38" s="18">
        <v>0.4</v>
      </c>
    </row>
    <row r="39" spans="1:18">
      <c r="A39" s="8" t="s">
        <v>81</v>
      </c>
      <c r="B39" s="198">
        <f>'[2]27'!B41</f>
        <v>0</v>
      </c>
      <c r="C39" s="199">
        <f>'[2]27'!C41</f>
        <v>60</v>
      </c>
      <c r="D39" s="199">
        <f>'[2]27'!D41</f>
        <v>0</v>
      </c>
      <c r="E39" s="199">
        <f>'[2]27'!E41</f>
        <v>0</v>
      </c>
      <c r="F39" s="15">
        <f t="shared" si="6"/>
        <v>60</v>
      </c>
      <c r="G39" s="198">
        <f>'[2]27'!H41</f>
        <v>0</v>
      </c>
      <c r="H39" s="199">
        <f>'[2]27'!I41</f>
        <v>0</v>
      </c>
      <c r="I39" s="199">
        <f>'[2]27'!J41</f>
        <v>0</v>
      </c>
      <c r="J39" s="199">
        <f>'[2]27'!K41</f>
        <v>0</v>
      </c>
      <c r="K39" s="15">
        <f t="shared" si="3"/>
        <v>0</v>
      </c>
      <c r="L39" s="18">
        <f>frq!C39</f>
        <v>1</v>
      </c>
      <c r="M39" s="124">
        <f t="shared" si="4"/>
        <v>-0.7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-0.7</v>
      </c>
      <c r="R39" s="18">
        <v>0.7</v>
      </c>
    </row>
    <row r="40" spans="1:18">
      <c r="A40" s="8" t="s">
        <v>82</v>
      </c>
      <c r="B40" s="198">
        <f>'[2]27'!B42</f>
        <v>0</v>
      </c>
      <c r="C40" s="199">
        <f>'[2]27'!C42</f>
        <v>60</v>
      </c>
      <c r="D40" s="199">
        <f>'[2]27'!D42</f>
        <v>0</v>
      </c>
      <c r="E40" s="199">
        <f>'[2]27'!E42</f>
        <v>0</v>
      </c>
      <c r="F40" s="15">
        <f t="shared" si="6"/>
        <v>60</v>
      </c>
      <c r="G40" s="198">
        <f>'[2]27'!H42</f>
        <v>0</v>
      </c>
      <c r="H40" s="199">
        <f>'[2]27'!I42</f>
        <v>0</v>
      </c>
      <c r="I40" s="199">
        <f>'[2]27'!J42</f>
        <v>0</v>
      </c>
      <c r="J40" s="199">
        <f>'[2]27'!K42</f>
        <v>0</v>
      </c>
      <c r="K40" s="15">
        <f t="shared" si="3"/>
        <v>0</v>
      </c>
      <c r="L40" s="18">
        <f>frq!C40</f>
        <v>1</v>
      </c>
      <c r="M40" s="124">
        <f t="shared" si="4"/>
        <v>-0.7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-0.7</v>
      </c>
      <c r="R40" s="18">
        <v>0.7</v>
      </c>
    </row>
    <row r="41" spans="1:18">
      <c r="A41" s="8" t="s">
        <v>83</v>
      </c>
      <c r="B41" s="198">
        <f>'[2]27'!B43</f>
        <v>0</v>
      </c>
      <c r="C41" s="199">
        <f>'[2]27'!C43</f>
        <v>60</v>
      </c>
      <c r="D41" s="199">
        <f>'[2]27'!D43</f>
        <v>0</v>
      </c>
      <c r="E41" s="199">
        <f>'[2]27'!E43</f>
        <v>0</v>
      </c>
      <c r="F41" s="15">
        <f t="shared" si="6"/>
        <v>60</v>
      </c>
      <c r="G41" s="198">
        <f>'[2]27'!H43</f>
        <v>0</v>
      </c>
      <c r="H41" s="199">
        <f>'[2]27'!I43</f>
        <v>0</v>
      </c>
      <c r="I41" s="199">
        <f>'[2]27'!J43</f>
        <v>0</v>
      </c>
      <c r="J41" s="199">
        <f>'[2]27'!K43</f>
        <v>0</v>
      </c>
      <c r="K41" s="15">
        <f t="shared" si="3"/>
        <v>0</v>
      </c>
      <c r="L41" s="18">
        <f>frq!C41</f>
        <v>1</v>
      </c>
      <c r="M41" s="124">
        <f t="shared" si="4"/>
        <v>-0.7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-0.7</v>
      </c>
      <c r="R41" s="18">
        <v>0.7</v>
      </c>
    </row>
    <row r="42" spans="1:18">
      <c r="A42" s="8" t="s">
        <v>84</v>
      </c>
      <c r="B42" s="198">
        <f>'[2]27'!B44</f>
        <v>0</v>
      </c>
      <c r="C42" s="199">
        <f>'[2]27'!C44</f>
        <v>60</v>
      </c>
      <c r="D42" s="199">
        <f>'[2]27'!D44</f>
        <v>0</v>
      </c>
      <c r="E42" s="199">
        <f>'[2]27'!E44</f>
        <v>0</v>
      </c>
      <c r="F42" s="15">
        <f t="shared" si="6"/>
        <v>60</v>
      </c>
      <c r="G42" s="198">
        <f>'[2]27'!H44</f>
        <v>0</v>
      </c>
      <c r="H42" s="199">
        <f>'[2]27'!I44</f>
        <v>0</v>
      </c>
      <c r="I42" s="199">
        <f>'[2]27'!J44</f>
        <v>0</v>
      </c>
      <c r="J42" s="199">
        <f>'[2]27'!K44</f>
        <v>0</v>
      </c>
      <c r="K42" s="15">
        <f t="shared" si="3"/>
        <v>0</v>
      </c>
      <c r="L42" s="18">
        <f>frq!C42</f>
        <v>1</v>
      </c>
      <c r="M42" s="124">
        <f t="shared" si="4"/>
        <v>-0.7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-0.7</v>
      </c>
      <c r="R42" s="18">
        <v>0.7</v>
      </c>
    </row>
    <row r="43" spans="1:18">
      <c r="A43" s="8" t="s">
        <v>85</v>
      </c>
      <c r="B43" s="198">
        <f>'[2]27'!B45</f>
        <v>0</v>
      </c>
      <c r="C43" s="199">
        <f>'[2]27'!C45</f>
        <v>60</v>
      </c>
      <c r="D43" s="199">
        <f>'[2]27'!D45</f>
        <v>0</v>
      </c>
      <c r="E43" s="199">
        <f>'[2]27'!E45</f>
        <v>0</v>
      </c>
      <c r="F43" s="15">
        <f t="shared" si="6"/>
        <v>60</v>
      </c>
      <c r="G43" s="198">
        <f>'[2]27'!H45</f>
        <v>0</v>
      </c>
      <c r="H43" s="199">
        <f>'[2]27'!I45</f>
        <v>0</v>
      </c>
      <c r="I43" s="199">
        <f>'[2]27'!J45</f>
        <v>0</v>
      </c>
      <c r="J43" s="199">
        <f>'[2]27'!K45</f>
        <v>0</v>
      </c>
      <c r="K43" s="15">
        <f t="shared" si="3"/>
        <v>0</v>
      </c>
      <c r="L43" s="18">
        <f>frq!C43</f>
        <v>1</v>
      </c>
      <c r="M43" s="124">
        <f t="shared" si="4"/>
        <v>-0.7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-0.7</v>
      </c>
      <c r="R43" s="18">
        <v>0.7</v>
      </c>
    </row>
    <row r="44" spans="1:18">
      <c r="A44" s="8" t="s">
        <v>86</v>
      </c>
      <c r="B44" s="198">
        <f>'[2]27'!B46</f>
        <v>0</v>
      </c>
      <c r="C44" s="199">
        <f>'[2]27'!C46</f>
        <v>60</v>
      </c>
      <c r="D44" s="199">
        <f>'[2]27'!D46</f>
        <v>0</v>
      </c>
      <c r="E44" s="199">
        <f>'[2]27'!E46</f>
        <v>0</v>
      </c>
      <c r="F44" s="15">
        <f t="shared" si="6"/>
        <v>60</v>
      </c>
      <c r="G44" s="198">
        <f>'[2]27'!H46</f>
        <v>0</v>
      </c>
      <c r="H44" s="199">
        <f>'[2]27'!I46</f>
        <v>0</v>
      </c>
      <c r="I44" s="199">
        <f>'[2]27'!J46</f>
        <v>0</v>
      </c>
      <c r="J44" s="199">
        <f>'[2]27'!K46</f>
        <v>0</v>
      </c>
      <c r="K44" s="15">
        <f t="shared" si="3"/>
        <v>0</v>
      </c>
      <c r="L44" s="18">
        <f>frq!C44</f>
        <v>1</v>
      </c>
      <c r="M44" s="124">
        <f t="shared" si="4"/>
        <v>-0.7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-0.7</v>
      </c>
      <c r="R44" s="18">
        <v>0.7</v>
      </c>
    </row>
    <row r="45" spans="1:18">
      <c r="A45" s="8" t="s">
        <v>87</v>
      </c>
      <c r="B45" s="198">
        <f>'[2]27'!B47</f>
        <v>0</v>
      </c>
      <c r="C45" s="199">
        <f>'[2]27'!C47</f>
        <v>60</v>
      </c>
      <c r="D45" s="199">
        <f>'[2]27'!D47</f>
        <v>0</v>
      </c>
      <c r="E45" s="199">
        <f>'[2]27'!E47</f>
        <v>0</v>
      </c>
      <c r="F45" s="15">
        <f t="shared" si="6"/>
        <v>60</v>
      </c>
      <c r="G45" s="198">
        <f>'[2]27'!H47</f>
        <v>0</v>
      </c>
      <c r="H45" s="199">
        <f>'[2]27'!I47</f>
        <v>0</v>
      </c>
      <c r="I45" s="199">
        <f>'[2]27'!J47</f>
        <v>0</v>
      </c>
      <c r="J45" s="199">
        <f>'[2]27'!K47</f>
        <v>0</v>
      </c>
      <c r="K45" s="15">
        <f t="shared" si="3"/>
        <v>0</v>
      </c>
      <c r="L45" s="18">
        <f>frq!C45</f>
        <v>1</v>
      </c>
      <c r="M45" s="124">
        <f t="shared" si="4"/>
        <v>-0.7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-0.7</v>
      </c>
      <c r="R45" s="18">
        <v>0.7</v>
      </c>
    </row>
    <row r="46" spans="1:18">
      <c r="A46" s="8" t="s">
        <v>88</v>
      </c>
      <c r="B46" s="198">
        <f>'[2]27'!B48</f>
        <v>0</v>
      </c>
      <c r="C46" s="199">
        <f>'[2]27'!C48</f>
        <v>60</v>
      </c>
      <c r="D46" s="199">
        <f>'[2]27'!D48</f>
        <v>0</v>
      </c>
      <c r="E46" s="199">
        <f>'[2]27'!E48</f>
        <v>0</v>
      </c>
      <c r="F46" s="15">
        <f t="shared" si="6"/>
        <v>60</v>
      </c>
      <c r="G46" s="198">
        <f>'[2]27'!H48</f>
        <v>0</v>
      </c>
      <c r="H46" s="199">
        <f>'[2]27'!I48</f>
        <v>0</v>
      </c>
      <c r="I46" s="199">
        <f>'[2]27'!J48</f>
        <v>0</v>
      </c>
      <c r="J46" s="199">
        <f>'[2]27'!K48</f>
        <v>0</v>
      </c>
      <c r="K46" s="15">
        <f t="shared" si="3"/>
        <v>0</v>
      </c>
      <c r="L46" s="18">
        <f>frq!C46</f>
        <v>1</v>
      </c>
      <c r="M46" s="124">
        <f t="shared" si="4"/>
        <v>-0.7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-0.7</v>
      </c>
      <c r="R46" s="18">
        <v>0.7</v>
      </c>
    </row>
    <row r="47" spans="1:18">
      <c r="A47" s="8" t="s">
        <v>89</v>
      </c>
      <c r="B47" s="198">
        <f>'[2]27'!B49</f>
        <v>0</v>
      </c>
      <c r="C47" s="199">
        <f>'[2]27'!C49</f>
        <v>60</v>
      </c>
      <c r="D47" s="199">
        <f>'[2]27'!D49</f>
        <v>0</v>
      </c>
      <c r="E47" s="199">
        <f>'[2]27'!E49</f>
        <v>0</v>
      </c>
      <c r="F47" s="15">
        <f t="shared" si="6"/>
        <v>60</v>
      </c>
      <c r="G47" s="198">
        <f>'[2]27'!H49</f>
        <v>0</v>
      </c>
      <c r="H47" s="199">
        <f>'[2]27'!I49</f>
        <v>0</v>
      </c>
      <c r="I47" s="199">
        <f>'[2]27'!J49</f>
        <v>0</v>
      </c>
      <c r="J47" s="199">
        <f>'[2]27'!K49</f>
        <v>0</v>
      </c>
      <c r="K47" s="15">
        <f t="shared" si="3"/>
        <v>0</v>
      </c>
      <c r="L47" s="18">
        <f>frq!C47</f>
        <v>1</v>
      </c>
      <c r="M47" s="124">
        <f t="shared" si="4"/>
        <v>-0.7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-0.7</v>
      </c>
      <c r="R47" s="18">
        <v>0.7</v>
      </c>
    </row>
    <row r="48" spans="1:18">
      <c r="A48" s="8" t="s">
        <v>90</v>
      </c>
      <c r="B48" s="198">
        <f>'[2]27'!B50</f>
        <v>0</v>
      </c>
      <c r="C48" s="199">
        <f>'[2]27'!C50</f>
        <v>60</v>
      </c>
      <c r="D48" s="199">
        <f>'[2]27'!D50</f>
        <v>0</v>
      </c>
      <c r="E48" s="199">
        <f>'[2]27'!E50</f>
        <v>0</v>
      </c>
      <c r="F48" s="15">
        <f t="shared" si="6"/>
        <v>60</v>
      </c>
      <c r="G48" s="198">
        <f>'[2]27'!H50</f>
        <v>0</v>
      </c>
      <c r="H48" s="199">
        <f>'[2]27'!I50</f>
        <v>0</v>
      </c>
      <c r="I48" s="199">
        <f>'[2]27'!J50</f>
        <v>0</v>
      </c>
      <c r="J48" s="199">
        <f>'[2]27'!K50</f>
        <v>0</v>
      </c>
      <c r="K48" s="15">
        <f t="shared" si="3"/>
        <v>0</v>
      </c>
      <c r="L48" s="18">
        <f>frq!C48</f>
        <v>1</v>
      </c>
      <c r="M48" s="124">
        <f t="shared" si="4"/>
        <v>-0.7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-0.7</v>
      </c>
      <c r="R48" s="18">
        <v>0.7</v>
      </c>
    </row>
    <row r="49" spans="1:18">
      <c r="A49" s="8" t="s">
        <v>91</v>
      </c>
      <c r="B49" s="198">
        <f>'[2]27'!B51</f>
        <v>0</v>
      </c>
      <c r="C49" s="199">
        <f>'[2]27'!C51</f>
        <v>60</v>
      </c>
      <c r="D49" s="199">
        <f>'[2]27'!D51</f>
        <v>0</v>
      </c>
      <c r="E49" s="199">
        <f>'[2]27'!E51</f>
        <v>0</v>
      </c>
      <c r="F49" s="15">
        <f t="shared" si="6"/>
        <v>60</v>
      </c>
      <c r="G49" s="198">
        <f>'[2]27'!H51</f>
        <v>0</v>
      </c>
      <c r="H49" s="199">
        <f>'[2]27'!I51</f>
        <v>0</v>
      </c>
      <c r="I49" s="199">
        <f>'[2]27'!J51</f>
        <v>0</v>
      </c>
      <c r="J49" s="199">
        <f>'[2]27'!K51</f>
        <v>0</v>
      </c>
      <c r="K49" s="15">
        <f t="shared" si="3"/>
        <v>0</v>
      </c>
      <c r="L49" s="18">
        <f>frq!C49</f>
        <v>1</v>
      </c>
      <c r="M49" s="124">
        <f t="shared" si="4"/>
        <v>-0.7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-0.7</v>
      </c>
      <c r="R49" s="18">
        <v>0.7</v>
      </c>
    </row>
    <row r="50" spans="1:18">
      <c r="A50" s="8" t="s">
        <v>92</v>
      </c>
      <c r="B50" s="198">
        <f>'[2]27'!B52</f>
        <v>0</v>
      </c>
      <c r="C50" s="199">
        <f>'[2]27'!C52</f>
        <v>60</v>
      </c>
      <c r="D50" s="199">
        <f>'[2]27'!D52</f>
        <v>0</v>
      </c>
      <c r="E50" s="199">
        <f>'[2]27'!E52</f>
        <v>0</v>
      </c>
      <c r="F50" s="15">
        <f t="shared" si="6"/>
        <v>60</v>
      </c>
      <c r="G50" s="198">
        <f>'[2]27'!H52</f>
        <v>0</v>
      </c>
      <c r="H50" s="199">
        <f>'[2]27'!I52</f>
        <v>0</v>
      </c>
      <c r="I50" s="199">
        <f>'[2]27'!J52</f>
        <v>0</v>
      </c>
      <c r="J50" s="199">
        <f>'[2]27'!K52</f>
        <v>0</v>
      </c>
      <c r="K50" s="15">
        <f t="shared" si="3"/>
        <v>0</v>
      </c>
      <c r="L50" s="18">
        <f>frq!C50</f>
        <v>1</v>
      </c>
      <c r="M50" s="124">
        <f t="shared" si="4"/>
        <v>-0.7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-0.7</v>
      </c>
      <c r="R50" s="18">
        <v>0.7</v>
      </c>
    </row>
    <row r="51" spans="1:18">
      <c r="A51" s="8" t="s">
        <v>93</v>
      </c>
      <c r="B51" s="198">
        <f>'[2]27'!B53</f>
        <v>0</v>
      </c>
      <c r="C51" s="199">
        <f>'[2]27'!C53</f>
        <v>60</v>
      </c>
      <c r="D51" s="199">
        <f>'[2]27'!D53</f>
        <v>0</v>
      </c>
      <c r="E51" s="199">
        <f>'[2]27'!E53</f>
        <v>0</v>
      </c>
      <c r="F51" s="15">
        <f t="shared" si="6"/>
        <v>60</v>
      </c>
      <c r="G51" s="198">
        <f>'[2]27'!H53</f>
        <v>0</v>
      </c>
      <c r="H51" s="199">
        <f>'[2]27'!I53</f>
        <v>0</v>
      </c>
      <c r="I51" s="199">
        <f>'[2]27'!J53</f>
        <v>0</v>
      </c>
      <c r="J51" s="199">
        <f>'[2]27'!K53</f>
        <v>0</v>
      </c>
      <c r="K51" s="15">
        <f t="shared" si="3"/>
        <v>0</v>
      </c>
      <c r="L51" s="18">
        <f>frq!C51</f>
        <v>1</v>
      </c>
      <c r="M51" s="124">
        <f t="shared" si="4"/>
        <v>-0.7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-0.7</v>
      </c>
      <c r="R51" s="18">
        <v>0.7</v>
      </c>
    </row>
    <row r="52" spans="1:18">
      <c r="A52" s="8" t="s">
        <v>94</v>
      </c>
      <c r="B52" s="198">
        <f>'[2]27'!B54</f>
        <v>0</v>
      </c>
      <c r="C52" s="199">
        <f>'[2]27'!C54</f>
        <v>60</v>
      </c>
      <c r="D52" s="199">
        <f>'[2]27'!D54</f>
        <v>0</v>
      </c>
      <c r="E52" s="199">
        <f>'[2]27'!E54</f>
        <v>0</v>
      </c>
      <c r="F52" s="15">
        <f t="shared" si="6"/>
        <v>60</v>
      </c>
      <c r="G52" s="198">
        <f>'[2]27'!H54</f>
        <v>0</v>
      </c>
      <c r="H52" s="199">
        <f>'[2]27'!I54</f>
        <v>0</v>
      </c>
      <c r="I52" s="199">
        <f>'[2]27'!J54</f>
        <v>0</v>
      </c>
      <c r="J52" s="199">
        <f>'[2]27'!K54</f>
        <v>0</v>
      </c>
      <c r="K52" s="15">
        <f t="shared" si="3"/>
        <v>0</v>
      </c>
      <c r="L52" s="18">
        <f>frq!C52</f>
        <v>1</v>
      </c>
      <c r="M52" s="124">
        <f t="shared" si="4"/>
        <v>-0.7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-0.7</v>
      </c>
      <c r="R52" s="18">
        <v>0.7</v>
      </c>
    </row>
    <row r="53" spans="1:18">
      <c r="A53" s="8" t="s">
        <v>95</v>
      </c>
      <c r="B53" s="198">
        <f>'[2]27'!B55</f>
        <v>0</v>
      </c>
      <c r="C53" s="199">
        <f>'[2]27'!C55</f>
        <v>60</v>
      </c>
      <c r="D53" s="199">
        <f>'[2]27'!D55</f>
        <v>0</v>
      </c>
      <c r="E53" s="199">
        <f>'[2]27'!E55</f>
        <v>0</v>
      </c>
      <c r="F53" s="15">
        <f t="shared" si="6"/>
        <v>60</v>
      </c>
      <c r="G53" s="198">
        <f>'[2]27'!H55</f>
        <v>0</v>
      </c>
      <c r="H53" s="199">
        <f>'[2]27'!I55</f>
        <v>0</v>
      </c>
      <c r="I53" s="199">
        <f>'[2]27'!J55</f>
        <v>0</v>
      </c>
      <c r="J53" s="199">
        <f>'[2]27'!K55</f>
        <v>0</v>
      </c>
      <c r="K53" s="15">
        <f t="shared" si="3"/>
        <v>0</v>
      </c>
      <c r="L53" s="18">
        <f>frq!C53</f>
        <v>1</v>
      </c>
      <c r="M53" s="124">
        <f t="shared" si="4"/>
        <v>-0.7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-0.7</v>
      </c>
      <c r="R53" s="18">
        <v>0.7</v>
      </c>
    </row>
    <row r="54" spans="1:18">
      <c r="A54" s="8" t="s">
        <v>96</v>
      </c>
      <c r="B54" s="198">
        <f>'[2]27'!B56</f>
        <v>0</v>
      </c>
      <c r="C54" s="199">
        <f>'[2]27'!C56</f>
        <v>60</v>
      </c>
      <c r="D54" s="199">
        <f>'[2]27'!D56</f>
        <v>0</v>
      </c>
      <c r="E54" s="199">
        <f>'[2]27'!E56</f>
        <v>0</v>
      </c>
      <c r="F54" s="15">
        <f t="shared" si="6"/>
        <v>60</v>
      </c>
      <c r="G54" s="198">
        <f>'[2]27'!H56</f>
        <v>0</v>
      </c>
      <c r="H54" s="199">
        <f>'[2]27'!I56</f>
        <v>0</v>
      </c>
      <c r="I54" s="199">
        <f>'[2]27'!J56</f>
        <v>0</v>
      </c>
      <c r="J54" s="199">
        <f>'[2]27'!K56</f>
        <v>0</v>
      </c>
      <c r="K54" s="15">
        <f t="shared" si="3"/>
        <v>0</v>
      </c>
      <c r="L54" s="18">
        <f>frq!C54</f>
        <v>1</v>
      </c>
      <c r="M54" s="124">
        <f t="shared" si="4"/>
        <v>-0.7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-0.7</v>
      </c>
      <c r="R54" s="18">
        <v>0.7</v>
      </c>
    </row>
    <row r="55" spans="1:18">
      <c r="A55" s="8" t="s">
        <v>97</v>
      </c>
      <c r="B55" s="198">
        <f>'[2]27'!B57</f>
        <v>0</v>
      </c>
      <c r="C55" s="199">
        <f>'[2]27'!C57</f>
        <v>60</v>
      </c>
      <c r="D55" s="199">
        <f>'[2]27'!D57</f>
        <v>0</v>
      </c>
      <c r="E55" s="199">
        <f>'[2]27'!E57</f>
        <v>0</v>
      </c>
      <c r="F55" s="15">
        <f t="shared" si="6"/>
        <v>60</v>
      </c>
      <c r="G55" s="198">
        <f>'[2]27'!H57</f>
        <v>0</v>
      </c>
      <c r="H55" s="199">
        <f>'[2]27'!I57</f>
        <v>0</v>
      </c>
      <c r="I55" s="199">
        <f>'[2]27'!J57</f>
        <v>0</v>
      </c>
      <c r="J55" s="199">
        <f>'[2]27'!K57</f>
        <v>0</v>
      </c>
      <c r="K55" s="15">
        <f t="shared" si="3"/>
        <v>0</v>
      </c>
      <c r="L55" s="18">
        <f>frq!C55</f>
        <v>1</v>
      </c>
      <c r="M55" s="124">
        <f t="shared" si="4"/>
        <v>-0.7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-0.7</v>
      </c>
      <c r="R55" s="18">
        <v>0.7</v>
      </c>
    </row>
    <row r="56" spans="1:18">
      <c r="A56" s="8" t="s">
        <v>98</v>
      </c>
      <c r="B56" s="198">
        <f>'[2]27'!B58</f>
        <v>0</v>
      </c>
      <c r="C56" s="199">
        <f>'[2]27'!C58</f>
        <v>60</v>
      </c>
      <c r="D56" s="199">
        <f>'[2]27'!D58</f>
        <v>0</v>
      </c>
      <c r="E56" s="199">
        <f>'[2]27'!E58</f>
        <v>0</v>
      </c>
      <c r="F56" s="15">
        <f t="shared" si="6"/>
        <v>60</v>
      </c>
      <c r="G56" s="198">
        <f>'[2]27'!H58</f>
        <v>0</v>
      </c>
      <c r="H56" s="199">
        <f>'[2]27'!I58</f>
        <v>0</v>
      </c>
      <c r="I56" s="199">
        <f>'[2]27'!J58</f>
        <v>0</v>
      </c>
      <c r="J56" s="199">
        <f>'[2]27'!K58</f>
        <v>0</v>
      </c>
      <c r="K56" s="15">
        <f t="shared" si="3"/>
        <v>0</v>
      </c>
      <c r="L56" s="18">
        <f>frq!C56</f>
        <v>1</v>
      </c>
      <c r="M56" s="124">
        <f t="shared" si="4"/>
        <v>-0.7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-0.7</v>
      </c>
      <c r="R56" s="18">
        <v>0.7</v>
      </c>
    </row>
    <row r="57" spans="1:18">
      <c r="A57" s="8" t="s">
        <v>99</v>
      </c>
      <c r="B57" s="198">
        <f>'[2]27'!B59</f>
        <v>0</v>
      </c>
      <c r="C57" s="199">
        <f>'[2]27'!C59</f>
        <v>60</v>
      </c>
      <c r="D57" s="199">
        <f>'[2]27'!D59</f>
        <v>0</v>
      </c>
      <c r="E57" s="199">
        <f>'[2]27'!E59</f>
        <v>0</v>
      </c>
      <c r="F57" s="15">
        <f t="shared" si="6"/>
        <v>60</v>
      </c>
      <c r="G57" s="198">
        <f>'[2]27'!H59</f>
        <v>0</v>
      </c>
      <c r="H57" s="199">
        <f>'[2]27'!I59</f>
        <v>0</v>
      </c>
      <c r="I57" s="199">
        <f>'[2]27'!J59</f>
        <v>0</v>
      </c>
      <c r="J57" s="199">
        <f>'[2]27'!K59</f>
        <v>0</v>
      </c>
      <c r="K57" s="15">
        <f t="shared" si="3"/>
        <v>0</v>
      </c>
      <c r="L57" s="18">
        <f>frq!C57</f>
        <v>1</v>
      </c>
      <c r="M57" s="124">
        <f t="shared" si="4"/>
        <v>-0.7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-0.7</v>
      </c>
      <c r="R57" s="18">
        <v>0.7</v>
      </c>
    </row>
    <row r="58" spans="1:18">
      <c r="A58" s="8" t="s">
        <v>100</v>
      </c>
      <c r="B58" s="198">
        <f>'[2]27'!B60</f>
        <v>0</v>
      </c>
      <c r="C58" s="199">
        <f>'[2]27'!C60</f>
        <v>60</v>
      </c>
      <c r="D58" s="199">
        <f>'[2]27'!D60</f>
        <v>0</v>
      </c>
      <c r="E58" s="199">
        <f>'[2]27'!E60</f>
        <v>0</v>
      </c>
      <c r="F58" s="15">
        <f t="shared" si="6"/>
        <v>60</v>
      </c>
      <c r="G58" s="198">
        <f>'[2]27'!H60</f>
        <v>0</v>
      </c>
      <c r="H58" s="199">
        <f>'[2]27'!I60</f>
        <v>0</v>
      </c>
      <c r="I58" s="199">
        <f>'[2]27'!J60</f>
        <v>0</v>
      </c>
      <c r="J58" s="199">
        <f>'[2]27'!K60</f>
        <v>0</v>
      </c>
      <c r="K58" s="15">
        <f t="shared" si="3"/>
        <v>0</v>
      </c>
      <c r="L58" s="18">
        <f>frq!C58</f>
        <v>1</v>
      </c>
      <c r="M58" s="124">
        <f t="shared" si="4"/>
        <v>-0.7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-0.7</v>
      </c>
      <c r="R58" s="18">
        <v>0.7</v>
      </c>
    </row>
    <row r="59" spans="1:18">
      <c r="A59" s="8" t="s">
        <v>101</v>
      </c>
      <c r="B59" s="198">
        <f>'[2]27'!B61</f>
        <v>0</v>
      </c>
      <c r="C59" s="199">
        <f>'[2]27'!C61</f>
        <v>60</v>
      </c>
      <c r="D59" s="199">
        <f>'[2]27'!D61</f>
        <v>0</v>
      </c>
      <c r="E59" s="199">
        <f>'[2]27'!E61</f>
        <v>0</v>
      </c>
      <c r="F59" s="15">
        <f t="shared" si="6"/>
        <v>60</v>
      </c>
      <c r="G59" s="198">
        <f>'[2]27'!H61</f>
        <v>0</v>
      </c>
      <c r="H59" s="199">
        <f>'[2]27'!I61</f>
        <v>0</v>
      </c>
      <c r="I59" s="199">
        <f>'[2]27'!J61</f>
        <v>0</v>
      </c>
      <c r="J59" s="199">
        <f>'[2]27'!K61</f>
        <v>0</v>
      </c>
      <c r="K59" s="15">
        <f t="shared" si="3"/>
        <v>0</v>
      </c>
      <c r="L59" s="18">
        <f>frq!C59</f>
        <v>1</v>
      </c>
      <c r="M59" s="124">
        <f t="shared" si="4"/>
        <v>-0.7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-0.7</v>
      </c>
      <c r="R59" s="18">
        <v>0.7</v>
      </c>
    </row>
    <row r="60" spans="1:18">
      <c r="A60" s="8" t="s">
        <v>102</v>
      </c>
      <c r="B60" s="198">
        <f>'[2]27'!B62</f>
        <v>0</v>
      </c>
      <c r="C60" s="199">
        <f>'[2]27'!C62</f>
        <v>60</v>
      </c>
      <c r="D60" s="199">
        <f>'[2]27'!D62</f>
        <v>0</v>
      </c>
      <c r="E60" s="199">
        <f>'[2]27'!E62</f>
        <v>0</v>
      </c>
      <c r="F60" s="15">
        <f t="shared" si="6"/>
        <v>60</v>
      </c>
      <c r="G60" s="198">
        <f>'[2]27'!H62</f>
        <v>0</v>
      </c>
      <c r="H60" s="199">
        <f>'[2]27'!I62</f>
        <v>0</v>
      </c>
      <c r="I60" s="199">
        <f>'[2]27'!J62</f>
        <v>0</v>
      </c>
      <c r="J60" s="199">
        <f>'[2]27'!K62</f>
        <v>0</v>
      </c>
      <c r="K60" s="15">
        <f t="shared" si="3"/>
        <v>0</v>
      </c>
      <c r="L60" s="18">
        <f>frq!C60</f>
        <v>1</v>
      </c>
      <c r="M60" s="124">
        <f t="shared" si="4"/>
        <v>-0.7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-0.7</v>
      </c>
      <c r="R60" s="18">
        <v>0.7</v>
      </c>
    </row>
    <row r="61" spans="1:18">
      <c r="A61" s="8" t="s">
        <v>103</v>
      </c>
      <c r="B61" s="198">
        <f>'[2]27'!B63</f>
        <v>0</v>
      </c>
      <c r="C61" s="199">
        <f>'[2]27'!C63</f>
        <v>60</v>
      </c>
      <c r="D61" s="199">
        <f>'[2]27'!D63</f>
        <v>0</v>
      </c>
      <c r="E61" s="199">
        <f>'[2]27'!E63</f>
        <v>0</v>
      </c>
      <c r="F61" s="15">
        <f t="shared" si="6"/>
        <v>60</v>
      </c>
      <c r="G61" s="198">
        <f>'[2]27'!H63</f>
        <v>0</v>
      </c>
      <c r="H61" s="199">
        <f>'[2]27'!I63</f>
        <v>0</v>
      </c>
      <c r="I61" s="199">
        <f>'[2]27'!J63</f>
        <v>0</v>
      </c>
      <c r="J61" s="199">
        <f>'[2]27'!K63</f>
        <v>0</v>
      </c>
      <c r="K61" s="15">
        <f t="shared" si="3"/>
        <v>0</v>
      </c>
      <c r="L61" s="18">
        <f>frq!C61</f>
        <v>1</v>
      </c>
      <c r="M61" s="124">
        <f t="shared" si="4"/>
        <v>-0.7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-0.7</v>
      </c>
      <c r="R61" s="18">
        <v>0.7</v>
      </c>
    </row>
    <row r="62" spans="1:18">
      <c r="A62" s="8" t="s">
        <v>104</v>
      </c>
      <c r="B62" s="198">
        <f>'[2]27'!B64</f>
        <v>0</v>
      </c>
      <c r="C62" s="199">
        <f>'[2]27'!C64</f>
        <v>60</v>
      </c>
      <c r="D62" s="199">
        <f>'[2]27'!D64</f>
        <v>0</v>
      </c>
      <c r="E62" s="199">
        <f>'[2]27'!E64</f>
        <v>0</v>
      </c>
      <c r="F62" s="15">
        <f t="shared" si="6"/>
        <v>60</v>
      </c>
      <c r="G62" s="198">
        <f>'[2]27'!H64</f>
        <v>0</v>
      </c>
      <c r="H62" s="199">
        <f>'[2]27'!I64</f>
        <v>0</v>
      </c>
      <c r="I62" s="199">
        <f>'[2]27'!J64</f>
        <v>0</v>
      </c>
      <c r="J62" s="199">
        <f>'[2]27'!K64</f>
        <v>0</v>
      </c>
      <c r="K62" s="15">
        <f t="shared" si="3"/>
        <v>0</v>
      </c>
      <c r="L62" s="18">
        <f>frq!C62</f>
        <v>1</v>
      </c>
      <c r="M62" s="124">
        <f t="shared" si="4"/>
        <v>-0.7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-0.7</v>
      </c>
      <c r="R62" s="18">
        <v>0.7</v>
      </c>
    </row>
    <row r="63" spans="1:18">
      <c r="A63" s="8" t="s">
        <v>105</v>
      </c>
      <c r="B63" s="198">
        <f>'[2]27'!B65</f>
        <v>0</v>
      </c>
      <c r="C63" s="199">
        <f>'[2]27'!C65</f>
        <v>60</v>
      </c>
      <c r="D63" s="199">
        <f>'[2]27'!D65</f>
        <v>0</v>
      </c>
      <c r="E63" s="199">
        <f>'[2]27'!E65</f>
        <v>0</v>
      </c>
      <c r="F63" s="15">
        <f t="shared" si="6"/>
        <v>60</v>
      </c>
      <c r="G63" s="198">
        <f>'[2]27'!H65</f>
        <v>0</v>
      </c>
      <c r="H63" s="199">
        <f>'[2]27'!I65</f>
        <v>0</v>
      </c>
      <c r="I63" s="199">
        <f>'[2]27'!J65</f>
        <v>0</v>
      </c>
      <c r="J63" s="199">
        <f>'[2]27'!K65</f>
        <v>0</v>
      </c>
      <c r="K63" s="15">
        <f t="shared" si="3"/>
        <v>0</v>
      </c>
      <c r="L63" s="18">
        <f>frq!C63</f>
        <v>1</v>
      </c>
      <c r="M63" s="124">
        <f t="shared" si="4"/>
        <v>-0.7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-0.7</v>
      </c>
      <c r="R63" s="18">
        <v>0.7</v>
      </c>
    </row>
    <row r="64" spans="1:18">
      <c r="A64" s="8" t="s">
        <v>106</v>
      </c>
      <c r="B64" s="198">
        <f>'[2]27'!B66</f>
        <v>0</v>
      </c>
      <c r="C64" s="199">
        <f>'[2]27'!C66</f>
        <v>60</v>
      </c>
      <c r="D64" s="199">
        <f>'[2]27'!D66</f>
        <v>0</v>
      </c>
      <c r="E64" s="199">
        <f>'[2]27'!E66</f>
        <v>0</v>
      </c>
      <c r="F64" s="15">
        <f t="shared" si="6"/>
        <v>60</v>
      </c>
      <c r="G64" s="198">
        <f>'[2]27'!H66</f>
        <v>0</v>
      </c>
      <c r="H64" s="199">
        <f>'[2]27'!I66</f>
        <v>0</v>
      </c>
      <c r="I64" s="199">
        <f>'[2]27'!J66</f>
        <v>0</v>
      </c>
      <c r="J64" s="199">
        <f>'[2]27'!K66</f>
        <v>0</v>
      </c>
      <c r="K64" s="15">
        <f t="shared" si="3"/>
        <v>0</v>
      </c>
      <c r="L64" s="18">
        <f>frq!C64</f>
        <v>1</v>
      </c>
      <c r="M64" s="124">
        <f t="shared" si="4"/>
        <v>-0.7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-0.7</v>
      </c>
      <c r="R64" s="18">
        <v>0.7</v>
      </c>
    </row>
    <row r="65" spans="1:18">
      <c r="A65" s="8" t="s">
        <v>107</v>
      </c>
      <c r="B65" s="198">
        <f>'[2]27'!B67</f>
        <v>0</v>
      </c>
      <c r="C65" s="199">
        <f>'[2]27'!C67</f>
        <v>60</v>
      </c>
      <c r="D65" s="199">
        <f>'[2]27'!D67</f>
        <v>0</v>
      </c>
      <c r="E65" s="199">
        <f>'[2]27'!E67</f>
        <v>0</v>
      </c>
      <c r="F65" s="15">
        <f t="shared" si="6"/>
        <v>60</v>
      </c>
      <c r="G65" s="198">
        <f>'[2]27'!H67</f>
        <v>0</v>
      </c>
      <c r="H65" s="199">
        <f>'[2]27'!I67</f>
        <v>0</v>
      </c>
      <c r="I65" s="199">
        <f>'[2]27'!J67</f>
        <v>0</v>
      </c>
      <c r="J65" s="199">
        <f>'[2]27'!K67</f>
        <v>0</v>
      </c>
      <c r="K65" s="15">
        <f t="shared" si="3"/>
        <v>0</v>
      </c>
      <c r="L65" s="18">
        <f>frq!C65</f>
        <v>1</v>
      </c>
      <c r="M65" s="124">
        <f t="shared" si="4"/>
        <v>-0.7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-0.7</v>
      </c>
      <c r="R65" s="18">
        <v>0.7</v>
      </c>
    </row>
    <row r="66" spans="1:18">
      <c r="A66" s="8" t="s">
        <v>108</v>
      </c>
      <c r="B66" s="198">
        <f>'[2]27'!B68</f>
        <v>0</v>
      </c>
      <c r="C66" s="199">
        <f>'[2]27'!C68</f>
        <v>60</v>
      </c>
      <c r="D66" s="199">
        <f>'[2]27'!D68</f>
        <v>0</v>
      </c>
      <c r="E66" s="199">
        <f>'[2]27'!E68</f>
        <v>0</v>
      </c>
      <c r="F66" s="15">
        <f t="shared" si="6"/>
        <v>60</v>
      </c>
      <c r="G66" s="198">
        <f>'[2]27'!H68</f>
        <v>0</v>
      </c>
      <c r="H66" s="199">
        <f>'[2]27'!I68</f>
        <v>0</v>
      </c>
      <c r="I66" s="199">
        <f>'[2]27'!J68</f>
        <v>0</v>
      </c>
      <c r="J66" s="199">
        <f>'[2]27'!K68</f>
        <v>0</v>
      </c>
      <c r="K66" s="15">
        <f t="shared" si="3"/>
        <v>0</v>
      </c>
      <c r="L66" s="18">
        <f>frq!C66</f>
        <v>1</v>
      </c>
      <c r="M66" s="124">
        <f t="shared" si="4"/>
        <v>-0.7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-0.7</v>
      </c>
      <c r="R66" s="18">
        <v>0.7</v>
      </c>
    </row>
    <row r="67" spans="1:18">
      <c r="A67" s="8" t="s">
        <v>109</v>
      </c>
      <c r="B67" s="198">
        <f>'[2]27'!B69</f>
        <v>0</v>
      </c>
      <c r="C67" s="199">
        <f>'[2]27'!C69</f>
        <v>60</v>
      </c>
      <c r="D67" s="199">
        <f>'[2]27'!D69</f>
        <v>0</v>
      </c>
      <c r="E67" s="199">
        <f>'[2]27'!E69</f>
        <v>0</v>
      </c>
      <c r="F67" s="15">
        <f t="shared" si="6"/>
        <v>60</v>
      </c>
      <c r="G67" s="198">
        <f>'[2]27'!H69</f>
        <v>0</v>
      </c>
      <c r="H67" s="199">
        <f>'[2]27'!I69</f>
        <v>0</v>
      </c>
      <c r="I67" s="199">
        <f>'[2]27'!J69</f>
        <v>0</v>
      </c>
      <c r="J67" s="199">
        <f>'[2]27'!K69</f>
        <v>0</v>
      </c>
      <c r="K67" s="15">
        <f t="shared" si="3"/>
        <v>0</v>
      </c>
      <c r="L67" s="18">
        <f>frq!C67</f>
        <v>1</v>
      </c>
      <c r="M67" s="124">
        <f t="shared" si="4"/>
        <v>-0.7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-0.7</v>
      </c>
      <c r="R67" s="18">
        <v>0.7</v>
      </c>
    </row>
    <row r="68" spans="1:18">
      <c r="A68" s="8" t="s">
        <v>110</v>
      </c>
      <c r="B68" s="198">
        <f>'[2]27'!B70</f>
        <v>0</v>
      </c>
      <c r="C68" s="199">
        <f>'[2]27'!C70</f>
        <v>60</v>
      </c>
      <c r="D68" s="199">
        <f>'[2]27'!D70</f>
        <v>0</v>
      </c>
      <c r="E68" s="199">
        <f>'[2]27'!E70</f>
        <v>0</v>
      </c>
      <c r="F68" s="15">
        <f t="shared" si="6"/>
        <v>60</v>
      </c>
      <c r="G68" s="198">
        <f>'[2]27'!H70</f>
        <v>0</v>
      </c>
      <c r="H68" s="199">
        <f>'[2]27'!I70</f>
        <v>0</v>
      </c>
      <c r="I68" s="199">
        <f>'[2]27'!J70</f>
        <v>0</v>
      </c>
      <c r="J68" s="199">
        <f>'[2]27'!K70</f>
        <v>0</v>
      </c>
      <c r="K68" s="15">
        <f t="shared" ref="K68:K98" si="13">SUM(G68:J68)</f>
        <v>0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-0.7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-0.7</v>
      </c>
      <c r="R68" s="18">
        <v>0.7</v>
      </c>
    </row>
    <row r="69" spans="1:18">
      <c r="A69" s="8" t="s">
        <v>111</v>
      </c>
      <c r="B69" s="198">
        <f>'[2]27'!B71</f>
        <v>0</v>
      </c>
      <c r="C69" s="199">
        <f>'[2]27'!C71</f>
        <v>60</v>
      </c>
      <c r="D69" s="199">
        <f>'[2]27'!D71</f>
        <v>0</v>
      </c>
      <c r="E69" s="199">
        <f>'[2]27'!E71</f>
        <v>0</v>
      </c>
      <c r="F69" s="15">
        <f t="shared" ref="F69:F98" si="16">SUM(B69:E69)</f>
        <v>60</v>
      </c>
      <c r="G69" s="198">
        <f>'[2]27'!H71</f>
        <v>0</v>
      </c>
      <c r="H69" s="199">
        <f>'[2]27'!I71</f>
        <v>0</v>
      </c>
      <c r="I69" s="199">
        <f>'[2]27'!J71</f>
        <v>0</v>
      </c>
      <c r="J69" s="199">
        <f>'[2]27'!K71</f>
        <v>0</v>
      </c>
      <c r="K69" s="15">
        <f t="shared" si="13"/>
        <v>0</v>
      </c>
      <c r="L69" s="18">
        <f>frq!C69</f>
        <v>1</v>
      </c>
      <c r="M69" s="124">
        <f t="shared" si="14"/>
        <v>-0.7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-0.7</v>
      </c>
      <c r="R69" s="18">
        <v>0.7</v>
      </c>
    </row>
    <row r="70" spans="1:18">
      <c r="A70" s="8" t="s">
        <v>112</v>
      </c>
      <c r="B70" s="198">
        <f>'[2]27'!B72</f>
        <v>0</v>
      </c>
      <c r="C70" s="199">
        <f>'[2]27'!C72</f>
        <v>60</v>
      </c>
      <c r="D70" s="199">
        <f>'[2]27'!D72</f>
        <v>0</v>
      </c>
      <c r="E70" s="199">
        <f>'[2]27'!E72</f>
        <v>0</v>
      </c>
      <c r="F70" s="15">
        <f t="shared" si="16"/>
        <v>60</v>
      </c>
      <c r="G70" s="198">
        <f>'[2]27'!H72</f>
        <v>0</v>
      </c>
      <c r="H70" s="199">
        <f>'[2]27'!I72</f>
        <v>0</v>
      </c>
      <c r="I70" s="199">
        <f>'[2]27'!J72</f>
        <v>0</v>
      </c>
      <c r="J70" s="199">
        <f>'[2]27'!K72</f>
        <v>0</v>
      </c>
      <c r="K70" s="15">
        <f t="shared" si="13"/>
        <v>0</v>
      </c>
      <c r="L70" s="18">
        <f>frq!C70</f>
        <v>1</v>
      </c>
      <c r="M70" s="124">
        <f t="shared" si="14"/>
        <v>-0.7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-0.7</v>
      </c>
      <c r="R70" s="18">
        <v>0.7</v>
      </c>
    </row>
    <row r="71" spans="1:18">
      <c r="A71" s="8" t="s">
        <v>113</v>
      </c>
      <c r="B71" s="198">
        <f>'[2]27'!B73</f>
        <v>0</v>
      </c>
      <c r="C71" s="199">
        <f>'[2]27'!C73</f>
        <v>60</v>
      </c>
      <c r="D71" s="199">
        <f>'[2]27'!D73</f>
        <v>0</v>
      </c>
      <c r="E71" s="199">
        <f>'[2]27'!E73</f>
        <v>0</v>
      </c>
      <c r="F71" s="15">
        <f t="shared" si="16"/>
        <v>60</v>
      </c>
      <c r="G71" s="198">
        <f>'[2]27'!H73</f>
        <v>0</v>
      </c>
      <c r="H71" s="199">
        <f>'[2]27'!I73</f>
        <v>0</v>
      </c>
      <c r="I71" s="199">
        <f>'[2]27'!J73</f>
        <v>0</v>
      </c>
      <c r="J71" s="199">
        <f>'[2]27'!K73</f>
        <v>0</v>
      </c>
      <c r="K71" s="15">
        <f t="shared" si="13"/>
        <v>0</v>
      </c>
      <c r="L71" s="18">
        <f>frq!C71</f>
        <v>1</v>
      </c>
      <c r="M71" s="124">
        <f t="shared" si="14"/>
        <v>-0.7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-0.7</v>
      </c>
      <c r="R71" s="18">
        <v>0.7</v>
      </c>
    </row>
    <row r="72" spans="1:18">
      <c r="A72" s="8" t="s">
        <v>114</v>
      </c>
      <c r="B72" s="198">
        <f>'[2]27'!B74</f>
        <v>0</v>
      </c>
      <c r="C72" s="199">
        <f>'[2]27'!C74</f>
        <v>60</v>
      </c>
      <c r="D72" s="199">
        <f>'[2]27'!D74</f>
        <v>0</v>
      </c>
      <c r="E72" s="199">
        <f>'[2]27'!E74</f>
        <v>0</v>
      </c>
      <c r="F72" s="15">
        <f t="shared" si="16"/>
        <v>60</v>
      </c>
      <c r="G72" s="198">
        <f>'[2]27'!H74</f>
        <v>0</v>
      </c>
      <c r="H72" s="199">
        <f>'[2]27'!I74</f>
        <v>0</v>
      </c>
      <c r="I72" s="199">
        <f>'[2]27'!J74</f>
        <v>0</v>
      </c>
      <c r="J72" s="199">
        <f>'[2]27'!K74</f>
        <v>0</v>
      </c>
      <c r="K72" s="15">
        <f t="shared" si="13"/>
        <v>0</v>
      </c>
      <c r="L72" s="18">
        <f>frq!C72</f>
        <v>1</v>
      </c>
      <c r="M72" s="124">
        <f t="shared" si="14"/>
        <v>-0.7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-0.7</v>
      </c>
      <c r="R72" s="18">
        <v>0.7</v>
      </c>
    </row>
    <row r="73" spans="1:18">
      <c r="A73" s="8" t="s">
        <v>115</v>
      </c>
      <c r="B73" s="198">
        <f>'[2]27'!B75</f>
        <v>0</v>
      </c>
      <c r="C73" s="199">
        <f>'[2]27'!C75</f>
        <v>60</v>
      </c>
      <c r="D73" s="199">
        <f>'[2]27'!D75</f>
        <v>0</v>
      </c>
      <c r="E73" s="199">
        <f>'[2]27'!E75</f>
        <v>0</v>
      </c>
      <c r="F73" s="15">
        <f t="shared" si="16"/>
        <v>60</v>
      </c>
      <c r="G73" s="198">
        <f>'[2]27'!H75</f>
        <v>0</v>
      </c>
      <c r="H73" s="199">
        <f>'[2]27'!I75</f>
        <v>0</v>
      </c>
      <c r="I73" s="199">
        <f>'[2]27'!J75</f>
        <v>0</v>
      </c>
      <c r="J73" s="199">
        <f>'[2]27'!K75</f>
        <v>0</v>
      </c>
      <c r="K73" s="15">
        <f t="shared" si="13"/>
        <v>0</v>
      </c>
      <c r="L73" s="18">
        <f>frq!C73</f>
        <v>1</v>
      </c>
      <c r="M73" s="124">
        <f t="shared" si="14"/>
        <v>-0.7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-0.7</v>
      </c>
      <c r="R73" s="18">
        <v>0.7</v>
      </c>
    </row>
    <row r="74" spans="1:18">
      <c r="A74" s="8" t="s">
        <v>116</v>
      </c>
      <c r="B74" s="198">
        <f>'[2]27'!B76</f>
        <v>0</v>
      </c>
      <c r="C74" s="199">
        <f>'[2]27'!C76</f>
        <v>60</v>
      </c>
      <c r="D74" s="199">
        <f>'[2]27'!D76</f>
        <v>0</v>
      </c>
      <c r="E74" s="199">
        <f>'[2]27'!E76</f>
        <v>0</v>
      </c>
      <c r="F74" s="15">
        <f t="shared" si="16"/>
        <v>60</v>
      </c>
      <c r="G74" s="198">
        <f>'[2]27'!H76</f>
        <v>0</v>
      </c>
      <c r="H74" s="199">
        <f>'[2]27'!I76</f>
        <v>0</v>
      </c>
      <c r="I74" s="199">
        <f>'[2]27'!J76</f>
        <v>0</v>
      </c>
      <c r="J74" s="199">
        <f>'[2]27'!K76</f>
        <v>0</v>
      </c>
      <c r="K74" s="15">
        <f t="shared" si="13"/>
        <v>0</v>
      </c>
      <c r="L74" s="18">
        <f>frq!C74</f>
        <v>1</v>
      </c>
      <c r="M74" s="124">
        <f t="shared" si="14"/>
        <v>-0.7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-0.7</v>
      </c>
      <c r="R74" s="18">
        <v>0.7</v>
      </c>
    </row>
    <row r="75" spans="1:18">
      <c r="A75" s="8" t="s">
        <v>117</v>
      </c>
      <c r="B75" s="198">
        <f>'[2]27'!B77</f>
        <v>0</v>
      </c>
      <c r="C75" s="199">
        <f>'[2]27'!C77</f>
        <v>60</v>
      </c>
      <c r="D75" s="199">
        <f>'[2]27'!D77</f>
        <v>0</v>
      </c>
      <c r="E75" s="199">
        <f>'[2]27'!E77</f>
        <v>0</v>
      </c>
      <c r="F75" s="15">
        <f t="shared" si="16"/>
        <v>60</v>
      </c>
      <c r="G75" s="198">
        <f>'[2]27'!H77</f>
        <v>0</v>
      </c>
      <c r="H75" s="199">
        <f>'[2]27'!I77</f>
        <v>0</v>
      </c>
      <c r="I75" s="199">
        <f>'[2]27'!J77</f>
        <v>0</v>
      </c>
      <c r="J75" s="199">
        <f>'[2]27'!K77</f>
        <v>0</v>
      </c>
      <c r="K75" s="15">
        <f t="shared" si="13"/>
        <v>0</v>
      </c>
      <c r="L75" s="18">
        <f>frq!C75</f>
        <v>1</v>
      </c>
      <c r="M75" s="124">
        <f t="shared" si="14"/>
        <v>-0.4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-0.4</v>
      </c>
      <c r="R75" s="18">
        <v>0.4</v>
      </c>
    </row>
    <row r="76" spans="1:18">
      <c r="A76" s="8" t="s">
        <v>118</v>
      </c>
      <c r="B76" s="198">
        <f>'[2]27'!B78</f>
        <v>0</v>
      </c>
      <c r="C76" s="199">
        <f>'[2]27'!C78</f>
        <v>60</v>
      </c>
      <c r="D76" s="199">
        <f>'[2]27'!D78</f>
        <v>0</v>
      </c>
      <c r="E76" s="199">
        <f>'[2]27'!E78</f>
        <v>0</v>
      </c>
      <c r="F76" s="15">
        <f t="shared" si="16"/>
        <v>60</v>
      </c>
      <c r="G76" s="198">
        <f>'[2]27'!H78</f>
        <v>0</v>
      </c>
      <c r="H76" s="199">
        <f>'[2]27'!I78</f>
        <v>0</v>
      </c>
      <c r="I76" s="199">
        <f>'[2]27'!J78</f>
        <v>0</v>
      </c>
      <c r="J76" s="199">
        <f>'[2]27'!K78</f>
        <v>0</v>
      </c>
      <c r="K76" s="15">
        <f t="shared" si="13"/>
        <v>0</v>
      </c>
      <c r="L76" s="18">
        <f>frq!C76</f>
        <v>1</v>
      </c>
      <c r="M76" s="124">
        <f t="shared" si="14"/>
        <v>-0.4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-0.4</v>
      </c>
      <c r="R76" s="18">
        <v>0.4</v>
      </c>
    </row>
    <row r="77" spans="1:18">
      <c r="A77" s="8" t="s">
        <v>119</v>
      </c>
      <c r="B77" s="198">
        <f>'[2]27'!B79</f>
        <v>0</v>
      </c>
      <c r="C77" s="199">
        <f>'[2]27'!C79</f>
        <v>60</v>
      </c>
      <c r="D77" s="199">
        <f>'[2]27'!D79</f>
        <v>0</v>
      </c>
      <c r="E77" s="199">
        <f>'[2]27'!E79</f>
        <v>0</v>
      </c>
      <c r="F77" s="15">
        <f t="shared" si="16"/>
        <v>60</v>
      </c>
      <c r="G77" s="198">
        <f>'[2]27'!H79</f>
        <v>0</v>
      </c>
      <c r="H77" s="199">
        <f>'[2]27'!I79</f>
        <v>0</v>
      </c>
      <c r="I77" s="199">
        <f>'[2]27'!J79</f>
        <v>0</v>
      </c>
      <c r="J77" s="199">
        <f>'[2]27'!K79</f>
        <v>0</v>
      </c>
      <c r="K77" s="15">
        <f t="shared" si="13"/>
        <v>0</v>
      </c>
      <c r="L77" s="18">
        <f>frq!C77</f>
        <v>1</v>
      </c>
      <c r="M77" s="124">
        <f t="shared" si="14"/>
        <v>-0.4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-0.4</v>
      </c>
      <c r="R77" s="18">
        <v>0.4</v>
      </c>
    </row>
    <row r="78" spans="1:18">
      <c r="A78" s="8" t="s">
        <v>120</v>
      </c>
      <c r="B78" s="198">
        <f>'[2]27'!B80</f>
        <v>0</v>
      </c>
      <c r="C78" s="199">
        <f>'[2]27'!C80</f>
        <v>60</v>
      </c>
      <c r="D78" s="199">
        <f>'[2]27'!D80</f>
        <v>0</v>
      </c>
      <c r="E78" s="199">
        <f>'[2]27'!E80</f>
        <v>0</v>
      </c>
      <c r="F78" s="15">
        <f t="shared" si="16"/>
        <v>60</v>
      </c>
      <c r="G78" s="198">
        <f>'[2]27'!H80</f>
        <v>0</v>
      </c>
      <c r="H78" s="199">
        <f>'[2]27'!I80</f>
        <v>0</v>
      </c>
      <c r="I78" s="199">
        <f>'[2]27'!J80</f>
        <v>0</v>
      </c>
      <c r="J78" s="199">
        <f>'[2]27'!K80</f>
        <v>0</v>
      </c>
      <c r="K78" s="15">
        <f t="shared" si="13"/>
        <v>0</v>
      </c>
      <c r="L78" s="18">
        <f>frq!C78</f>
        <v>1</v>
      </c>
      <c r="M78" s="124">
        <f t="shared" si="14"/>
        <v>-0.4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-0.4</v>
      </c>
      <c r="R78" s="18">
        <v>0.4</v>
      </c>
    </row>
    <row r="79" spans="1:18">
      <c r="A79" s="8" t="s">
        <v>121</v>
      </c>
      <c r="B79" s="198">
        <f>'[2]27'!B81</f>
        <v>0</v>
      </c>
      <c r="C79" s="199">
        <f>'[2]27'!C81</f>
        <v>60</v>
      </c>
      <c r="D79" s="199">
        <f>'[2]27'!D81</f>
        <v>0</v>
      </c>
      <c r="E79" s="199">
        <f>'[2]27'!E81</f>
        <v>0</v>
      </c>
      <c r="F79" s="15">
        <f t="shared" si="16"/>
        <v>60</v>
      </c>
      <c r="G79" s="198">
        <f>'[2]27'!H81</f>
        <v>0</v>
      </c>
      <c r="H79" s="199">
        <f>'[2]27'!I81</f>
        <v>0</v>
      </c>
      <c r="I79" s="199">
        <f>'[2]27'!J81</f>
        <v>0</v>
      </c>
      <c r="J79" s="199">
        <f>'[2]27'!K81</f>
        <v>0</v>
      </c>
      <c r="K79" s="15">
        <f t="shared" si="13"/>
        <v>0</v>
      </c>
      <c r="L79" s="18">
        <f>frq!C79</f>
        <v>1</v>
      </c>
      <c r="M79" s="124">
        <f t="shared" si="14"/>
        <v>-0.4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-0.4</v>
      </c>
      <c r="R79" s="18">
        <v>0.4</v>
      </c>
    </row>
    <row r="80" spans="1:18">
      <c r="A80" s="8" t="s">
        <v>122</v>
      </c>
      <c r="B80" s="198">
        <f>'[2]27'!B82</f>
        <v>0</v>
      </c>
      <c r="C80" s="199">
        <f>'[2]27'!C82</f>
        <v>60</v>
      </c>
      <c r="D80" s="199">
        <f>'[2]27'!D82</f>
        <v>0</v>
      </c>
      <c r="E80" s="199">
        <f>'[2]27'!E82</f>
        <v>0</v>
      </c>
      <c r="F80" s="15">
        <f t="shared" si="16"/>
        <v>60</v>
      </c>
      <c r="G80" s="198">
        <f>'[2]27'!H82</f>
        <v>0</v>
      </c>
      <c r="H80" s="199">
        <f>'[2]27'!I82</f>
        <v>0</v>
      </c>
      <c r="I80" s="199">
        <f>'[2]27'!J82</f>
        <v>0</v>
      </c>
      <c r="J80" s="199">
        <f>'[2]27'!K82</f>
        <v>0</v>
      </c>
      <c r="K80" s="15">
        <f t="shared" si="13"/>
        <v>0</v>
      </c>
      <c r="L80" s="18">
        <f>frq!C80</f>
        <v>1</v>
      </c>
      <c r="M80" s="124">
        <f t="shared" si="14"/>
        <v>-0.4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-0.4</v>
      </c>
      <c r="R80" s="18">
        <v>0.4</v>
      </c>
    </row>
    <row r="81" spans="1:18">
      <c r="A81" s="8" t="s">
        <v>123</v>
      </c>
      <c r="B81" s="198">
        <f>'[2]27'!B83</f>
        <v>0</v>
      </c>
      <c r="C81" s="199">
        <f>'[2]27'!C83</f>
        <v>60</v>
      </c>
      <c r="D81" s="199">
        <f>'[2]27'!D83</f>
        <v>0</v>
      </c>
      <c r="E81" s="199">
        <f>'[2]27'!E83</f>
        <v>0</v>
      </c>
      <c r="F81" s="15">
        <f t="shared" si="16"/>
        <v>60</v>
      </c>
      <c r="G81" s="198">
        <f>'[2]27'!H83</f>
        <v>0</v>
      </c>
      <c r="H81" s="199">
        <f>'[2]27'!I83</f>
        <v>0</v>
      </c>
      <c r="I81" s="199">
        <f>'[2]27'!J83</f>
        <v>0</v>
      </c>
      <c r="J81" s="199">
        <f>'[2]27'!K83</f>
        <v>0</v>
      </c>
      <c r="K81" s="15">
        <f t="shared" si="13"/>
        <v>0</v>
      </c>
      <c r="L81" s="18">
        <f>frq!C81</f>
        <v>1</v>
      </c>
      <c r="M81" s="124">
        <f t="shared" si="14"/>
        <v>-0.4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-0.4</v>
      </c>
      <c r="R81" s="18">
        <v>0.4</v>
      </c>
    </row>
    <row r="82" spans="1:18">
      <c r="A82" s="8" t="s">
        <v>124</v>
      </c>
      <c r="B82" s="198">
        <f>'[2]27'!B84</f>
        <v>0</v>
      </c>
      <c r="C82" s="199">
        <f>'[2]27'!C84</f>
        <v>60</v>
      </c>
      <c r="D82" s="199">
        <f>'[2]27'!D84</f>
        <v>0</v>
      </c>
      <c r="E82" s="199">
        <f>'[2]27'!E84</f>
        <v>0</v>
      </c>
      <c r="F82" s="15">
        <f t="shared" si="16"/>
        <v>60</v>
      </c>
      <c r="G82" s="198">
        <f>'[2]27'!H84</f>
        <v>0</v>
      </c>
      <c r="H82" s="199">
        <f>'[2]27'!I84</f>
        <v>0</v>
      </c>
      <c r="I82" s="199">
        <f>'[2]27'!J84</f>
        <v>0</v>
      </c>
      <c r="J82" s="199">
        <f>'[2]27'!K84</f>
        <v>0</v>
      </c>
      <c r="K82" s="15">
        <f t="shared" si="13"/>
        <v>0</v>
      </c>
      <c r="L82" s="18">
        <f>frq!C82</f>
        <v>1</v>
      </c>
      <c r="M82" s="124">
        <f t="shared" si="14"/>
        <v>-0.4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-0.4</v>
      </c>
      <c r="R82" s="18">
        <v>0.4</v>
      </c>
    </row>
    <row r="83" spans="1:18">
      <c r="A83" s="8" t="s">
        <v>125</v>
      </c>
      <c r="B83" s="198">
        <f>'[2]27'!B85</f>
        <v>0</v>
      </c>
      <c r="C83" s="199">
        <f>'[2]27'!C85</f>
        <v>60</v>
      </c>
      <c r="D83" s="199">
        <f>'[2]27'!D85</f>
        <v>0</v>
      </c>
      <c r="E83" s="199">
        <f>'[2]27'!E85</f>
        <v>0</v>
      </c>
      <c r="F83" s="15">
        <f t="shared" si="16"/>
        <v>60</v>
      </c>
      <c r="G83" s="198">
        <f>'[2]27'!H85</f>
        <v>0</v>
      </c>
      <c r="H83" s="199">
        <f>'[2]27'!I85</f>
        <v>0</v>
      </c>
      <c r="I83" s="199">
        <f>'[2]27'!J85</f>
        <v>0</v>
      </c>
      <c r="J83" s="199">
        <f>'[2]27'!K85</f>
        <v>0</v>
      </c>
      <c r="K83" s="15">
        <f t="shared" si="13"/>
        <v>0</v>
      </c>
      <c r="L83" s="18">
        <f>frq!C83</f>
        <v>1</v>
      </c>
      <c r="M83" s="124">
        <f t="shared" si="14"/>
        <v>-0.4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-0.4</v>
      </c>
      <c r="R83" s="18">
        <v>0.4</v>
      </c>
    </row>
    <row r="84" spans="1:18">
      <c r="A84" s="8" t="s">
        <v>126</v>
      </c>
      <c r="B84" s="198">
        <f>'[2]27'!B86</f>
        <v>0</v>
      </c>
      <c r="C84" s="199">
        <f>'[2]27'!C86</f>
        <v>60</v>
      </c>
      <c r="D84" s="199">
        <f>'[2]27'!D86</f>
        <v>0</v>
      </c>
      <c r="E84" s="199">
        <f>'[2]27'!E86</f>
        <v>0</v>
      </c>
      <c r="F84" s="15">
        <f t="shared" si="16"/>
        <v>60</v>
      </c>
      <c r="G84" s="198">
        <f>'[2]27'!H86</f>
        <v>0</v>
      </c>
      <c r="H84" s="199">
        <f>'[2]27'!I86</f>
        <v>0</v>
      </c>
      <c r="I84" s="199">
        <f>'[2]27'!J86</f>
        <v>0</v>
      </c>
      <c r="J84" s="199">
        <f>'[2]27'!K86</f>
        <v>0</v>
      </c>
      <c r="K84" s="15">
        <f t="shared" si="13"/>
        <v>0</v>
      </c>
      <c r="L84" s="18">
        <f>frq!C84</f>
        <v>1</v>
      </c>
      <c r="M84" s="124">
        <f t="shared" si="14"/>
        <v>-0.4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-0.4</v>
      </c>
      <c r="R84" s="18">
        <v>0.4</v>
      </c>
    </row>
    <row r="85" spans="1:18">
      <c r="A85" s="8" t="s">
        <v>127</v>
      </c>
      <c r="B85" s="198">
        <f>'[2]27'!B87</f>
        <v>0</v>
      </c>
      <c r="C85" s="199">
        <f>'[2]27'!C87</f>
        <v>60</v>
      </c>
      <c r="D85" s="199">
        <f>'[2]27'!D87</f>
        <v>0</v>
      </c>
      <c r="E85" s="199">
        <f>'[2]27'!E87</f>
        <v>0</v>
      </c>
      <c r="F85" s="15">
        <f t="shared" si="16"/>
        <v>60</v>
      </c>
      <c r="G85" s="198">
        <f>'[2]27'!H87</f>
        <v>0</v>
      </c>
      <c r="H85" s="199">
        <f>'[2]27'!I87</f>
        <v>0</v>
      </c>
      <c r="I85" s="199">
        <f>'[2]27'!J87</f>
        <v>0</v>
      </c>
      <c r="J85" s="199">
        <f>'[2]27'!K87</f>
        <v>0</v>
      </c>
      <c r="K85" s="15">
        <f t="shared" si="13"/>
        <v>0</v>
      </c>
      <c r="L85" s="18">
        <f>frq!C85</f>
        <v>1</v>
      </c>
      <c r="M85" s="124">
        <f t="shared" si="14"/>
        <v>-0.4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-0.4</v>
      </c>
      <c r="R85" s="18">
        <v>0.4</v>
      </c>
    </row>
    <row r="86" spans="1:18">
      <c r="A86" s="8" t="s">
        <v>128</v>
      </c>
      <c r="B86" s="198">
        <f>'[2]27'!B88</f>
        <v>0</v>
      </c>
      <c r="C86" s="199">
        <f>'[2]27'!C88</f>
        <v>60</v>
      </c>
      <c r="D86" s="199">
        <f>'[2]27'!D88</f>
        <v>0</v>
      </c>
      <c r="E86" s="199">
        <f>'[2]27'!E88</f>
        <v>0</v>
      </c>
      <c r="F86" s="15">
        <f t="shared" si="16"/>
        <v>60</v>
      </c>
      <c r="G86" s="198">
        <f>'[2]27'!H88</f>
        <v>0</v>
      </c>
      <c r="H86" s="199">
        <f>'[2]27'!I88</f>
        <v>0</v>
      </c>
      <c r="I86" s="199">
        <f>'[2]27'!J88</f>
        <v>0</v>
      </c>
      <c r="J86" s="199">
        <f>'[2]27'!K88</f>
        <v>0</v>
      </c>
      <c r="K86" s="15">
        <f t="shared" si="13"/>
        <v>0</v>
      </c>
      <c r="L86" s="18">
        <f>frq!C86</f>
        <v>1</v>
      </c>
      <c r="M86" s="124">
        <f t="shared" si="14"/>
        <v>-0.4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-0.4</v>
      </c>
      <c r="R86" s="18">
        <v>0.4</v>
      </c>
    </row>
    <row r="87" spans="1:18">
      <c r="A87" s="8" t="s">
        <v>129</v>
      </c>
      <c r="B87" s="198">
        <f>'[2]27'!B89</f>
        <v>0</v>
      </c>
      <c r="C87" s="199">
        <f>'[2]27'!C89</f>
        <v>60</v>
      </c>
      <c r="D87" s="199">
        <f>'[2]27'!D89</f>
        <v>0</v>
      </c>
      <c r="E87" s="199">
        <f>'[2]27'!E89</f>
        <v>0</v>
      </c>
      <c r="F87" s="15">
        <f t="shared" si="16"/>
        <v>60</v>
      </c>
      <c r="G87" s="198">
        <f>'[2]27'!H89</f>
        <v>0</v>
      </c>
      <c r="H87" s="199">
        <f>'[2]27'!I89</f>
        <v>0</v>
      </c>
      <c r="I87" s="199">
        <f>'[2]27'!J89</f>
        <v>0</v>
      </c>
      <c r="J87" s="199">
        <f>'[2]27'!K89</f>
        <v>0</v>
      </c>
      <c r="K87" s="15">
        <f t="shared" si="13"/>
        <v>0</v>
      </c>
      <c r="L87" s="18">
        <f>frq!C87</f>
        <v>1</v>
      </c>
      <c r="M87" s="124">
        <f t="shared" si="14"/>
        <v>-0.4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-0.4</v>
      </c>
      <c r="R87" s="18">
        <v>0.4</v>
      </c>
    </row>
    <row r="88" spans="1:18">
      <c r="A88" s="8" t="s">
        <v>130</v>
      </c>
      <c r="B88" s="198">
        <f>'[2]27'!B90</f>
        <v>0</v>
      </c>
      <c r="C88" s="199">
        <f>'[2]27'!C90</f>
        <v>60</v>
      </c>
      <c r="D88" s="199">
        <f>'[2]27'!D90</f>
        <v>0</v>
      </c>
      <c r="E88" s="199">
        <f>'[2]27'!E90</f>
        <v>0</v>
      </c>
      <c r="F88" s="15">
        <f t="shared" si="16"/>
        <v>60</v>
      </c>
      <c r="G88" s="198">
        <f>'[2]27'!H90</f>
        <v>0</v>
      </c>
      <c r="H88" s="199">
        <f>'[2]27'!I90</f>
        <v>0</v>
      </c>
      <c r="I88" s="199">
        <f>'[2]27'!J90</f>
        <v>0</v>
      </c>
      <c r="J88" s="199">
        <f>'[2]27'!K90</f>
        <v>0</v>
      </c>
      <c r="K88" s="15">
        <f t="shared" si="13"/>
        <v>0</v>
      </c>
      <c r="L88" s="18">
        <f>frq!C88</f>
        <v>1</v>
      </c>
      <c r="M88" s="124">
        <f t="shared" si="14"/>
        <v>-0.4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-0.4</v>
      </c>
      <c r="R88" s="18">
        <v>0.4</v>
      </c>
    </row>
    <row r="89" spans="1:18">
      <c r="A89" s="8" t="s">
        <v>131</v>
      </c>
      <c r="B89" s="198">
        <f>'[2]27'!B91</f>
        <v>0</v>
      </c>
      <c r="C89" s="199">
        <f>'[2]27'!C91</f>
        <v>60</v>
      </c>
      <c r="D89" s="199">
        <f>'[2]27'!D91</f>
        <v>0</v>
      </c>
      <c r="E89" s="199">
        <f>'[2]27'!E91</f>
        <v>0</v>
      </c>
      <c r="F89" s="15">
        <f t="shared" si="16"/>
        <v>60</v>
      </c>
      <c r="G89" s="198">
        <f>'[2]27'!H91</f>
        <v>0</v>
      </c>
      <c r="H89" s="199">
        <f>'[2]27'!I91</f>
        <v>0</v>
      </c>
      <c r="I89" s="199">
        <f>'[2]27'!J91</f>
        <v>0</v>
      </c>
      <c r="J89" s="199">
        <f>'[2]27'!K91</f>
        <v>0</v>
      </c>
      <c r="K89" s="15">
        <f t="shared" si="13"/>
        <v>0</v>
      </c>
      <c r="L89" s="18">
        <f>frq!C89</f>
        <v>1</v>
      </c>
      <c r="M89" s="124">
        <f t="shared" si="14"/>
        <v>-0.4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-0.4</v>
      </c>
      <c r="R89" s="18">
        <v>0.4</v>
      </c>
    </row>
    <row r="90" spans="1:18">
      <c r="A90" s="8" t="s">
        <v>132</v>
      </c>
      <c r="B90" s="198">
        <f>'[2]27'!B92</f>
        <v>0</v>
      </c>
      <c r="C90" s="199">
        <f>'[2]27'!C92</f>
        <v>60</v>
      </c>
      <c r="D90" s="199">
        <f>'[2]27'!D92</f>
        <v>0</v>
      </c>
      <c r="E90" s="199">
        <f>'[2]27'!E92</f>
        <v>0</v>
      </c>
      <c r="F90" s="15">
        <f t="shared" si="16"/>
        <v>60</v>
      </c>
      <c r="G90" s="198">
        <f>'[2]27'!H92</f>
        <v>0</v>
      </c>
      <c r="H90" s="199">
        <f>'[2]27'!I92</f>
        <v>0</v>
      </c>
      <c r="I90" s="199">
        <f>'[2]27'!J92</f>
        <v>0</v>
      </c>
      <c r="J90" s="199">
        <f>'[2]27'!K92</f>
        <v>0</v>
      </c>
      <c r="K90" s="15">
        <f t="shared" si="13"/>
        <v>0</v>
      </c>
      <c r="L90" s="18">
        <f>frq!C90</f>
        <v>1</v>
      </c>
      <c r="M90" s="124">
        <f t="shared" si="14"/>
        <v>-0.4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-0.4</v>
      </c>
      <c r="R90" s="18">
        <v>0.4</v>
      </c>
    </row>
    <row r="91" spans="1:18">
      <c r="A91" s="8" t="s">
        <v>133</v>
      </c>
      <c r="B91" s="198">
        <f>'[2]27'!B93</f>
        <v>0</v>
      </c>
      <c r="C91" s="199">
        <f>'[2]27'!C93</f>
        <v>60</v>
      </c>
      <c r="D91" s="199">
        <f>'[2]27'!D93</f>
        <v>0</v>
      </c>
      <c r="E91" s="199">
        <f>'[2]27'!E93</f>
        <v>0</v>
      </c>
      <c r="F91" s="15">
        <f t="shared" si="16"/>
        <v>60</v>
      </c>
      <c r="G91" s="198">
        <f>'[2]27'!H93</f>
        <v>0</v>
      </c>
      <c r="H91" s="199">
        <f>'[2]27'!I93</f>
        <v>0</v>
      </c>
      <c r="I91" s="199">
        <f>'[2]27'!J93</f>
        <v>0</v>
      </c>
      <c r="J91" s="199">
        <f>'[2]27'!K93</f>
        <v>0</v>
      </c>
      <c r="K91" s="15">
        <f t="shared" si="13"/>
        <v>0</v>
      </c>
      <c r="L91" s="18">
        <f>frq!C91</f>
        <v>1</v>
      </c>
      <c r="M91" s="124">
        <f t="shared" si="14"/>
        <v>-0.4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-0.4</v>
      </c>
      <c r="R91" s="18">
        <v>0.4</v>
      </c>
    </row>
    <row r="92" spans="1:18">
      <c r="A92" s="8" t="s">
        <v>134</v>
      </c>
      <c r="B92" s="198">
        <f>'[2]27'!B94</f>
        <v>0</v>
      </c>
      <c r="C92" s="199">
        <f>'[2]27'!C94</f>
        <v>60</v>
      </c>
      <c r="D92" s="199">
        <f>'[2]27'!D94</f>
        <v>0</v>
      </c>
      <c r="E92" s="199">
        <f>'[2]27'!E94</f>
        <v>0</v>
      </c>
      <c r="F92" s="15">
        <f t="shared" si="16"/>
        <v>60</v>
      </c>
      <c r="G92" s="198">
        <f>'[2]27'!H94</f>
        <v>0</v>
      </c>
      <c r="H92" s="199">
        <f>'[2]27'!I94</f>
        <v>0</v>
      </c>
      <c r="I92" s="199">
        <f>'[2]27'!J94</f>
        <v>0</v>
      </c>
      <c r="J92" s="199">
        <f>'[2]27'!K94</f>
        <v>0</v>
      </c>
      <c r="K92" s="15">
        <f t="shared" si="13"/>
        <v>0</v>
      </c>
      <c r="L92" s="18">
        <f>frq!C92</f>
        <v>1</v>
      </c>
      <c r="M92" s="124">
        <f t="shared" si="14"/>
        <v>-0.4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-0.4</v>
      </c>
      <c r="R92" s="18">
        <v>0.4</v>
      </c>
    </row>
    <row r="93" spans="1:18">
      <c r="A93" s="8" t="s">
        <v>135</v>
      </c>
      <c r="B93" s="198">
        <f>'[2]27'!B95</f>
        <v>0</v>
      </c>
      <c r="C93" s="199">
        <f>'[2]27'!C95</f>
        <v>60</v>
      </c>
      <c r="D93" s="199">
        <f>'[2]27'!D95</f>
        <v>0</v>
      </c>
      <c r="E93" s="199">
        <f>'[2]27'!E95</f>
        <v>0</v>
      </c>
      <c r="F93" s="15">
        <f t="shared" si="16"/>
        <v>60</v>
      </c>
      <c r="G93" s="198">
        <f>'[2]27'!H95</f>
        <v>0</v>
      </c>
      <c r="H93" s="199">
        <f>'[2]27'!I95</f>
        <v>0</v>
      </c>
      <c r="I93" s="199">
        <f>'[2]27'!J95</f>
        <v>0</v>
      </c>
      <c r="J93" s="199">
        <f>'[2]27'!K95</f>
        <v>0</v>
      </c>
      <c r="K93" s="15">
        <f t="shared" si="13"/>
        <v>0</v>
      </c>
      <c r="L93" s="18">
        <f>frq!C93</f>
        <v>1</v>
      </c>
      <c r="M93" s="124">
        <f t="shared" si="14"/>
        <v>-0.4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-0.4</v>
      </c>
      <c r="R93" s="18">
        <v>0.4</v>
      </c>
    </row>
    <row r="94" spans="1:18">
      <c r="A94" s="8" t="s">
        <v>136</v>
      </c>
      <c r="B94" s="198">
        <f>'[2]27'!B96</f>
        <v>0</v>
      </c>
      <c r="C94" s="199">
        <f>'[2]27'!C96</f>
        <v>60</v>
      </c>
      <c r="D94" s="199">
        <f>'[2]27'!D96</f>
        <v>0</v>
      </c>
      <c r="E94" s="199">
        <f>'[2]27'!E96</f>
        <v>0</v>
      </c>
      <c r="F94" s="15">
        <f t="shared" si="16"/>
        <v>60</v>
      </c>
      <c r="G94" s="198">
        <f>'[2]27'!H96</f>
        <v>0</v>
      </c>
      <c r="H94" s="199">
        <f>'[2]27'!I96</f>
        <v>0</v>
      </c>
      <c r="I94" s="199">
        <f>'[2]27'!J96</f>
        <v>0</v>
      </c>
      <c r="J94" s="199">
        <f>'[2]27'!K96</f>
        <v>0</v>
      </c>
      <c r="K94" s="15">
        <f t="shared" si="13"/>
        <v>0</v>
      </c>
      <c r="L94" s="18">
        <f>frq!C94</f>
        <v>1</v>
      </c>
      <c r="M94" s="124">
        <f t="shared" si="14"/>
        <v>-0.4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-0.4</v>
      </c>
      <c r="R94" s="18">
        <v>0.4</v>
      </c>
    </row>
    <row r="95" spans="1:18">
      <c r="A95" s="8" t="s">
        <v>137</v>
      </c>
      <c r="B95" s="198">
        <f>'[2]27'!B97</f>
        <v>0</v>
      </c>
      <c r="C95" s="199">
        <f>'[2]27'!C97</f>
        <v>60</v>
      </c>
      <c r="D95" s="199">
        <f>'[2]27'!D97</f>
        <v>0</v>
      </c>
      <c r="E95" s="199">
        <f>'[2]27'!E97</f>
        <v>0</v>
      </c>
      <c r="F95" s="15">
        <f t="shared" si="16"/>
        <v>60</v>
      </c>
      <c r="G95" s="198">
        <f>'[2]27'!H97</f>
        <v>0</v>
      </c>
      <c r="H95" s="199">
        <f>'[2]27'!I97</f>
        <v>0</v>
      </c>
      <c r="I95" s="199">
        <f>'[2]27'!J97</f>
        <v>0</v>
      </c>
      <c r="J95" s="199">
        <f>'[2]27'!K97</f>
        <v>0</v>
      </c>
      <c r="K95" s="15">
        <f t="shared" si="13"/>
        <v>0</v>
      </c>
      <c r="L95" s="18">
        <f>frq!C95</f>
        <v>1</v>
      </c>
      <c r="M95" s="124">
        <f t="shared" si="14"/>
        <v>-0.4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-0.4</v>
      </c>
      <c r="R95" s="18">
        <v>0.4</v>
      </c>
    </row>
    <row r="96" spans="1:18">
      <c r="A96" s="8" t="s">
        <v>138</v>
      </c>
      <c r="B96" s="198">
        <f>'[2]27'!B98</f>
        <v>0</v>
      </c>
      <c r="C96" s="199">
        <f>'[2]27'!C98</f>
        <v>60</v>
      </c>
      <c r="D96" s="199">
        <f>'[2]27'!D98</f>
        <v>0</v>
      </c>
      <c r="E96" s="199">
        <f>'[2]27'!E98</f>
        <v>0</v>
      </c>
      <c r="F96" s="15">
        <f t="shared" si="16"/>
        <v>60</v>
      </c>
      <c r="G96" s="198">
        <f>'[2]27'!H98</f>
        <v>0</v>
      </c>
      <c r="H96" s="199">
        <f>'[2]27'!I98</f>
        <v>0</v>
      </c>
      <c r="I96" s="199">
        <f>'[2]27'!J98</f>
        <v>0</v>
      </c>
      <c r="J96" s="199">
        <f>'[2]27'!K98</f>
        <v>0</v>
      </c>
      <c r="K96" s="15">
        <f t="shared" si="13"/>
        <v>0</v>
      </c>
      <c r="L96" s="18">
        <f>frq!C96</f>
        <v>1</v>
      </c>
      <c r="M96" s="124">
        <f t="shared" si="14"/>
        <v>-0.4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-0.4</v>
      </c>
      <c r="R96" s="18">
        <v>0.4</v>
      </c>
    </row>
    <row r="97" spans="1:18">
      <c r="A97" s="8" t="s">
        <v>139</v>
      </c>
      <c r="B97" s="198">
        <f>'[2]27'!B99</f>
        <v>0</v>
      </c>
      <c r="C97" s="199">
        <f>'[2]27'!C99</f>
        <v>60</v>
      </c>
      <c r="D97" s="199">
        <f>'[2]27'!D99</f>
        <v>0</v>
      </c>
      <c r="E97" s="199">
        <f>'[2]27'!E99</f>
        <v>0</v>
      </c>
      <c r="F97" s="15">
        <f t="shared" si="16"/>
        <v>60</v>
      </c>
      <c r="G97" s="198">
        <f>'[2]27'!H99</f>
        <v>0</v>
      </c>
      <c r="H97" s="199">
        <f>'[2]27'!I99</f>
        <v>0</v>
      </c>
      <c r="I97" s="199">
        <f>'[2]27'!J99</f>
        <v>0</v>
      </c>
      <c r="J97" s="199">
        <f>'[2]27'!K99</f>
        <v>0</v>
      </c>
      <c r="K97" s="15">
        <f t="shared" si="13"/>
        <v>0</v>
      </c>
      <c r="L97" s="18">
        <f>frq!C97</f>
        <v>1</v>
      </c>
      <c r="M97" s="124">
        <f t="shared" si="14"/>
        <v>-0.4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-0.4</v>
      </c>
      <c r="R97" s="18">
        <v>0.4</v>
      </c>
    </row>
    <row r="98" spans="1:18" ht="15.75" thickBot="1">
      <c r="A98" s="8" t="s">
        <v>140</v>
      </c>
      <c r="B98" s="198">
        <f>'[2]27'!B100</f>
        <v>0</v>
      </c>
      <c r="C98" s="199">
        <f>'[2]27'!C100</f>
        <v>60</v>
      </c>
      <c r="D98" s="199">
        <f>'[2]27'!D100</f>
        <v>0</v>
      </c>
      <c r="E98" s="199">
        <f>'[2]27'!E100</f>
        <v>0</v>
      </c>
      <c r="F98" s="15">
        <f t="shared" si="16"/>
        <v>60</v>
      </c>
      <c r="G98" s="198">
        <f>'[2]27'!H100</f>
        <v>0</v>
      </c>
      <c r="H98" s="199">
        <f>'[2]27'!I100</f>
        <v>0</v>
      </c>
      <c r="I98" s="199">
        <f>'[2]27'!J100</f>
        <v>0</v>
      </c>
      <c r="J98" s="199">
        <f>'[2]27'!K100</f>
        <v>0</v>
      </c>
      <c r="K98" s="15">
        <f t="shared" si="13"/>
        <v>0</v>
      </c>
      <c r="L98" s="18">
        <f>frq!C98</f>
        <v>1</v>
      </c>
      <c r="M98" s="124">
        <f t="shared" si="14"/>
        <v>-0.4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-0.4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0</v>
      </c>
      <c r="C99" s="128">
        <f t="shared" si="17"/>
        <v>1.44</v>
      </c>
      <c r="D99" s="128">
        <f t="shared" si="17"/>
        <v>0</v>
      </c>
      <c r="E99" s="128">
        <f t="shared" si="17"/>
        <v>0</v>
      </c>
      <c r="F99" s="128">
        <f t="shared" si="17"/>
        <v>1.44</v>
      </c>
      <c r="G99" s="128">
        <f t="shared" si="17"/>
        <v>0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</v>
      </c>
      <c r="L99" s="128">
        <f t="shared" si="17"/>
        <v>2.4E-2</v>
      </c>
      <c r="M99" s="128">
        <f t="shared" si="17"/>
        <v>-1.2299999999999997E-2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-1.2299999999999997E-2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J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45349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3" t="s">
        <v>169</v>
      </c>
      <c r="AX1" s="233"/>
      <c r="AY1" s="233"/>
      <c r="AZ1" s="233"/>
      <c r="BA1" s="233"/>
      <c r="BB1" s="233"/>
      <c r="BD1" s="233" t="s">
        <v>170</v>
      </c>
      <c r="BE1" s="233"/>
      <c r="BF1" s="233"/>
      <c r="BG1" s="233"/>
      <c r="BH1" s="233"/>
      <c r="BI1" s="233"/>
      <c r="BL1" s="8" t="s">
        <v>199</v>
      </c>
      <c r="BM1" s="8" t="s">
        <v>200</v>
      </c>
      <c r="BN1" s="233" t="s">
        <v>346</v>
      </c>
      <c r="BO1" s="233"/>
      <c r="BP1" s="234" t="s">
        <v>345</v>
      </c>
      <c r="BQ1" s="234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'[3]27'!B5</f>
        <v>320</v>
      </c>
      <c r="C3" s="16">
        <f>'[3]27'!C5</f>
        <v>0</v>
      </c>
      <c r="D3" s="16">
        <f>'[3]27'!D5</f>
        <v>0</v>
      </c>
      <c r="E3" s="16">
        <f>'[3]27'!E5</f>
        <v>0</v>
      </c>
      <c r="F3" s="16">
        <f>'[3]27'!F5</f>
        <v>670</v>
      </c>
      <c r="G3" s="16">
        <f>'[3]27'!G5</f>
        <v>0</v>
      </c>
      <c r="H3" s="17">
        <f>SUM(B3:G3)</f>
        <v>990</v>
      </c>
      <c r="I3" s="15">
        <f>'[3]27'!J5</f>
        <v>270</v>
      </c>
      <c r="J3" s="16">
        <f>'[3]27'!K5</f>
        <v>0</v>
      </c>
      <c r="K3" s="16">
        <f>'[3]27'!L5</f>
        <v>0</v>
      </c>
      <c r="L3" s="16">
        <f>'[3]27'!M5</f>
        <v>0</v>
      </c>
      <c r="M3" s="16">
        <f>'[3]27'!N5</f>
        <v>0</v>
      </c>
      <c r="N3" s="16">
        <f>'[3]27'!O5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26.91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26.91</v>
      </c>
      <c r="AE3" s="8">
        <f>BD3</f>
        <v>26.91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26.91</v>
      </c>
      <c r="AL3" s="8">
        <f t="shared" ref="AL3:AQ18" si="3">Q3-X3-AE3</f>
        <v>216.18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216.18</v>
      </c>
      <c r="AT3" s="8">
        <v>30.87</v>
      </c>
      <c r="AU3" s="8">
        <v>25.4</v>
      </c>
      <c r="AW3" s="202">
        <v>26.91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 s="8">
        <f>SUM(AW3:BB3)</f>
        <v>26.91</v>
      </c>
      <c r="BD3" s="202">
        <v>26.91</v>
      </c>
      <c r="BE3" s="202">
        <v>0</v>
      </c>
      <c r="BF3" s="202">
        <v>0</v>
      </c>
      <c r="BG3" s="202">
        <v>0</v>
      </c>
      <c r="BH3" s="202">
        <v>0</v>
      </c>
      <c r="BI3" s="202">
        <v>0</v>
      </c>
      <c r="BJ3" s="8">
        <f>SUM(BD3:BI3)</f>
        <v>26.91</v>
      </c>
      <c r="BL3" s="8">
        <f>AT3</f>
        <v>30.87</v>
      </c>
      <c r="BM3" s="8">
        <f>AU3</f>
        <v>25.4</v>
      </c>
      <c r="BN3" s="8">
        <f>BC3</f>
        <v>26.91</v>
      </c>
      <c r="BO3" s="8">
        <f>BJ3</f>
        <v>26.91</v>
      </c>
      <c r="BP3" s="139">
        <f>BL3-BN3</f>
        <v>3.9600000000000009</v>
      </c>
      <c r="BQ3" s="139">
        <f>BM3-BO3</f>
        <v>-1.5100000000000016</v>
      </c>
    </row>
    <row r="4" spans="1:69">
      <c r="A4" s="8" t="s">
        <v>46</v>
      </c>
      <c r="B4" s="15">
        <f>'[3]27'!B6</f>
        <v>320</v>
      </c>
      <c r="C4" s="16">
        <f>'[3]27'!C6</f>
        <v>0</v>
      </c>
      <c r="D4" s="16">
        <f>'[3]27'!D6</f>
        <v>0</v>
      </c>
      <c r="E4" s="16">
        <f>'[3]27'!E6</f>
        <v>0</v>
      </c>
      <c r="F4" s="16">
        <f>'[3]27'!F6</f>
        <v>670</v>
      </c>
      <c r="G4" s="16">
        <f>'[3]27'!G6</f>
        <v>0</v>
      </c>
      <c r="H4" s="17">
        <f>SUM(B4:G4)</f>
        <v>990</v>
      </c>
      <c r="I4" s="15">
        <f>'[3]27'!J6</f>
        <v>270</v>
      </c>
      <c r="J4" s="16">
        <f>'[3]27'!K6</f>
        <v>0</v>
      </c>
      <c r="K4" s="16">
        <f>'[3]27'!L6</f>
        <v>0</v>
      </c>
      <c r="L4" s="16">
        <f>'[3]27'!M6</f>
        <v>0</v>
      </c>
      <c r="M4" s="16">
        <f>'[3]27'!N6</f>
        <v>0</v>
      </c>
      <c r="N4" s="16">
        <f>'[3]27'!O6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26.91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26.91</v>
      </c>
      <c r="AE4" s="8">
        <f t="shared" ref="AE4:AE67" si="11">BD4</f>
        <v>26.91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26.91</v>
      </c>
      <c r="AL4" s="8">
        <f t="shared" si="3"/>
        <v>216.18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216.18</v>
      </c>
      <c r="AT4" s="8">
        <v>30.87</v>
      </c>
      <c r="AU4" s="8">
        <v>25.4</v>
      </c>
      <c r="AW4" s="202">
        <v>26.91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 s="8">
        <f t="shared" ref="BC4:BC67" si="19">SUM(AW4:BB4)</f>
        <v>26.91</v>
      </c>
      <c r="BD4" s="202">
        <v>26.91</v>
      </c>
      <c r="BE4" s="202">
        <v>0</v>
      </c>
      <c r="BF4" s="202">
        <v>0</v>
      </c>
      <c r="BG4" s="202">
        <v>0</v>
      </c>
      <c r="BH4" s="202">
        <v>0</v>
      </c>
      <c r="BI4" s="202">
        <v>0</v>
      </c>
      <c r="BJ4" s="8">
        <f t="shared" ref="BJ4:BJ67" si="20">SUM(BD4:BI4)</f>
        <v>26.91</v>
      </c>
      <c r="BL4" s="8">
        <f t="shared" ref="BL4:BL67" si="21">AT4</f>
        <v>30.87</v>
      </c>
      <c r="BM4" s="8">
        <f t="shared" ref="BM4:BM67" si="22">AU4</f>
        <v>25.4</v>
      </c>
      <c r="BN4" s="8">
        <f t="shared" ref="BN4:BN67" si="23">BC4</f>
        <v>26.91</v>
      </c>
      <c r="BO4" s="8">
        <f t="shared" ref="BO4:BO67" si="24">BJ4</f>
        <v>26.91</v>
      </c>
      <c r="BP4" s="139">
        <f t="shared" ref="BP4:BP67" si="25">BL4-BN4</f>
        <v>3.9600000000000009</v>
      </c>
      <c r="BQ4" s="139">
        <f t="shared" ref="BQ4:BQ67" si="26">BM4-BO4</f>
        <v>-1.5100000000000016</v>
      </c>
    </row>
    <row r="5" spans="1:69">
      <c r="A5" s="8" t="s">
        <v>47</v>
      </c>
      <c r="B5" s="15">
        <f>'[3]27'!B7</f>
        <v>320</v>
      </c>
      <c r="C5" s="16">
        <f>'[3]27'!C7</f>
        <v>0</v>
      </c>
      <c r="D5" s="16">
        <f>'[3]27'!D7</f>
        <v>0</v>
      </c>
      <c r="E5" s="16">
        <f>'[3]27'!E7</f>
        <v>0</v>
      </c>
      <c r="F5" s="16">
        <f>'[3]27'!F7</f>
        <v>670</v>
      </c>
      <c r="G5" s="16">
        <f>'[3]27'!G7</f>
        <v>0</v>
      </c>
      <c r="H5" s="17">
        <f t="shared" ref="H5:H68" si="27">SUM(B5:G5)</f>
        <v>990</v>
      </c>
      <c r="I5" s="15">
        <f>'[3]27'!J7</f>
        <v>270</v>
      </c>
      <c r="J5" s="16">
        <f>'[3]27'!K7</f>
        <v>0</v>
      </c>
      <c r="K5" s="16">
        <f>'[3]27'!L7</f>
        <v>0</v>
      </c>
      <c r="L5" s="16">
        <f>'[3]27'!M7</f>
        <v>0</v>
      </c>
      <c r="M5" s="16">
        <f>'[3]27'!N7</f>
        <v>0</v>
      </c>
      <c r="N5" s="16">
        <f>'[3]27'!O7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26.91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26.91</v>
      </c>
      <c r="AE5" s="8">
        <f t="shared" si="11"/>
        <v>26.91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26.91</v>
      </c>
      <c r="AL5" s="8">
        <f t="shared" si="3"/>
        <v>216.18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216.18</v>
      </c>
      <c r="AT5" s="8">
        <v>30.87</v>
      </c>
      <c r="AU5" s="8">
        <v>25.96</v>
      </c>
      <c r="AW5" s="202">
        <v>26.91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 s="8">
        <f t="shared" si="19"/>
        <v>26.91</v>
      </c>
      <c r="BD5" s="202">
        <v>26.91</v>
      </c>
      <c r="BE5" s="202">
        <v>0</v>
      </c>
      <c r="BF5" s="202">
        <v>0</v>
      </c>
      <c r="BG5" s="202">
        <v>0</v>
      </c>
      <c r="BH5" s="202">
        <v>0</v>
      </c>
      <c r="BI5" s="202">
        <v>0</v>
      </c>
      <c r="BJ5" s="8">
        <f t="shared" si="20"/>
        <v>26.91</v>
      </c>
      <c r="BL5" s="8">
        <f t="shared" si="21"/>
        <v>30.87</v>
      </c>
      <c r="BM5" s="8">
        <f t="shared" si="22"/>
        <v>25.96</v>
      </c>
      <c r="BN5" s="8">
        <f t="shared" si="23"/>
        <v>26.91</v>
      </c>
      <c r="BO5" s="8">
        <f t="shared" si="24"/>
        <v>26.91</v>
      </c>
      <c r="BP5" s="139">
        <f t="shared" si="25"/>
        <v>3.9600000000000009</v>
      </c>
      <c r="BQ5" s="139">
        <f t="shared" si="26"/>
        <v>-0.94999999999999929</v>
      </c>
    </row>
    <row r="6" spans="1:69">
      <c r="A6" s="8" t="s">
        <v>48</v>
      </c>
      <c r="B6" s="15">
        <f>'[3]27'!B8</f>
        <v>320</v>
      </c>
      <c r="C6" s="16">
        <f>'[3]27'!C8</f>
        <v>0</v>
      </c>
      <c r="D6" s="16">
        <f>'[3]27'!D8</f>
        <v>0</v>
      </c>
      <c r="E6" s="16">
        <f>'[3]27'!E8</f>
        <v>0</v>
      </c>
      <c r="F6" s="16">
        <f>'[3]27'!F8</f>
        <v>670</v>
      </c>
      <c r="G6" s="16">
        <f>'[3]27'!G8</f>
        <v>0</v>
      </c>
      <c r="H6" s="17">
        <f t="shared" si="27"/>
        <v>990</v>
      </c>
      <c r="I6" s="15">
        <f>'[3]27'!J8</f>
        <v>270</v>
      </c>
      <c r="J6" s="16">
        <f>'[3]27'!K8</f>
        <v>0</v>
      </c>
      <c r="K6" s="16">
        <f>'[3]27'!L8</f>
        <v>0</v>
      </c>
      <c r="L6" s="16">
        <f>'[3]27'!M8</f>
        <v>0</v>
      </c>
      <c r="M6" s="16">
        <f>'[3]27'!N8</f>
        <v>0</v>
      </c>
      <c r="N6" s="16">
        <f>'[3]27'!O8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26.91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26.91</v>
      </c>
      <c r="AE6" s="8">
        <f t="shared" si="11"/>
        <v>26.91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26.91</v>
      </c>
      <c r="AL6" s="8">
        <f t="shared" si="3"/>
        <v>216.18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216.18</v>
      </c>
      <c r="AT6" s="8">
        <v>30.87</v>
      </c>
      <c r="AU6" s="8">
        <v>25.96</v>
      </c>
      <c r="AW6" s="202">
        <v>26.91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 s="8">
        <f t="shared" si="19"/>
        <v>26.91</v>
      </c>
      <c r="BD6" s="202">
        <v>26.91</v>
      </c>
      <c r="BE6" s="202">
        <v>0</v>
      </c>
      <c r="BF6" s="202">
        <v>0</v>
      </c>
      <c r="BG6" s="202">
        <v>0</v>
      </c>
      <c r="BH6" s="202">
        <v>0</v>
      </c>
      <c r="BI6" s="202">
        <v>0</v>
      </c>
      <c r="BJ6" s="8">
        <f t="shared" si="20"/>
        <v>26.91</v>
      </c>
      <c r="BL6" s="8">
        <f t="shared" si="21"/>
        <v>30.87</v>
      </c>
      <c r="BM6" s="8">
        <f t="shared" si="22"/>
        <v>25.96</v>
      </c>
      <c r="BN6" s="8">
        <f t="shared" si="23"/>
        <v>26.91</v>
      </c>
      <c r="BO6" s="8">
        <f t="shared" si="24"/>
        <v>26.91</v>
      </c>
      <c r="BP6" s="139">
        <f t="shared" si="25"/>
        <v>3.9600000000000009</v>
      </c>
      <c r="BQ6" s="139">
        <f t="shared" si="26"/>
        <v>-0.94999999999999929</v>
      </c>
    </row>
    <row r="7" spans="1:69">
      <c r="A7" s="8" t="s">
        <v>49</v>
      </c>
      <c r="B7" s="15">
        <f>'[3]27'!B9</f>
        <v>320</v>
      </c>
      <c r="C7" s="16">
        <f>'[3]27'!C9</f>
        <v>0</v>
      </c>
      <c r="D7" s="16">
        <f>'[3]27'!D9</f>
        <v>0</v>
      </c>
      <c r="E7" s="16">
        <f>'[3]27'!E9</f>
        <v>0</v>
      </c>
      <c r="F7" s="16">
        <f>'[3]27'!F9</f>
        <v>670</v>
      </c>
      <c r="G7" s="16">
        <f>'[3]27'!G9</f>
        <v>0</v>
      </c>
      <c r="H7" s="17">
        <f t="shared" si="27"/>
        <v>990</v>
      </c>
      <c r="I7" s="15">
        <f>'[3]27'!J9</f>
        <v>270</v>
      </c>
      <c r="J7" s="16">
        <f>'[3]27'!K9</f>
        <v>0</v>
      </c>
      <c r="K7" s="16">
        <f>'[3]27'!L9</f>
        <v>0</v>
      </c>
      <c r="L7" s="16">
        <f>'[3]27'!M9</f>
        <v>0</v>
      </c>
      <c r="M7" s="16">
        <f>'[3]27'!N9</f>
        <v>0</v>
      </c>
      <c r="N7" s="16">
        <f>'[3]27'!O9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26.91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26.91</v>
      </c>
      <c r="AE7" s="8">
        <f t="shared" si="11"/>
        <v>26.91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26.91</v>
      </c>
      <c r="AL7" s="8">
        <f t="shared" si="3"/>
        <v>216.18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216.18</v>
      </c>
      <c r="AT7" s="8">
        <v>25.96</v>
      </c>
      <c r="AU7" s="8">
        <v>25.96</v>
      </c>
      <c r="AW7" s="202">
        <v>26.91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 s="8">
        <f t="shared" si="19"/>
        <v>26.91</v>
      </c>
      <c r="BD7" s="202">
        <v>26.91</v>
      </c>
      <c r="BE7" s="202">
        <v>0</v>
      </c>
      <c r="BF7" s="202">
        <v>0</v>
      </c>
      <c r="BG7" s="202">
        <v>0</v>
      </c>
      <c r="BH7" s="202">
        <v>0</v>
      </c>
      <c r="BI7" s="202">
        <v>0</v>
      </c>
      <c r="BJ7" s="8">
        <f t="shared" si="20"/>
        <v>26.91</v>
      </c>
      <c r="BL7" s="8">
        <f t="shared" si="21"/>
        <v>25.96</v>
      </c>
      <c r="BM7" s="8">
        <f t="shared" si="22"/>
        <v>25.96</v>
      </c>
      <c r="BN7" s="8">
        <f t="shared" si="23"/>
        <v>26.91</v>
      </c>
      <c r="BO7" s="8">
        <f t="shared" si="24"/>
        <v>26.91</v>
      </c>
      <c r="BP7" s="139">
        <f t="shared" si="25"/>
        <v>-0.94999999999999929</v>
      </c>
      <c r="BQ7" s="139">
        <f t="shared" si="26"/>
        <v>-0.94999999999999929</v>
      </c>
    </row>
    <row r="8" spans="1:69">
      <c r="A8" s="8" t="s">
        <v>50</v>
      </c>
      <c r="B8" s="15">
        <f>'[3]27'!B10</f>
        <v>320</v>
      </c>
      <c r="C8" s="16">
        <f>'[3]27'!C10</f>
        <v>0</v>
      </c>
      <c r="D8" s="16">
        <f>'[3]27'!D10</f>
        <v>0</v>
      </c>
      <c r="E8" s="16">
        <f>'[3]27'!E10</f>
        <v>0</v>
      </c>
      <c r="F8" s="16">
        <f>'[3]27'!F10</f>
        <v>670</v>
      </c>
      <c r="G8" s="16">
        <f>'[3]27'!G10</f>
        <v>0</v>
      </c>
      <c r="H8" s="17">
        <f t="shared" si="27"/>
        <v>990</v>
      </c>
      <c r="I8" s="15">
        <f>'[3]27'!J10</f>
        <v>270</v>
      </c>
      <c r="J8" s="16">
        <f>'[3]27'!K10</f>
        <v>0</v>
      </c>
      <c r="K8" s="16">
        <f>'[3]27'!L10</f>
        <v>0</v>
      </c>
      <c r="L8" s="16">
        <f>'[3]27'!M10</f>
        <v>0</v>
      </c>
      <c r="M8" s="16">
        <f>'[3]27'!N10</f>
        <v>0</v>
      </c>
      <c r="N8" s="16">
        <f>'[3]27'!O10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26.91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26.91</v>
      </c>
      <c r="AE8" s="8">
        <f t="shared" si="11"/>
        <v>26.91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26.91</v>
      </c>
      <c r="AL8" s="8">
        <f t="shared" si="3"/>
        <v>216.18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216.18</v>
      </c>
      <c r="AT8" s="8">
        <v>25.96</v>
      </c>
      <c r="AU8" s="8">
        <v>25.96</v>
      </c>
      <c r="AW8" s="202">
        <v>26.91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 s="8">
        <f t="shared" si="19"/>
        <v>26.91</v>
      </c>
      <c r="BD8" s="202">
        <v>26.91</v>
      </c>
      <c r="BE8" s="202">
        <v>0</v>
      </c>
      <c r="BF8" s="202">
        <v>0</v>
      </c>
      <c r="BG8" s="202">
        <v>0</v>
      </c>
      <c r="BH8" s="202">
        <v>0</v>
      </c>
      <c r="BI8" s="202">
        <v>0</v>
      </c>
      <c r="BJ8" s="8">
        <f t="shared" si="20"/>
        <v>26.91</v>
      </c>
      <c r="BL8" s="8">
        <f t="shared" si="21"/>
        <v>25.96</v>
      </c>
      <c r="BM8" s="8">
        <f t="shared" si="22"/>
        <v>25.96</v>
      </c>
      <c r="BN8" s="8">
        <f t="shared" si="23"/>
        <v>26.91</v>
      </c>
      <c r="BO8" s="8">
        <f t="shared" si="24"/>
        <v>26.91</v>
      </c>
      <c r="BP8" s="139">
        <f t="shared" si="25"/>
        <v>-0.94999999999999929</v>
      </c>
      <c r="BQ8" s="139">
        <f t="shared" si="26"/>
        <v>-0.94999999999999929</v>
      </c>
    </row>
    <row r="9" spans="1:69">
      <c r="A9" s="8" t="s">
        <v>51</v>
      </c>
      <c r="B9" s="15">
        <f>'[3]27'!B11</f>
        <v>320</v>
      </c>
      <c r="C9" s="16">
        <f>'[3]27'!C11</f>
        <v>0</v>
      </c>
      <c r="D9" s="16">
        <f>'[3]27'!D11</f>
        <v>0</v>
      </c>
      <c r="E9" s="16">
        <f>'[3]27'!E11</f>
        <v>0</v>
      </c>
      <c r="F9" s="16">
        <f>'[3]27'!F11</f>
        <v>670</v>
      </c>
      <c r="G9" s="16">
        <f>'[3]27'!G11</f>
        <v>0</v>
      </c>
      <c r="H9" s="17">
        <f t="shared" si="27"/>
        <v>990</v>
      </c>
      <c r="I9" s="15">
        <f>'[3]27'!J11</f>
        <v>270</v>
      </c>
      <c r="J9" s="16">
        <f>'[3]27'!K11</f>
        <v>0</v>
      </c>
      <c r="K9" s="16">
        <f>'[3]27'!L11</f>
        <v>0</v>
      </c>
      <c r="L9" s="16">
        <f>'[3]27'!M11</f>
        <v>0</v>
      </c>
      <c r="M9" s="16">
        <f>'[3]27'!N11</f>
        <v>0</v>
      </c>
      <c r="N9" s="16">
        <f>'[3]27'!O11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26.91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26.91</v>
      </c>
      <c r="AE9" s="8">
        <f t="shared" si="11"/>
        <v>26.91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26.91</v>
      </c>
      <c r="AL9" s="8">
        <f t="shared" si="3"/>
        <v>216.18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216.18</v>
      </c>
      <c r="AT9" s="8">
        <v>25.96</v>
      </c>
      <c r="AU9" s="8">
        <v>25.96</v>
      </c>
      <c r="AW9" s="202">
        <v>26.91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 s="8">
        <f t="shared" si="19"/>
        <v>26.91</v>
      </c>
      <c r="BD9" s="202">
        <v>26.91</v>
      </c>
      <c r="BE9" s="202">
        <v>0</v>
      </c>
      <c r="BF9" s="202">
        <v>0</v>
      </c>
      <c r="BG9" s="202">
        <v>0</v>
      </c>
      <c r="BH9" s="202">
        <v>0</v>
      </c>
      <c r="BI9" s="202">
        <v>0</v>
      </c>
      <c r="BJ9" s="8">
        <f t="shared" si="20"/>
        <v>26.91</v>
      </c>
      <c r="BL9" s="8">
        <f t="shared" si="21"/>
        <v>25.96</v>
      </c>
      <c r="BM9" s="8">
        <f t="shared" si="22"/>
        <v>25.96</v>
      </c>
      <c r="BN9" s="8">
        <f t="shared" si="23"/>
        <v>26.91</v>
      </c>
      <c r="BO9" s="8">
        <f t="shared" si="24"/>
        <v>26.91</v>
      </c>
      <c r="BP9" s="139">
        <f t="shared" si="25"/>
        <v>-0.94999999999999929</v>
      </c>
      <c r="BQ9" s="139">
        <f t="shared" si="26"/>
        <v>-0.94999999999999929</v>
      </c>
    </row>
    <row r="10" spans="1:69">
      <c r="A10" s="8" t="s">
        <v>52</v>
      </c>
      <c r="B10" s="15">
        <f>'[3]27'!B12</f>
        <v>320</v>
      </c>
      <c r="C10" s="16">
        <f>'[3]27'!C12</f>
        <v>0</v>
      </c>
      <c r="D10" s="16">
        <f>'[3]27'!D12</f>
        <v>0</v>
      </c>
      <c r="E10" s="16">
        <f>'[3]27'!E12</f>
        <v>0</v>
      </c>
      <c r="F10" s="16">
        <f>'[3]27'!F12</f>
        <v>670</v>
      </c>
      <c r="G10" s="16">
        <f>'[3]27'!G12</f>
        <v>0</v>
      </c>
      <c r="H10" s="17">
        <f t="shared" si="27"/>
        <v>990</v>
      </c>
      <c r="I10" s="15">
        <f>'[3]27'!J12</f>
        <v>270</v>
      </c>
      <c r="J10" s="16">
        <f>'[3]27'!K12</f>
        <v>0</v>
      </c>
      <c r="K10" s="16">
        <f>'[3]27'!L12</f>
        <v>0</v>
      </c>
      <c r="L10" s="16">
        <f>'[3]27'!M12</f>
        <v>0</v>
      </c>
      <c r="M10" s="16">
        <f>'[3]27'!N12</f>
        <v>0</v>
      </c>
      <c r="N10" s="16">
        <f>'[3]27'!O12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26.91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26.91</v>
      </c>
      <c r="AE10" s="8">
        <f t="shared" si="11"/>
        <v>26.91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26.91</v>
      </c>
      <c r="AL10" s="8">
        <f t="shared" si="3"/>
        <v>216.18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216.18</v>
      </c>
      <c r="AT10" s="8">
        <v>25.96</v>
      </c>
      <c r="AU10" s="8">
        <v>25.96</v>
      </c>
      <c r="AW10" s="202">
        <v>26.91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 s="8">
        <f t="shared" si="19"/>
        <v>26.91</v>
      </c>
      <c r="BD10" s="202">
        <v>26.91</v>
      </c>
      <c r="BE10" s="202">
        <v>0</v>
      </c>
      <c r="BF10" s="202">
        <v>0</v>
      </c>
      <c r="BG10" s="202">
        <v>0</v>
      </c>
      <c r="BH10" s="202">
        <v>0</v>
      </c>
      <c r="BI10" s="202">
        <v>0</v>
      </c>
      <c r="BJ10" s="8">
        <f t="shared" si="20"/>
        <v>26.91</v>
      </c>
      <c r="BL10" s="8">
        <f t="shared" si="21"/>
        <v>25.96</v>
      </c>
      <c r="BM10" s="8">
        <f t="shared" si="22"/>
        <v>25.96</v>
      </c>
      <c r="BN10" s="8">
        <f t="shared" si="23"/>
        <v>26.91</v>
      </c>
      <c r="BO10" s="8">
        <f t="shared" si="24"/>
        <v>26.91</v>
      </c>
      <c r="BP10" s="139">
        <f t="shared" si="25"/>
        <v>-0.94999999999999929</v>
      </c>
      <c r="BQ10" s="139">
        <f t="shared" si="26"/>
        <v>-0.94999999999999929</v>
      </c>
    </row>
    <row r="11" spans="1:69">
      <c r="A11" s="8" t="s">
        <v>53</v>
      </c>
      <c r="B11" s="15">
        <f>'[3]27'!B13</f>
        <v>320</v>
      </c>
      <c r="C11" s="16">
        <f>'[3]27'!C13</f>
        <v>0</v>
      </c>
      <c r="D11" s="16">
        <f>'[3]27'!D13</f>
        <v>0</v>
      </c>
      <c r="E11" s="16">
        <f>'[3]27'!E13</f>
        <v>0</v>
      </c>
      <c r="F11" s="16">
        <f>'[3]27'!F13</f>
        <v>670</v>
      </c>
      <c r="G11" s="16">
        <f>'[3]27'!G13</f>
        <v>0</v>
      </c>
      <c r="H11" s="17">
        <f t="shared" si="27"/>
        <v>990</v>
      </c>
      <c r="I11" s="15">
        <f>'[3]27'!J13</f>
        <v>270</v>
      </c>
      <c r="J11" s="16">
        <f>'[3]27'!K13</f>
        <v>0</v>
      </c>
      <c r="K11" s="16">
        <f>'[3]27'!L13</f>
        <v>0</v>
      </c>
      <c r="L11" s="16">
        <f>'[3]27'!M13</f>
        <v>0</v>
      </c>
      <c r="M11" s="16">
        <f>'[3]27'!N13</f>
        <v>0</v>
      </c>
      <c r="N11" s="16">
        <f>'[3]27'!O13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26.91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26.91</v>
      </c>
      <c r="AE11" s="8">
        <f t="shared" si="11"/>
        <v>26.91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26.91</v>
      </c>
      <c r="AL11" s="8">
        <f t="shared" si="3"/>
        <v>216.18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216.18</v>
      </c>
      <c r="AT11" s="8">
        <v>25.96</v>
      </c>
      <c r="AU11" s="8">
        <v>25.96</v>
      </c>
      <c r="AW11" s="202">
        <v>26.91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 s="8">
        <f t="shared" si="19"/>
        <v>26.91</v>
      </c>
      <c r="BD11" s="202">
        <v>26.91</v>
      </c>
      <c r="BE11" s="202">
        <v>0</v>
      </c>
      <c r="BF11" s="202">
        <v>0</v>
      </c>
      <c r="BG11" s="202">
        <v>0</v>
      </c>
      <c r="BH11" s="202">
        <v>0</v>
      </c>
      <c r="BI11" s="202">
        <v>0</v>
      </c>
      <c r="BJ11" s="8">
        <f t="shared" si="20"/>
        <v>26.91</v>
      </c>
      <c r="BL11" s="8">
        <f t="shared" si="21"/>
        <v>25.96</v>
      </c>
      <c r="BM11" s="8">
        <f t="shared" si="22"/>
        <v>25.96</v>
      </c>
      <c r="BN11" s="8">
        <f t="shared" si="23"/>
        <v>26.91</v>
      </c>
      <c r="BO11" s="8">
        <f t="shared" si="24"/>
        <v>26.91</v>
      </c>
      <c r="BP11" s="139">
        <f t="shared" si="25"/>
        <v>-0.94999999999999929</v>
      </c>
      <c r="BQ11" s="139">
        <f t="shared" si="26"/>
        <v>-0.94999999999999929</v>
      </c>
    </row>
    <row r="12" spans="1:69">
      <c r="A12" s="8" t="s">
        <v>54</v>
      </c>
      <c r="B12" s="15">
        <f>'[3]27'!B14</f>
        <v>320</v>
      </c>
      <c r="C12" s="16">
        <f>'[3]27'!C14</f>
        <v>0</v>
      </c>
      <c r="D12" s="16">
        <f>'[3]27'!D14</f>
        <v>0</v>
      </c>
      <c r="E12" s="16">
        <f>'[3]27'!E14</f>
        <v>0</v>
      </c>
      <c r="F12" s="16">
        <f>'[3]27'!F14</f>
        <v>670</v>
      </c>
      <c r="G12" s="16">
        <f>'[3]27'!G14</f>
        <v>0</v>
      </c>
      <c r="H12" s="17">
        <f t="shared" si="27"/>
        <v>990</v>
      </c>
      <c r="I12" s="15">
        <f>'[3]27'!J14</f>
        <v>270</v>
      </c>
      <c r="J12" s="16">
        <f>'[3]27'!K14</f>
        <v>0</v>
      </c>
      <c r="K12" s="16">
        <f>'[3]27'!L14</f>
        <v>0</v>
      </c>
      <c r="L12" s="16">
        <f>'[3]27'!M14</f>
        <v>0</v>
      </c>
      <c r="M12" s="16">
        <f>'[3]27'!N14</f>
        <v>0</v>
      </c>
      <c r="N12" s="16">
        <f>'[3]27'!O14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26.91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26.91</v>
      </c>
      <c r="AE12" s="8">
        <f t="shared" si="11"/>
        <v>26.91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26.91</v>
      </c>
      <c r="AL12" s="8">
        <f t="shared" si="3"/>
        <v>216.18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216.18</v>
      </c>
      <c r="AT12" s="8">
        <v>25.96</v>
      </c>
      <c r="AU12" s="8">
        <v>25.96</v>
      </c>
      <c r="AW12" s="202">
        <v>26.91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 s="8">
        <f t="shared" si="19"/>
        <v>26.91</v>
      </c>
      <c r="BD12" s="202">
        <v>26.91</v>
      </c>
      <c r="BE12" s="202">
        <v>0</v>
      </c>
      <c r="BF12" s="202">
        <v>0</v>
      </c>
      <c r="BG12" s="202">
        <v>0</v>
      </c>
      <c r="BH12" s="202">
        <v>0</v>
      </c>
      <c r="BI12" s="202">
        <v>0</v>
      </c>
      <c r="BJ12" s="8">
        <f t="shared" si="20"/>
        <v>26.91</v>
      </c>
      <c r="BL12" s="8">
        <f t="shared" si="21"/>
        <v>25.96</v>
      </c>
      <c r="BM12" s="8">
        <f t="shared" si="22"/>
        <v>25.96</v>
      </c>
      <c r="BN12" s="8">
        <f t="shared" si="23"/>
        <v>26.91</v>
      </c>
      <c r="BO12" s="8">
        <f t="shared" si="24"/>
        <v>26.91</v>
      </c>
      <c r="BP12" s="139">
        <f t="shared" si="25"/>
        <v>-0.94999999999999929</v>
      </c>
      <c r="BQ12" s="139">
        <f t="shared" si="26"/>
        <v>-0.94999999999999929</v>
      </c>
    </row>
    <row r="13" spans="1:69">
      <c r="A13" s="8" t="s">
        <v>55</v>
      </c>
      <c r="B13" s="15">
        <f>'[3]27'!B15</f>
        <v>320</v>
      </c>
      <c r="C13" s="16">
        <f>'[3]27'!C15</f>
        <v>0</v>
      </c>
      <c r="D13" s="16">
        <f>'[3]27'!D15</f>
        <v>0</v>
      </c>
      <c r="E13" s="16">
        <f>'[3]27'!E15</f>
        <v>0</v>
      </c>
      <c r="F13" s="16">
        <f>'[3]27'!F15</f>
        <v>670</v>
      </c>
      <c r="G13" s="16">
        <f>'[3]27'!G15</f>
        <v>0</v>
      </c>
      <c r="H13" s="17">
        <f t="shared" si="27"/>
        <v>990</v>
      </c>
      <c r="I13" s="15">
        <f>'[3]27'!J15</f>
        <v>270</v>
      </c>
      <c r="J13" s="16">
        <f>'[3]27'!K15</f>
        <v>0</v>
      </c>
      <c r="K13" s="16">
        <f>'[3]27'!L15</f>
        <v>0</v>
      </c>
      <c r="L13" s="16">
        <f>'[3]27'!M15</f>
        <v>0</v>
      </c>
      <c r="M13" s="16">
        <f>'[3]27'!N15</f>
        <v>0</v>
      </c>
      <c r="N13" s="16">
        <f>'[3]27'!O15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26.91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26.91</v>
      </c>
      <c r="AE13" s="8">
        <f t="shared" si="11"/>
        <v>26.91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26.91</v>
      </c>
      <c r="AL13" s="8">
        <f t="shared" si="3"/>
        <v>216.18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216.18</v>
      </c>
      <c r="AT13" s="8">
        <v>25.96</v>
      </c>
      <c r="AU13" s="8">
        <v>25.96</v>
      </c>
      <c r="AW13" s="202">
        <v>26.91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 s="8">
        <f t="shared" si="19"/>
        <v>26.91</v>
      </c>
      <c r="BD13" s="202">
        <v>26.91</v>
      </c>
      <c r="BE13" s="202">
        <v>0</v>
      </c>
      <c r="BF13" s="202">
        <v>0</v>
      </c>
      <c r="BG13" s="202">
        <v>0</v>
      </c>
      <c r="BH13" s="202">
        <v>0</v>
      </c>
      <c r="BI13" s="202">
        <v>0</v>
      </c>
      <c r="BJ13" s="8">
        <f t="shared" si="20"/>
        <v>26.91</v>
      </c>
      <c r="BL13" s="8">
        <f t="shared" si="21"/>
        <v>25.96</v>
      </c>
      <c r="BM13" s="8">
        <f t="shared" si="22"/>
        <v>25.96</v>
      </c>
      <c r="BN13" s="8">
        <f t="shared" si="23"/>
        <v>26.91</v>
      </c>
      <c r="BO13" s="8">
        <f t="shared" si="24"/>
        <v>26.91</v>
      </c>
      <c r="BP13" s="139">
        <f t="shared" si="25"/>
        <v>-0.94999999999999929</v>
      </c>
      <c r="BQ13" s="139">
        <f t="shared" si="26"/>
        <v>-0.94999999999999929</v>
      </c>
    </row>
    <row r="14" spans="1:69">
      <c r="A14" s="8" t="s">
        <v>56</v>
      </c>
      <c r="B14" s="15">
        <f>'[3]27'!B16</f>
        <v>320</v>
      </c>
      <c r="C14" s="16">
        <f>'[3]27'!C16</f>
        <v>0</v>
      </c>
      <c r="D14" s="16">
        <f>'[3]27'!D16</f>
        <v>0</v>
      </c>
      <c r="E14" s="16">
        <f>'[3]27'!E16</f>
        <v>0</v>
      </c>
      <c r="F14" s="16">
        <f>'[3]27'!F16</f>
        <v>670</v>
      </c>
      <c r="G14" s="16">
        <f>'[3]27'!G16</f>
        <v>0</v>
      </c>
      <c r="H14" s="17">
        <f t="shared" si="27"/>
        <v>990</v>
      </c>
      <c r="I14" s="15">
        <f>'[3]27'!J16</f>
        <v>270</v>
      </c>
      <c r="J14" s="16">
        <f>'[3]27'!K16</f>
        <v>0</v>
      </c>
      <c r="K14" s="16">
        <f>'[3]27'!L16</f>
        <v>0</v>
      </c>
      <c r="L14" s="16">
        <f>'[3]27'!M16</f>
        <v>0</v>
      </c>
      <c r="M14" s="16">
        <f>'[3]27'!N16</f>
        <v>0</v>
      </c>
      <c r="N14" s="16">
        <f>'[3]27'!O16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26.91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26.91</v>
      </c>
      <c r="AE14" s="8">
        <f t="shared" si="11"/>
        <v>26.91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26.91</v>
      </c>
      <c r="AL14" s="8">
        <f t="shared" si="3"/>
        <v>216.18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216.18</v>
      </c>
      <c r="AT14" s="8">
        <v>25.96</v>
      </c>
      <c r="AU14" s="8">
        <v>25.96</v>
      </c>
      <c r="AW14" s="202">
        <v>26.91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 s="8">
        <f t="shared" si="19"/>
        <v>26.91</v>
      </c>
      <c r="BD14" s="202">
        <v>26.91</v>
      </c>
      <c r="BE14" s="202">
        <v>0</v>
      </c>
      <c r="BF14" s="202">
        <v>0</v>
      </c>
      <c r="BG14" s="202">
        <v>0</v>
      </c>
      <c r="BH14" s="202">
        <v>0</v>
      </c>
      <c r="BI14" s="202">
        <v>0</v>
      </c>
      <c r="BJ14" s="8">
        <f t="shared" si="20"/>
        <v>26.91</v>
      </c>
      <c r="BL14" s="8">
        <f t="shared" si="21"/>
        <v>25.96</v>
      </c>
      <c r="BM14" s="8">
        <f t="shared" si="22"/>
        <v>25.96</v>
      </c>
      <c r="BN14" s="8">
        <f t="shared" si="23"/>
        <v>26.91</v>
      </c>
      <c r="BO14" s="8">
        <f t="shared" si="24"/>
        <v>26.91</v>
      </c>
      <c r="BP14" s="139">
        <f t="shared" si="25"/>
        <v>-0.94999999999999929</v>
      </c>
      <c r="BQ14" s="139">
        <f t="shared" si="26"/>
        <v>-0.94999999999999929</v>
      </c>
    </row>
    <row r="15" spans="1:69">
      <c r="A15" s="8" t="s">
        <v>57</v>
      </c>
      <c r="B15" s="15">
        <f>'[3]27'!B17</f>
        <v>320</v>
      </c>
      <c r="C15" s="16">
        <f>'[3]27'!C17</f>
        <v>0</v>
      </c>
      <c r="D15" s="16">
        <f>'[3]27'!D17</f>
        <v>0</v>
      </c>
      <c r="E15" s="16">
        <f>'[3]27'!E17</f>
        <v>0</v>
      </c>
      <c r="F15" s="16">
        <f>'[3]27'!F17</f>
        <v>670</v>
      </c>
      <c r="G15" s="16">
        <f>'[3]27'!G17</f>
        <v>0</v>
      </c>
      <c r="H15" s="17">
        <f t="shared" si="27"/>
        <v>990</v>
      </c>
      <c r="I15" s="15">
        <f>'[3]27'!J17</f>
        <v>270</v>
      </c>
      <c r="J15" s="16">
        <f>'[3]27'!K17</f>
        <v>0</v>
      </c>
      <c r="K15" s="16">
        <f>'[3]27'!L17</f>
        <v>0</v>
      </c>
      <c r="L15" s="16">
        <f>'[3]27'!M17</f>
        <v>0</v>
      </c>
      <c r="M15" s="16">
        <f>'[3]27'!N17</f>
        <v>0</v>
      </c>
      <c r="N15" s="16">
        <f>'[3]27'!O17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26.91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26.91</v>
      </c>
      <c r="AE15" s="8">
        <f t="shared" si="11"/>
        <v>26.91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26.91</v>
      </c>
      <c r="AL15" s="8">
        <f t="shared" si="3"/>
        <v>216.18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216.18</v>
      </c>
      <c r="AT15" s="8">
        <v>25.96</v>
      </c>
      <c r="AU15" s="8">
        <v>25.96</v>
      </c>
      <c r="AW15" s="202">
        <v>26.91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 s="8">
        <f t="shared" si="19"/>
        <v>26.91</v>
      </c>
      <c r="BD15" s="202">
        <v>26.91</v>
      </c>
      <c r="BE15" s="202">
        <v>0</v>
      </c>
      <c r="BF15" s="202">
        <v>0</v>
      </c>
      <c r="BG15" s="202">
        <v>0</v>
      </c>
      <c r="BH15" s="202">
        <v>0</v>
      </c>
      <c r="BI15" s="202">
        <v>0</v>
      </c>
      <c r="BJ15" s="8">
        <f t="shared" si="20"/>
        <v>26.91</v>
      </c>
      <c r="BL15" s="8">
        <f t="shared" si="21"/>
        <v>25.96</v>
      </c>
      <c r="BM15" s="8">
        <f t="shared" si="22"/>
        <v>25.96</v>
      </c>
      <c r="BN15" s="8">
        <f t="shared" si="23"/>
        <v>26.91</v>
      </c>
      <c r="BO15" s="8">
        <f t="shared" si="24"/>
        <v>26.91</v>
      </c>
      <c r="BP15" s="139">
        <f t="shared" si="25"/>
        <v>-0.94999999999999929</v>
      </c>
      <c r="BQ15" s="139">
        <f t="shared" si="26"/>
        <v>-0.94999999999999929</v>
      </c>
    </row>
    <row r="16" spans="1:69">
      <c r="A16" s="8" t="s">
        <v>58</v>
      </c>
      <c r="B16" s="15">
        <f>'[3]27'!B18</f>
        <v>320</v>
      </c>
      <c r="C16" s="16">
        <f>'[3]27'!C18</f>
        <v>0</v>
      </c>
      <c r="D16" s="16">
        <f>'[3]27'!D18</f>
        <v>0</v>
      </c>
      <c r="E16" s="16">
        <f>'[3]27'!E18</f>
        <v>0</v>
      </c>
      <c r="F16" s="16">
        <f>'[3]27'!F18</f>
        <v>670</v>
      </c>
      <c r="G16" s="16">
        <f>'[3]27'!G18</f>
        <v>0</v>
      </c>
      <c r="H16" s="17">
        <f t="shared" si="27"/>
        <v>990</v>
      </c>
      <c r="I16" s="15">
        <f>'[3]27'!J18</f>
        <v>270</v>
      </c>
      <c r="J16" s="16">
        <f>'[3]27'!K18</f>
        <v>0</v>
      </c>
      <c r="K16" s="16">
        <f>'[3]27'!L18</f>
        <v>0</v>
      </c>
      <c r="L16" s="16">
        <f>'[3]27'!M18</f>
        <v>0</v>
      </c>
      <c r="M16" s="16">
        <f>'[3]27'!N18</f>
        <v>0</v>
      </c>
      <c r="N16" s="16">
        <f>'[3]27'!O18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26.91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26.91</v>
      </c>
      <c r="AE16" s="8">
        <f t="shared" si="11"/>
        <v>26.91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26.91</v>
      </c>
      <c r="AL16" s="8">
        <f t="shared" si="3"/>
        <v>216.18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216.18</v>
      </c>
      <c r="AT16" s="8">
        <v>25.96</v>
      </c>
      <c r="AU16" s="8">
        <v>25.96</v>
      </c>
      <c r="AW16" s="202">
        <v>26.91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 s="8">
        <f t="shared" si="19"/>
        <v>26.91</v>
      </c>
      <c r="BD16" s="202">
        <v>26.91</v>
      </c>
      <c r="BE16" s="202">
        <v>0</v>
      </c>
      <c r="BF16" s="202">
        <v>0</v>
      </c>
      <c r="BG16" s="202">
        <v>0</v>
      </c>
      <c r="BH16" s="202">
        <v>0</v>
      </c>
      <c r="BI16" s="202">
        <v>0</v>
      </c>
      <c r="BJ16" s="8">
        <f t="shared" si="20"/>
        <v>26.91</v>
      </c>
      <c r="BL16" s="8">
        <f t="shared" si="21"/>
        <v>25.96</v>
      </c>
      <c r="BM16" s="8">
        <f t="shared" si="22"/>
        <v>25.96</v>
      </c>
      <c r="BN16" s="8">
        <f t="shared" si="23"/>
        <v>26.91</v>
      </c>
      <c r="BO16" s="8">
        <f t="shared" si="24"/>
        <v>26.91</v>
      </c>
      <c r="BP16" s="139">
        <f t="shared" si="25"/>
        <v>-0.94999999999999929</v>
      </c>
      <c r="BQ16" s="139">
        <f t="shared" si="26"/>
        <v>-0.94999999999999929</v>
      </c>
    </row>
    <row r="17" spans="1:69">
      <c r="A17" s="8" t="s">
        <v>59</v>
      </c>
      <c r="B17" s="15">
        <f>'[3]27'!B19</f>
        <v>320</v>
      </c>
      <c r="C17" s="16">
        <f>'[3]27'!C19</f>
        <v>0</v>
      </c>
      <c r="D17" s="16">
        <f>'[3]27'!D19</f>
        <v>0</v>
      </c>
      <c r="E17" s="16">
        <f>'[3]27'!E19</f>
        <v>0</v>
      </c>
      <c r="F17" s="16">
        <f>'[3]27'!F19</f>
        <v>670</v>
      </c>
      <c r="G17" s="16">
        <f>'[3]27'!G19</f>
        <v>0</v>
      </c>
      <c r="H17" s="17">
        <f t="shared" si="27"/>
        <v>990</v>
      </c>
      <c r="I17" s="15">
        <f>'[3]27'!J19</f>
        <v>270</v>
      </c>
      <c r="J17" s="16">
        <f>'[3]27'!K19</f>
        <v>0</v>
      </c>
      <c r="K17" s="16">
        <f>'[3]27'!L19</f>
        <v>0</v>
      </c>
      <c r="L17" s="16">
        <f>'[3]27'!M19</f>
        <v>0</v>
      </c>
      <c r="M17" s="16">
        <f>'[3]27'!N19</f>
        <v>0</v>
      </c>
      <c r="N17" s="16">
        <f>'[3]27'!O19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26.91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26.91</v>
      </c>
      <c r="AE17" s="8">
        <f t="shared" si="11"/>
        <v>26.91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26.91</v>
      </c>
      <c r="AL17" s="8">
        <f t="shared" si="3"/>
        <v>216.18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216.18</v>
      </c>
      <c r="AT17" s="8">
        <v>25.96</v>
      </c>
      <c r="AU17" s="8">
        <v>25.96</v>
      </c>
      <c r="AW17" s="202">
        <v>26.91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 s="8">
        <f t="shared" si="19"/>
        <v>26.91</v>
      </c>
      <c r="BD17" s="202">
        <v>26.91</v>
      </c>
      <c r="BE17" s="202">
        <v>0</v>
      </c>
      <c r="BF17" s="202">
        <v>0</v>
      </c>
      <c r="BG17" s="202">
        <v>0</v>
      </c>
      <c r="BH17" s="202">
        <v>0</v>
      </c>
      <c r="BI17" s="202">
        <v>0</v>
      </c>
      <c r="BJ17" s="8">
        <f t="shared" si="20"/>
        <v>26.91</v>
      </c>
      <c r="BL17" s="8">
        <f t="shared" si="21"/>
        <v>25.96</v>
      </c>
      <c r="BM17" s="8">
        <f t="shared" si="22"/>
        <v>25.96</v>
      </c>
      <c r="BN17" s="8">
        <f t="shared" si="23"/>
        <v>26.91</v>
      </c>
      <c r="BO17" s="8">
        <f t="shared" si="24"/>
        <v>26.91</v>
      </c>
      <c r="BP17" s="139">
        <f t="shared" si="25"/>
        <v>-0.94999999999999929</v>
      </c>
      <c r="BQ17" s="139">
        <f t="shared" si="26"/>
        <v>-0.94999999999999929</v>
      </c>
    </row>
    <row r="18" spans="1:69">
      <c r="A18" s="8" t="s">
        <v>60</v>
      </c>
      <c r="B18" s="15">
        <f>'[3]27'!B20</f>
        <v>320</v>
      </c>
      <c r="C18" s="16">
        <f>'[3]27'!C20</f>
        <v>0</v>
      </c>
      <c r="D18" s="16">
        <f>'[3]27'!D20</f>
        <v>0</v>
      </c>
      <c r="E18" s="16">
        <f>'[3]27'!E20</f>
        <v>0</v>
      </c>
      <c r="F18" s="16">
        <f>'[3]27'!F20</f>
        <v>670</v>
      </c>
      <c r="G18" s="16">
        <f>'[3]27'!G20</f>
        <v>0</v>
      </c>
      <c r="H18" s="17">
        <f t="shared" si="27"/>
        <v>990</v>
      </c>
      <c r="I18" s="15">
        <f>'[3]27'!J20</f>
        <v>270</v>
      </c>
      <c r="J18" s="16">
        <f>'[3]27'!K20</f>
        <v>0</v>
      </c>
      <c r="K18" s="16">
        <f>'[3]27'!L20</f>
        <v>0</v>
      </c>
      <c r="L18" s="16">
        <f>'[3]27'!M20</f>
        <v>0</v>
      </c>
      <c r="M18" s="16">
        <f>'[3]27'!N20</f>
        <v>0</v>
      </c>
      <c r="N18" s="16">
        <f>'[3]27'!O20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26.91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26.91</v>
      </c>
      <c r="AE18" s="8">
        <f t="shared" si="11"/>
        <v>26.91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26.91</v>
      </c>
      <c r="AL18" s="8">
        <f t="shared" si="3"/>
        <v>216.18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216.18</v>
      </c>
      <c r="AT18" s="8">
        <v>25.96</v>
      </c>
      <c r="AU18" s="8">
        <v>25.96</v>
      </c>
      <c r="AW18" s="202">
        <v>26.91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 s="8">
        <f t="shared" si="19"/>
        <v>26.91</v>
      </c>
      <c r="BD18" s="202">
        <v>26.91</v>
      </c>
      <c r="BE18" s="202">
        <v>0</v>
      </c>
      <c r="BF18" s="202">
        <v>0</v>
      </c>
      <c r="BG18" s="202">
        <v>0</v>
      </c>
      <c r="BH18" s="202">
        <v>0</v>
      </c>
      <c r="BI18" s="202">
        <v>0</v>
      </c>
      <c r="BJ18" s="8">
        <f t="shared" si="20"/>
        <v>26.91</v>
      </c>
      <c r="BL18" s="8">
        <f t="shared" si="21"/>
        <v>25.96</v>
      </c>
      <c r="BM18" s="8">
        <f t="shared" si="22"/>
        <v>25.96</v>
      </c>
      <c r="BN18" s="8">
        <f t="shared" si="23"/>
        <v>26.91</v>
      </c>
      <c r="BO18" s="8">
        <f t="shared" si="24"/>
        <v>26.91</v>
      </c>
      <c r="BP18" s="139">
        <f t="shared" si="25"/>
        <v>-0.94999999999999929</v>
      </c>
      <c r="BQ18" s="139">
        <f t="shared" si="26"/>
        <v>-0.94999999999999929</v>
      </c>
    </row>
    <row r="19" spans="1:69">
      <c r="A19" s="8" t="s">
        <v>61</v>
      </c>
      <c r="B19" s="15">
        <f>'[3]27'!B21</f>
        <v>320</v>
      </c>
      <c r="C19" s="16">
        <f>'[3]27'!C21</f>
        <v>0</v>
      </c>
      <c r="D19" s="16">
        <f>'[3]27'!D21</f>
        <v>0</v>
      </c>
      <c r="E19" s="16">
        <f>'[3]27'!E21</f>
        <v>0</v>
      </c>
      <c r="F19" s="16">
        <f>'[3]27'!F21</f>
        <v>670</v>
      </c>
      <c r="G19" s="16">
        <f>'[3]27'!G21</f>
        <v>0</v>
      </c>
      <c r="H19" s="17">
        <f t="shared" si="27"/>
        <v>990</v>
      </c>
      <c r="I19" s="15">
        <f>'[3]27'!J21</f>
        <v>270</v>
      </c>
      <c r="J19" s="16">
        <f>'[3]27'!K21</f>
        <v>0</v>
      </c>
      <c r="K19" s="16">
        <f>'[3]27'!L21</f>
        <v>0</v>
      </c>
      <c r="L19" s="16">
        <f>'[3]27'!M21</f>
        <v>0</v>
      </c>
      <c r="M19" s="16">
        <f>'[3]27'!N21</f>
        <v>0</v>
      </c>
      <c r="N19" s="16">
        <f>'[3]27'!O21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26.91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26.91</v>
      </c>
      <c r="AE19" s="8">
        <f t="shared" si="11"/>
        <v>26.91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26.91</v>
      </c>
      <c r="AL19" s="8">
        <f t="shared" ref="AL19:AQ61" si="31">Q19-X19-AE19</f>
        <v>216.18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216.18</v>
      </c>
      <c r="AT19" s="8">
        <v>25.96</v>
      </c>
      <c r="AU19" s="8">
        <v>25.96</v>
      </c>
      <c r="AW19" s="202">
        <v>26.91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 s="8">
        <f t="shared" si="19"/>
        <v>26.91</v>
      </c>
      <c r="BD19" s="202">
        <v>26.91</v>
      </c>
      <c r="BE19" s="202">
        <v>0</v>
      </c>
      <c r="BF19" s="202">
        <v>0</v>
      </c>
      <c r="BG19" s="202">
        <v>0</v>
      </c>
      <c r="BH19" s="202">
        <v>0</v>
      </c>
      <c r="BI19" s="202">
        <v>0</v>
      </c>
      <c r="BJ19" s="8">
        <f t="shared" si="20"/>
        <v>26.91</v>
      </c>
      <c r="BL19" s="8">
        <f t="shared" si="21"/>
        <v>25.96</v>
      </c>
      <c r="BM19" s="8">
        <f t="shared" si="22"/>
        <v>25.96</v>
      </c>
      <c r="BN19" s="8">
        <f t="shared" si="23"/>
        <v>26.91</v>
      </c>
      <c r="BO19" s="8">
        <f t="shared" si="24"/>
        <v>26.91</v>
      </c>
      <c r="BP19" s="139">
        <f t="shared" si="25"/>
        <v>-0.94999999999999929</v>
      </c>
      <c r="BQ19" s="139">
        <f t="shared" si="26"/>
        <v>-0.94999999999999929</v>
      </c>
    </row>
    <row r="20" spans="1:69">
      <c r="A20" s="8" t="s">
        <v>62</v>
      </c>
      <c r="B20" s="15">
        <f>'[3]27'!B22</f>
        <v>320</v>
      </c>
      <c r="C20" s="16">
        <f>'[3]27'!C22</f>
        <v>0</v>
      </c>
      <c r="D20" s="16">
        <f>'[3]27'!D22</f>
        <v>0</v>
      </c>
      <c r="E20" s="16">
        <f>'[3]27'!E22</f>
        <v>0</v>
      </c>
      <c r="F20" s="16">
        <f>'[3]27'!F22</f>
        <v>670</v>
      </c>
      <c r="G20" s="16">
        <f>'[3]27'!G22</f>
        <v>0</v>
      </c>
      <c r="H20" s="17">
        <f t="shared" si="27"/>
        <v>990</v>
      </c>
      <c r="I20" s="15">
        <f>'[3]27'!J22</f>
        <v>270</v>
      </c>
      <c r="J20" s="16">
        <f>'[3]27'!K22</f>
        <v>0</v>
      </c>
      <c r="K20" s="16">
        <f>'[3]27'!L22</f>
        <v>0</v>
      </c>
      <c r="L20" s="16">
        <f>'[3]27'!M22</f>
        <v>0</v>
      </c>
      <c r="M20" s="16">
        <f>'[3]27'!N22</f>
        <v>0</v>
      </c>
      <c r="N20" s="16">
        <f>'[3]27'!O22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26.91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26.91</v>
      </c>
      <c r="AE20" s="8">
        <f t="shared" si="11"/>
        <v>26.91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26.91</v>
      </c>
      <c r="AL20" s="8">
        <f t="shared" si="31"/>
        <v>216.18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216.18</v>
      </c>
      <c r="AT20" s="8">
        <v>25.96</v>
      </c>
      <c r="AU20" s="8">
        <v>25.96</v>
      </c>
      <c r="AW20" s="202">
        <v>26.91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 s="8">
        <f t="shared" si="19"/>
        <v>26.91</v>
      </c>
      <c r="BD20" s="202">
        <v>26.91</v>
      </c>
      <c r="BE20" s="202">
        <v>0</v>
      </c>
      <c r="BF20" s="202">
        <v>0</v>
      </c>
      <c r="BG20" s="202">
        <v>0</v>
      </c>
      <c r="BH20" s="202">
        <v>0</v>
      </c>
      <c r="BI20" s="202">
        <v>0</v>
      </c>
      <c r="BJ20" s="8">
        <f t="shared" si="20"/>
        <v>26.91</v>
      </c>
      <c r="BL20" s="8">
        <f t="shared" si="21"/>
        <v>25.96</v>
      </c>
      <c r="BM20" s="8">
        <f t="shared" si="22"/>
        <v>25.96</v>
      </c>
      <c r="BN20" s="8">
        <f t="shared" si="23"/>
        <v>26.91</v>
      </c>
      <c r="BO20" s="8">
        <f t="shared" si="24"/>
        <v>26.91</v>
      </c>
      <c r="BP20" s="139">
        <f t="shared" si="25"/>
        <v>-0.94999999999999929</v>
      </c>
      <c r="BQ20" s="139">
        <f t="shared" si="26"/>
        <v>-0.94999999999999929</v>
      </c>
    </row>
    <row r="21" spans="1:69">
      <c r="A21" s="8" t="s">
        <v>63</v>
      </c>
      <c r="B21" s="15">
        <f>'[3]27'!B23</f>
        <v>320</v>
      </c>
      <c r="C21" s="16">
        <f>'[3]27'!C23</f>
        <v>0</v>
      </c>
      <c r="D21" s="16">
        <f>'[3]27'!D23</f>
        <v>0</v>
      </c>
      <c r="E21" s="16">
        <f>'[3]27'!E23</f>
        <v>0</v>
      </c>
      <c r="F21" s="16">
        <f>'[3]27'!F23</f>
        <v>670</v>
      </c>
      <c r="G21" s="16">
        <f>'[3]27'!G23</f>
        <v>0</v>
      </c>
      <c r="H21" s="17">
        <f t="shared" si="27"/>
        <v>990</v>
      </c>
      <c r="I21" s="15">
        <f>'[3]27'!J23</f>
        <v>270</v>
      </c>
      <c r="J21" s="16">
        <f>'[3]27'!K23</f>
        <v>0</v>
      </c>
      <c r="K21" s="16">
        <f>'[3]27'!L23</f>
        <v>0</v>
      </c>
      <c r="L21" s="16">
        <f>'[3]27'!M23</f>
        <v>0</v>
      </c>
      <c r="M21" s="16">
        <f>'[3]27'!N23</f>
        <v>0</v>
      </c>
      <c r="N21" s="16">
        <f>'[3]27'!O23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26.91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26.91</v>
      </c>
      <c r="AE21" s="8">
        <f t="shared" si="11"/>
        <v>26.91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26.91</v>
      </c>
      <c r="AL21" s="8">
        <f t="shared" si="31"/>
        <v>216.18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216.18</v>
      </c>
      <c r="AT21" s="8">
        <v>25.96</v>
      </c>
      <c r="AU21" s="8">
        <v>25.96</v>
      </c>
      <c r="AW21" s="202">
        <v>26.91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 s="8">
        <f t="shared" si="19"/>
        <v>26.91</v>
      </c>
      <c r="BD21" s="202">
        <v>26.91</v>
      </c>
      <c r="BE21" s="202">
        <v>0</v>
      </c>
      <c r="BF21" s="202">
        <v>0</v>
      </c>
      <c r="BG21" s="202">
        <v>0</v>
      </c>
      <c r="BH21" s="202">
        <v>0</v>
      </c>
      <c r="BI21" s="202">
        <v>0</v>
      </c>
      <c r="BJ21" s="8">
        <f t="shared" si="20"/>
        <v>26.91</v>
      </c>
      <c r="BL21" s="8">
        <f t="shared" si="21"/>
        <v>25.96</v>
      </c>
      <c r="BM21" s="8">
        <f t="shared" si="22"/>
        <v>25.96</v>
      </c>
      <c r="BN21" s="8">
        <f t="shared" si="23"/>
        <v>26.91</v>
      </c>
      <c r="BO21" s="8">
        <f t="shared" si="24"/>
        <v>26.91</v>
      </c>
      <c r="BP21" s="139">
        <f t="shared" si="25"/>
        <v>-0.94999999999999929</v>
      </c>
      <c r="BQ21" s="139">
        <f t="shared" si="26"/>
        <v>-0.94999999999999929</v>
      </c>
    </row>
    <row r="22" spans="1:69">
      <c r="A22" s="8" t="s">
        <v>64</v>
      </c>
      <c r="B22" s="15">
        <f>'[3]27'!B24</f>
        <v>320</v>
      </c>
      <c r="C22" s="16">
        <f>'[3]27'!C24</f>
        <v>0</v>
      </c>
      <c r="D22" s="16">
        <f>'[3]27'!D24</f>
        <v>0</v>
      </c>
      <c r="E22" s="16">
        <f>'[3]27'!E24</f>
        <v>0</v>
      </c>
      <c r="F22" s="16">
        <f>'[3]27'!F24</f>
        <v>670</v>
      </c>
      <c r="G22" s="16">
        <f>'[3]27'!G24</f>
        <v>0</v>
      </c>
      <c r="H22" s="17">
        <f t="shared" si="27"/>
        <v>990</v>
      </c>
      <c r="I22" s="15">
        <f>'[3]27'!J24</f>
        <v>270</v>
      </c>
      <c r="J22" s="16">
        <f>'[3]27'!K24</f>
        <v>0</v>
      </c>
      <c r="K22" s="16">
        <f>'[3]27'!L24</f>
        <v>0</v>
      </c>
      <c r="L22" s="16">
        <f>'[3]27'!M24</f>
        <v>0</v>
      </c>
      <c r="M22" s="16">
        <f>'[3]27'!N24</f>
        <v>0</v>
      </c>
      <c r="N22" s="16">
        <f>'[3]27'!O24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26.91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26.91</v>
      </c>
      <c r="AE22" s="8">
        <f t="shared" si="11"/>
        <v>26.91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26.91</v>
      </c>
      <c r="AL22" s="8">
        <f t="shared" si="31"/>
        <v>216.18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216.18</v>
      </c>
      <c r="AT22" s="8">
        <v>25.96</v>
      </c>
      <c r="AU22" s="8">
        <v>25.96</v>
      </c>
      <c r="AW22" s="202">
        <v>26.91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 s="8">
        <f t="shared" si="19"/>
        <v>26.91</v>
      </c>
      <c r="BD22" s="202">
        <v>26.91</v>
      </c>
      <c r="BE22" s="202">
        <v>0</v>
      </c>
      <c r="BF22" s="202">
        <v>0</v>
      </c>
      <c r="BG22" s="202">
        <v>0</v>
      </c>
      <c r="BH22" s="202">
        <v>0</v>
      </c>
      <c r="BI22" s="202">
        <v>0</v>
      </c>
      <c r="BJ22" s="8">
        <f t="shared" si="20"/>
        <v>26.91</v>
      </c>
      <c r="BL22" s="8">
        <f t="shared" si="21"/>
        <v>25.96</v>
      </c>
      <c r="BM22" s="8">
        <f t="shared" si="22"/>
        <v>25.96</v>
      </c>
      <c r="BN22" s="8">
        <f t="shared" si="23"/>
        <v>26.91</v>
      </c>
      <c r="BO22" s="8">
        <f t="shared" si="24"/>
        <v>26.91</v>
      </c>
      <c r="BP22" s="139">
        <f t="shared" si="25"/>
        <v>-0.94999999999999929</v>
      </c>
      <c r="BQ22" s="139">
        <f t="shared" si="26"/>
        <v>-0.94999999999999929</v>
      </c>
    </row>
    <row r="23" spans="1:69">
      <c r="A23" s="8" t="s">
        <v>65</v>
      </c>
      <c r="B23" s="15">
        <f>'[3]27'!B25</f>
        <v>320</v>
      </c>
      <c r="C23" s="16">
        <f>'[3]27'!C25</f>
        <v>0</v>
      </c>
      <c r="D23" s="16">
        <f>'[3]27'!D25</f>
        <v>0</v>
      </c>
      <c r="E23" s="16">
        <f>'[3]27'!E25</f>
        <v>0</v>
      </c>
      <c r="F23" s="16">
        <f>'[3]27'!F25</f>
        <v>670</v>
      </c>
      <c r="G23" s="16">
        <f>'[3]27'!G25</f>
        <v>0</v>
      </c>
      <c r="H23" s="17">
        <f t="shared" si="27"/>
        <v>990</v>
      </c>
      <c r="I23" s="15">
        <f>'[3]27'!J25</f>
        <v>270</v>
      </c>
      <c r="J23" s="16">
        <f>'[3]27'!K25</f>
        <v>0</v>
      </c>
      <c r="K23" s="16">
        <f>'[3]27'!L25</f>
        <v>0</v>
      </c>
      <c r="L23" s="16">
        <f>'[3]27'!M25</f>
        <v>0</v>
      </c>
      <c r="M23" s="16">
        <f>'[3]27'!N25</f>
        <v>0</v>
      </c>
      <c r="N23" s="16">
        <f>'[3]27'!O25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26.91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26.91</v>
      </c>
      <c r="AE23" s="8">
        <f t="shared" si="11"/>
        <v>26.91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26.91</v>
      </c>
      <c r="AL23" s="8">
        <f t="shared" si="31"/>
        <v>216.18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216.18</v>
      </c>
      <c r="AT23" s="8">
        <v>25.96</v>
      </c>
      <c r="AU23" s="8">
        <v>25.96</v>
      </c>
      <c r="AW23" s="202">
        <v>26.91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 s="8">
        <f t="shared" si="19"/>
        <v>26.91</v>
      </c>
      <c r="BD23" s="202">
        <v>26.91</v>
      </c>
      <c r="BE23" s="202">
        <v>0</v>
      </c>
      <c r="BF23" s="202">
        <v>0</v>
      </c>
      <c r="BG23" s="202">
        <v>0</v>
      </c>
      <c r="BH23" s="202">
        <v>0</v>
      </c>
      <c r="BI23" s="202">
        <v>0</v>
      </c>
      <c r="BJ23" s="8">
        <f t="shared" si="20"/>
        <v>26.91</v>
      </c>
      <c r="BL23" s="8">
        <f t="shared" si="21"/>
        <v>25.96</v>
      </c>
      <c r="BM23" s="8">
        <f t="shared" si="22"/>
        <v>25.96</v>
      </c>
      <c r="BN23" s="8">
        <f t="shared" si="23"/>
        <v>26.91</v>
      </c>
      <c r="BO23" s="8">
        <f t="shared" si="24"/>
        <v>26.91</v>
      </c>
      <c r="BP23" s="139">
        <f t="shared" si="25"/>
        <v>-0.94999999999999929</v>
      </c>
      <c r="BQ23" s="139">
        <f t="shared" si="26"/>
        <v>-0.94999999999999929</v>
      </c>
    </row>
    <row r="24" spans="1:69">
      <c r="A24" s="8" t="s">
        <v>66</v>
      </c>
      <c r="B24" s="15">
        <f>'[3]27'!B26</f>
        <v>320</v>
      </c>
      <c r="C24" s="16">
        <f>'[3]27'!C26</f>
        <v>0</v>
      </c>
      <c r="D24" s="16">
        <f>'[3]27'!D26</f>
        <v>0</v>
      </c>
      <c r="E24" s="16">
        <f>'[3]27'!E26</f>
        <v>0</v>
      </c>
      <c r="F24" s="16">
        <f>'[3]27'!F26</f>
        <v>670</v>
      </c>
      <c r="G24" s="16">
        <f>'[3]27'!G26</f>
        <v>0</v>
      </c>
      <c r="H24" s="17">
        <f t="shared" si="27"/>
        <v>990</v>
      </c>
      <c r="I24" s="15">
        <f>'[3]27'!J26</f>
        <v>270</v>
      </c>
      <c r="J24" s="16">
        <f>'[3]27'!K26</f>
        <v>0</v>
      </c>
      <c r="K24" s="16">
        <f>'[3]27'!L26</f>
        <v>0</v>
      </c>
      <c r="L24" s="16">
        <f>'[3]27'!M26</f>
        <v>0</v>
      </c>
      <c r="M24" s="16">
        <f>'[3]27'!N26</f>
        <v>0</v>
      </c>
      <c r="N24" s="16">
        <f>'[3]27'!O26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26.91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26.91</v>
      </c>
      <c r="AE24" s="8">
        <f t="shared" si="11"/>
        <v>26.91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26.91</v>
      </c>
      <c r="AL24" s="8">
        <f t="shared" si="31"/>
        <v>216.18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216.18</v>
      </c>
      <c r="AT24" s="8">
        <v>25.96</v>
      </c>
      <c r="AU24" s="8">
        <v>25.96</v>
      </c>
      <c r="AW24" s="202">
        <v>26.91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 s="8">
        <f t="shared" si="19"/>
        <v>26.91</v>
      </c>
      <c r="BD24" s="202">
        <v>26.91</v>
      </c>
      <c r="BE24" s="202">
        <v>0</v>
      </c>
      <c r="BF24" s="202">
        <v>0</v>
      </c>
      <c r="BG24" s="202">
        <v>0</v>
      </c>
      <c r="BH24" s="202">
        <v>0</v>
      </c>
      <c r="BI24" s="202">
        <v>0</v>
      </c>
      <c r="BJ24" s="8">
        <f t="shared" si="20"/>
        <v>26.91</v>
      </c>
      <c r="BL24" s="8">
        <f t="shared" si="21"/>
        <v>25.96</v>
      </c>
      <c r="BM24" s="8">
        <f t="shared" si="22"/>
        <v>25.96</v>
      </c>
      <c r="BN24" s="8">
        <f t="shared" si="23"/>
        <v>26.91</v>
      </c>
      <c r="BO24" s="8">
        <f t="shared" si="24"/>
        <v>26.91</v>
      </c>
      <c r="BP24" s="139">
        <f t="shared" si="25"/>
        <v>-0.94999999999999929</v>
      </c>
      <c r="BQ24" s="139">
        <f t="shared" si="26"/>
        <v>-0.94999999999999929</v>
      </c>
    </row>
    <row r="25" spans="1:69">
      <c r="A25" s="8" t="s">
        <v>67</v>
      </c>
      <c r="B25" s="15">
        <f>'[3]27'!B27</f>
        <v>320</v>
      </c>
      <c r="C25" s="16">
        <f>'[3]27'!C27</f>
        <v>0</v>
      </c>
      <c r="D25" s="16">
        <f>'[3]27'!D27</f>
        <v>0</v>
      </c>
      <c r="E25" s="16">
        <f>'[3]27'!E27</f>
        <v>0</v>
      </c>
      <c r="F25" s="16">
        <f>'[3]27'!F27</f>
        <v>670</v>
      </c>
      <c r="G25" s="16">
        <f>'[3]27'!G27</f>
        <v>0</v>
      </c>
      <c r="H25" s="17">
        <f t="shared" si="27"/>
        <v>990</v>
      </c>
      <c r="I25" s="15">
        <f>'[3]27'!J27</f>
        <v>270</v>
      </c>
      <c r="J25" s="16">
        <f>'[3]27'!K27</f>
        <v>0</v>
      </c>
      <c r="K25" s="16">
        <f>'[3]27'!L27</f>
        <v>0</v>
      </c>
      <c r="L25" s="16">
        <f>'[3]27'!M27</f>
        <v>0</v>
      </c>
      <c r="M25" s="16">
        <f>'[3]27'!N27</f>
        <v>0</v>
      </c>
      <c r="N25" s="16">
        <f>'[3]27'!O27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26.91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26.91</v>
      </c>
      <c r="AE25" s="8">
        <f t="shared" si="11"/>
        <v>26.91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26.91</v>
      </c>
      <c r="AL25" s="8">
        <f t="shared" si="31"/>
        <v>216.18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216.18</v>
      </c>
      <c r="AT25" s="8">
        <v>25.96</v>
      </c>
      <c r="AU25" s="8">
        <v>25.96</v>
      </c>
      <c r="AW25" s="202">
        <v>26.91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 s="8">
        <f t="shared" si="19"/>
        <v>26.91</v>
      </c>
      <c r="BD25" s="202">
        <v>26.91</v>
      </c>
      <c r="BE25" s="202">
        <v>0</v>
      </c>
      <c r="BF25" s="202">
        <v>0</v>
      </c>
      <c r="BG25" s="202">
        <v>0</v>
      </c>
      <c r="BH25" s="202">
        <v>0</v>
      </c>
      <c r="BI25" s="202">
        <v>0</v>
      </c>
      <c r="BJ25" s="8">
        <f t="shared" si="20"/>
        <v>26.91</v>
      </c>
      <c r="BL25" s="8">
        <f t="shared" si="21"/>
        <v>25.96</v>
      </c>
      <c r="BM25" s="8">
        <f t="shared" si="22"/>
        <v>25.96</v>
      </c>
      <c r="BN25" s="8">
        <f t="shared" si="23"/>
        <v>26.91</v>
      </c>
      <c r="BO25" s="8">
        <f t="shared" si="24"/>
        <v>26.91</v>
      </c>
      <c r="BP25" s="139">
        <f t="shared" si="25"/>
        <v>-0.94999999999999929</v>
      </c>
      <c r="BQ25" s="139">
        <f t="shared" si="26"/>
        <v>-0.94999999999999929</v>
      </c>
    </row>
    <row r="26" spans="1:69">
      <c r="A26" s="8" t="s">
        <v>68</v>
      </c>
      <c r="B26" s="15">
        <f>'[3]27'!B28</f>
        <v>320</v>
      </c>
      <c r="C26" s="16">
        <f>'[3]27'!C28</f>
        <v>0</v>
      </c>
      <c r="D26" s="16">
        <f>'[3]27'!D28</f>
        <v>0</v>
      </c>
      <c r="E26" s="16">
        <f>'[3]27'!E28</f>
        <v>0</v>
      </c>
      <c r="F26" s="16">
        <f>'[3]27'!F28</f>
        <v>670</v>
      </c>
      <c r="G26" s="16">
        <f>'[3]27'!G28</f>
        <v>0</v>
      </c>
      <c r="H26" s="17">
        <f t="shared" si="27"/>
        <v>990</v>
      </c>
      <c r="I26" s="15">
        <f>'[3]27'!J28</f>
        <v>270</v>
      </c>
      <c r="J26" s="16">
        <f>'[3]27'!K28</f>
        <v>0</v>
      </c>
      <c r="K26" s="16">
        <f>'[3]27'!L28</f>
        <v>0</v>
      </c>
      <c r="L26" s="16">
        <f>'[3]27'!M28</f>
        <v>0</v>
      </c>
      <c r="M26" s="16">
        <f>'[3]27'!N28</f>
        <v>0</v>
      </c>
      <c r="N26" s="16">
        <f>'[3]27'!O28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26.91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26.91</v>
      </c>
      <c r="AE26" s="8">
        <f t="shared" si="11"/>
        <v>26.91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26.91</v>
      </c>
      <c r="AL26" s="8">
        <f t="shared" si="31"/>
        <v>216.18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216.18</v>
      </c>
      <c r="AT26" s="8">
        <v>25.96</v>
      </c>
      <c r="AU26" s="8">
        <v>25.96</v>
      </c>
      <c r="AW26" s="202">
        <v>26.91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 s="8">
        <f t="shared" si="19"/>
        <v>26.91</v>
      </c>
      <c r="BD26" s="202">
        <v>26.91</v>
      </c>
      <c r="BE26" s="202">
        <v>0</v>
      </c>
      <c r="BF26" s="202">
        <v>0</v>
      </c>
      <c r="BG26" s="202">
        <v>0</v>
      </c>
      <c r="BH26" s="202">
        <v>0</v>
      </c>
      <c r="BI26" s="202">
        <v>0</v>
      </c>
      <c r="BJ26" s="8">
        <f t="shared" si="20"/>
        <v>26.91</v>
      </c>
      <c r="BL26" s="8">
        <f t="shared" si="21"/>
        <v>25.96</v>
      </c>
      <c r="BM26" s="8">
        <f t="shared" si="22"/>
        <v>25.96</v>
      </c>
      <c r="BN26" s="8">
        <f t="shared" si="23"/>
        <v>26.91</v>
      </c>
      <c r="BO26" s="8">
        <f t="shared" si="24"/>
        <v>26.91</v>
      </c>
      <c r="BP26" s="139">
        <f t="shared" si="25"/>
        <v>-0.94999999999999929</v>
      </c>
      <c r="BQ26" s="139">
        <f t="shared" si="26"/>
        <v>-0.94999999999999929</v>
      </c>
    </row>
    <row r="27" spans="1:69">
      <c r="A27" s="8" t="s">
        <v>69</v>
      </c>
      <c r="B27" s="15">
        <f>'[3]27'!B29</f>
        <v>320</v>
      </c>
      <c r="C27" s="16">
        <f>'[3]27'!C29</f>
        <v>0</v>
      </c>
      <c r="D27" s="16">
        <f>'[3]27'!D29</f>
        <v>0</v>
      </c>
      <c r="E27" s="16">
        <f>'[3]27'!E29</f>
        <v>0</v>
      </c>
      <c r="F27" s="16">
        <f>'[3]27'!F29</f>
        <v>670</v>
      </c>
      <c r="G27" s="16">
        <f>'[3]27'!G29</f>
        <v>0</v>
      </c>
      <c r="H27" s="17">
        <f t="shared" si="27"/>
        <v>990</v>
      </c>
      <c r="I27" s="15">
        <f>'[3]27'!J29</f>
        <v>270</v>
      </c>
      <c r="J27" s="16">
        <f>'[3]27'!K29</f>
        <v>0</v>
      </c>
      <c r="K27" s="16">
        <f>'[3]27'!L29</f>
        <v>0</v>
      </c>
      <c r="L27" s="16">
        <f>'[3]27'!M29</f>
        <v>0</v>
      </c>
      <c r="M27" s="16">
        <f>'[3]27'!N29</f>
        <v>0</v>
      </c>
      <c r="N27" s="16">
        <f>'[3]27'!O29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26.33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26.33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211.67000000000002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211.67000000000002</v>
      </c>
      <c r="AT27" s="8">
        <v>25.4</v>
      </c>
      <c r="AU27" s="8">
        <v>30.87</v>
      </c>
      <c r="AW27" s="202">
        <v>26.33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 s="8">
        <f t="shared" si="19"/>
        <v>26.33</v>
      </c>
      <c r="BD27" s="202">
        <v>32</v>
      </c>
      <c r="BE27" s="202">
        <v>0</v>
      </c>
      <c r="BF27" s="202">
        <v>0</v>
      </c>
      <c r="BG27" s="202">
        <v>0</v>
      </c>
      <c r="BH27" s="202">
        <v>0</v>
      </c>
      <c r="BI27" s="202">
        <v>0</v>
      </c>
      <c r="BJ27" s="8">
        <f t="shared" si="20"/>
        <v>32</v>
      </c>
      <c r="BL27" s="8">
        <f t="shared" si="21"/>
        <v>25.4</v>
      </c>
      <c r="BM27" s="8">
        <f t="shared" si="22"/>
        <v>30.87</v>
      </c>
      <c r="BN27" s="8">
        <f t="shared" si="23"/>
        <v>26.33</v>
      </c>
      <c r="BO27" s="8">
        <f t="shared" si="24"/>
        <v>32</v>
      </c>
      <c r="BP27" s="139">
        <f t="shared" si="25"/>
        <v>-0.92999999999999972</v>
      </c>
      <c r="BQ27" s="139">
        <f t="shared" si="26"/>
        <v>-1.129999999999999</v>
      </c>
    </row>
    <row r="28" spans="1:69">
      <c r="A28" s="8" t="s">
        <v>70</v>
      </c>
      <c r="B28" s="15">
        <f>'[3]27'!B30</f>
        <v>320</v>
      </c>
      <c r="C28" s="16">
        <f>'[3]27'!C30</f>
        <v>0</v>
      </c>
      <c r="D28" s="16">
        <f>'[3]27'!D30</f>
        <v>0</v>
      </c>
      <c r="E28" s="16">
        <f>'[3]27'!E30</f>
        <v>0</v>
      </c>
      <c r="F28" s="16">
        <f>'[3]27'!F30</f>
        <v>670</v>
      </c>
      <c r="G28" s="16">
        <f>'[3]27'!G30</f>
        <v>0</v>
      </c>
      <c r="H28" s="17">
        <f t="shared" si="27"/>
        <v>990</v>
      </c>
      <c r="I28" s="15">
        <f>'[3]27'!J30</f>
        <v>270</v>
      </c>
      <c r="J28" s="16">
        <f>'[3]27'!K30</f>
        <v>0</v>
      </c>
      <c r="K28" s="16">
        <f>'[3]27'!L30</f>
        <v>0</v>
      </c>
      <c r="L28" s="16">
        <f>'[3]27'!M30</f>
        <v>0</v>
      </c>
      <c r="M28" s="16">
        <f>'[3]27'!N30</f>
        <v>0</v>
      </c>
      <c r="N28" s="16">
        <f>'[3]27'!O30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26.33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26.33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211.67000000000002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211.67000000000002</v>
      </c>
      <c r="AT28" s="8">
        <v>25.4</v>
      </c>
      <c r="AU28" s="8">
        <v>30.87</v>
      </c>
      <c r="AW28" s="202">
        <v>26.33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 s="8">
        <f t="shared" si="19"/>
        <v>26.33</v>
      </c>
      <c r="BD28" s="202">
        <v>32</v>
      </c>
      <c r="BE28" s="202">
        <v>0</v>
      </c>
      <c r="BF28" s="202">
        <v>0</v>
      </c>
      <c r="BG28" s="202">
        <v>0</v>
      </c>
      <c r="BH28" s="202">
        <v>0</v>
      </c>
      <c r="BI28" s="202">
        <v>0</v>
      </c>
      <c r="BJ28" s="8">
        <f t="shared" si="20"/>
        <v>32</v>
      </c>
      <c r="BL28" s="8">
        <f t="shared" si="21"/>
        <v>25.4</v>
      </c>
      <c r="BM28" s="8">
        <f t="shared" si="22"/>
        <v>30.87</v>
      </c>
      <c r="BN28" s="8">
        <f t="shared" si="23"/>
        <v>26.33</v>
      </c>
      <c r="BO28" s="8">
        <f t="shared" si="24"/>
        <v>32</v>
      </c>
      <c r="BP28" s="139">
        <f t="shared" si="25"/>
        <v>-0.92999999999999972</v>
      </c>
      <c r="BQ28" s="139">
        <f t="shared" si="26"/>
        <v>-1.129999999999999</v>
      </c>
    </row>
    <row r="29" spans="1:69">
      <c r="A29" s="8" t="s">
        <v>71</v>
      </c>
      <c r="B29" s="15">
        <f>'[3]27'!B31</f>
        <v>320</v>
      </c>
      <c r="C29" s="16">
        <f>'[3]27'!C31</f>
        <v>0</v>
      </c>
      <c r="D29" s="16">
        <f>'[3]27'!D31</f>
        <v>0</v>
      </c>
      <c r="E29" s="16">
        <f>'[3]27'!E31</f>
        <v>0</v>
      </c>
      <c r="F29" s="16">
        <f>'[3]27'!F31</f>
        <v>670</v>
      </c>
      <c r="G29" s="16">
        <f>'[3]27'!G31</f>
        <v>0</v>
      </c>
      <c r="H29" s="17">
        <f t="shared" si="27"/>
        <v>990</v>
      </c>
      <c r="I29" s="15">
        <f>'[3]27'!J31</f>
        <v>270</v>
      </c>
      <c r="J29" s="16">
        <f>'[3]27'!K31</f>
        <v>0</v>
      </c>
      <c r="K29" s="16">
        <f>'[3]27'!L31</f>
        <v>0</v>
      </c>
      <c r="L29" s="16">
        <f>'[3]27'!M31</f>
        <v>0</v>
      </c>
      <c r="M29" s="16">
        <f>'[3]27'!N31</f>
        <v>0</v>
      </c>
      <c r="N29" s="16">
        <f>'[3]27'!O31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26.33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26.33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211.67000000000002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211.67000000000002</v>
      </c>
      <c r="AT29" s="8">
        <v>25.4</v>
      </c>
      <c r="AU29" s="8">
        <v>30.87</v>
      </c>
      <c r="AW29" s="202">
        <v>26.33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 s="8">
        <f t="shared" si="19"/>
        <v>26.33</v>
      </c>
      <c r="BD29" s="202">
        <v>32</v>
      </c>
      <c r="BE29" s="202">
        <v>0</v>
      </c>
      <c r="BF29" s="202">
        <v>0</v>
      </c>
      <c r="BG29" s="202">
        <v>0</v>
      </c>
      <c r="BH29" s="202">
        <v>0</v>
      </c>
      <c r="BI29" s="202">
        <v>0</v>
      </c>
      <c r="BJ29" s="8">
        <f t="shared" si="20"/>
        <v>32</v>
      </c>
      <c r="BL29" s="8">
        <f t="shared" si="21"/>
        <v>25.4</v>
      </c>
      <c r="BM29" s="8">
        <f t="shared" si="22"/>
        <v>30.87</v>
      </c>
      <c r="BN29" s="8">
        <f t="shared" si="23"/>
        <v>26.33</v>
      </c>
      <c r="BO29" s="8">
        <f t="shared" si="24"/>
        <v>32</v>
      </c>
      <c r="BP29" s="139">
        <f t="shared" si="25"/>
        <v>-0.92999999999999972</v>
      </c>
      <c r="BQ29" s="139">
        <f t="shared" si="26"/>
        <v>-1.129999999999999</v>
      </c>
    </row>
    <row r="30" spans="1:69">
      <c r="A30" s="8" t="s">
        <v>72</v>
      </c>
      <c r="B30" s="15">
        <f>'[3]27'!B32</f>
        <v>320</v>
      </c>
      <c r="C30" s="16">
        <f>'[3]27'!C32</f>
        <v>0</v>
      </c>
      <c r="D30" s="16">
        <f>'[3]27'!D32</f>
        <v>0</v>
      </c>
      <c r="E30" s="16">
        <f>'[3]27'!E32</f>
        <v>0</v>
      </c>
      <c r="F30" s="16">
        <f>'[3]27'!F32</f>
        <v>670</v>
      </c>
      <c r="G30" s="16">
        <f>'[3]27'!G32</f>
        <v>0</v>
      </c>
      <c r="H30" s="17">
        <f t="shared" si="27"/>
        <v>990</v>
      </c>
      <c r="I30" s="15">
        <f>'[3]27'!J32</f>
        <v>270</v>
      </c>
      <c r="J30" s="16">
        <f>'[3]27'!K32</f>
        <v>0</v>
      </c>
      <c r="K30" s="16">
        <f>'[3]27'!L32</f>
        <v>0</v>
      </c>
      <c r="L30" s="16">
        <f>'[3]27'!M32</f>
        <v>0</v>
      </c>
      <c r="M30" s="16">
        <f>'[3]27'!N32</f>
        <v>0</v>
      </c>
      <c r="N30" s="16">
        <f>'[3]27'!O32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19.559999999999999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19.559999999999999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218.44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218.44</v>
      </c>
      <c r="AT30" s="8">
        <v>25.4</v>
      </c>
      <c r="AU30" s="8">
        <v>30.87</v>
      </c>
      <c r="AW30" s="202">
        <v>19.559999999999999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 s="8">
        <f t="shared" si="19"/>
        <v>19.559999999999999</v>
      </c>
      <c r="BD30" s="202">
        <v>32</v>
      </c>
      <c r="BE30" s="202">
        <v>0</v>
      </c>
      <c r="BF30" s="202">
        <v>0</v>
      </c>
      <c r="BG30" s="202">
        <v>0</v>
      </c>
      <c r="BH30" s="202">
        <v>0</v>
      </c>
      <c r="BI30" s="202">
        <v>0</v>
      </c>
      <c r="BJ30" s="8">
        <f t="shared" si="20"/>
        <v>32</v>
      </c>
      <c r="BL30" s="8">
        <f t="shared" si="21"/>
        <v>25.4</v>
      </c>
      <c r="BM30" s="8">
        <f t="shared" si="22"/>
        <v>30.87</v>
      </c>
      <c r="BN30" s="8">
        <f t="shared" si="23"/>
        <v>19.559999999999999</v>
      </c>
      <c r="BO30" s="8">
        <f t="shared" si="24"/>
        <v>32</v>
      </c>
      <c r="BP30" s="139">
        <f t="shared" si="25"/>
        <v>5.84</v>
      </c>
      <c r="BQ30" s="139">
        <f t="shared" si="26"/>
        <v>-1.129999999999999</v>
      </c>
    </row>
    <row r="31" spans="1:69">
      <c r="A31" s="8" t="s">
        <v>73</v>
      </c>
      <c r="B31" s="15">
        <f>'[3]27'!B33</f>
        <v>320</v>
      </c>
      <c r="C31" s="16">
        <f>'[3]27'!C33</f>
        <v>0</v>
      </c>
      <c r="D31" s="16">
        <f>'[3]27'!D33</f>
        <v>0</v>
      </c>
      <c r="E31" s="16">
        <f>'[3]27'!E33</f>
        <v>0</v>
      </c>
      <c r="F31" s="16">
        <f>'[3]27'!F33</f>
        <v>670</v>
      </c>
      <c r="G31" s="16">
        <f>'[3]27'!G33</f>
        <v>0</v>
      </c>
      <c r="H31" s="17">
        <f t="shared" si="27"/>
        <v>990</v>
      </c>
      <c r="I31" s="15">
        <f>'[3]27'!J33</f>
        <v>270</v>
      </c>
      <c r="J31" s="16">
        <f>'[3]27'!K33</f>
        <v>0</v>
      </c>
      <c r="K31" s="16">
        <f>'[3]27'!L33</f>
        <v>0</v>
      </c>
      <c r="L31" s="16">
        <f>'[3]27'!M33</f>
        <v>0</v>
      </c>
      <c r="M31" s="16">
        <f>'[3]27'!N33</f>
        <v>0</v>
      </c>
      <c r="N31" s="16">
        <f>'[3]27'!O33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19.559999999999999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19.559999999999999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218.44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218.44</v>
      </c>
      <c r="AT31" s="8">
        <v>25.4</v>
      </c>
      <c r="AU31" s="8">
        <v>30.87</v>
      </c>
      <c r="AW31" s="202">
        <v>19.559999999999999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 s="8">
        <f t="shared" si="19"/>
        <v>19.559999999999999</v>
      </c>
      <c r="BD31" s="202">
        <v>32</v>
      </c>
      <c r="BE31" s="202">
        <v>0</v>
      </c>
      <c r="BF31" s="202">
        <v>0</v>
      </c>
      <c r="BG31" s="202">
        <v>0</v>
      </c>
      <c r="BH31" s="202">
        <v>0</v>
      </c>
      <c r="BI31" s="202">
        <v>0</v>
      </c>
      <c r="BJ31" s="8">
        <f t="shared" si="20"/>
        <v>32</v>
      </c>
      <c r="BL31" s="8">
        <f t="shared" si="21"/>
        <v>25.4</v>
      </c>
      <c r="BM31" s="8">
        <f t="shared" si="22"/>
        <v>30.87</v>
      </c>
      <c r="BN31" s="8">
        <f t="shared" si="23"/>
        <v>19.559999999999999</v>
      </c>
      <c r="BO31" s="8">
        <f t="shared" si="24"/>
        <v>32</v>
      </c>
      <c r="BP31" s="139">
        <f t="shared" si="25"/>
        <v>5.84</v>
      </c>
      <c r="BQ31" s="139">
        <f t="shared" si="26"/>
        <v>-1.129999999999999</v>
      </c>
    </row>
    <row r="32" spans="1:69">
      <c r="A32" s="8" t="s">
        <v>74</v>
      </c>
      <c r="B32" s="15">
        <f>'[3]27'!B34</f>
        <v>320</v>
      </c>
      <c r="C32" s="16">
        <f>'[3]27'!C34</f>
        <v>0</v>
      </c>
      <c r="D32" s="16">
        <f>'[3]27'!D34</f>
        <v>0</v>
      </c>
      <c r="E32" s="16">
        <f>'[3]27'!E34</f>
        <v>0</v>
      </c>
      <c r="F32" s="16">
        <f>'[3]27'!F34</f>
        <v>670</v>
      </c>
      <c r="G32" s="16">
        <f>'[3]27'!G34</f>
        <v>0</v>
      </c>
      <c r="H32" s="17">
        <f t="shared" si="27"/>
        <v>990</v>
      </c>
      <c r="I32" s="15">
        <f>'[3]27'!J34</f>
        <v>270</v>
      </c>
      <c r="J32" s="16">
        <f>'[3]27'!K34</f>
        <v>0</v>
      </c>
      <c r="K32" s="16">
        <f>'[3]27'!L34</f>
        <v>0</v>
      </c>
      <c r="L32" s="16">
        <f>'[3]27'!M34</f>
        <v>0</v>
      </c>
      <c r="M32" s="16">
        <f>'[3]27'!N34</f>
        <v>0</v>
      </c>
      <c r="N32" s="16">
        <f>'[3]27'!O34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19.559999999999999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19.559999999999999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218.44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218.44</v>
      </c>
      <c r="AT32" s="8">
        <v>25.4</v>
      </c>
      <c r="AU32" s="8">
        <v>30.87</v>
      </c>
      <c r="AW32" s="202">
        <v>19.559999999999999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 s="8">
        <f t="shared" si="19"/>
        <v>19.559999999999999</v>
      </c>
      <c r="BD32" s="202">
        <v>32</v>
      </c>
      <c r="BE32" s="202">
        <v>0</v>
      </c>
      <c r="BF32" s="202">
        <v>0</v>
      </c>
      <c r="BG32" s="202">
        <v>0</v>
      </c>
      <c r="BH32" s="202">
        <v>0</v>
      </c>
      <c r="BI32" s="202">
        <v>0</v>
      </c>
      <c r="BJ32" s="8">
        <f t="shared" si="20"/>
        <v>32</v>
      </c>
      <c r="BL32" s="8">
        <f t="shared" si="21"/>
        <v>25.4</v>
      </c>
      <c r="BM32" s="8">
        <f t="shared" si="22"/>
        <v>30.87</v>
      </c>
      <c r="BN32" s="8">
        <f t="shared" si="23"/>
        <v>19.559999999999999</v>
      </c>
      <c r="BO32" s="8">
        <f t="shared" si="24"/>
        <v>32</v>
      </c>
      <c r="BP32" s="139">
        <f t="shared" si="25"/>
        <v>5.84</v>
      </c>
      <c r="BQ32" s="139">
        <f t="shared" si="26"/>
        <v>-1.129999999999999</v>
      </c>
    </row>
    <row r="33" spans="1:69">
      <c r="A33" s="8" t="s">
        <v>75</v>
      </c>
      <c r="B33" s="15">
        <f>'[3]27'!B35</f>
        <v>320</v>
      </c>
      <c r="C33" s="16">
        <f>'[3]27'!C35</f>
        <v>0</v>
      </c>
      <c r="D33" s="16">
        <f>'[3]27'!D35</f>
        <v>0</v>
      </c>
      <c r="E33" s="16">
        <f>'[3]27'!E35</f>
        <v>0</v>
      </c>
      <c r="F33" s="16">
        <f>'[3]27'!F35</f>
        <v>670</v>
      </c>
      <c r="G33" s="16">
        <f>'[3]27'!G35</f>
        <v>0</v>
      </c>
      <c r="H33" s="17">
        <f t="shared" si="27"/>
        <v>990</v>
      </c>
      <c r="I33" s="15">
        <f>'[3]27'!J35</f>
        <v>270</v>
      </c>
      <c r="J33" s="16">
        <f>'[3]27'!K35</f>
        <v>0</v>
      </c>
      <c r="K33" s="16">
        <f>'[3]27'!L35</f>
        <v>0</v>
      </c>
      <c r="L33" s="16">
        <f>'[3]27'!M35</f>
        <v>0</v>
      </c>
      <c r="M33" s="16">
        <f>'[3]27'!N35</f>
        <v>0</v>
      </c>
      <c r="N33" s="16">
        <f>'[3]27'!O35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19.559999999999999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19.559999999999999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218.44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218.44</v>
      </c>
      <c r="AT33" s="8">
        <v>18.87</v>
      </c>
      <c r="AU33" s="8">
        <v>30.87</v>
      </c>
      <c r="AW33" s="202">
        <v>19.559999999999999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 s="8">
        <f t="shared" si="19"/>
        <v>19.559999999999999</v>
      </c>
      <c r="BD33" s="202">
        <v>32</v>
      </c>
      <c r="BE33" s="202">
        <v>0</v>
      </c>
      <c r="BF33" s="202">
        <v>0</v>
      </c>
      <c r="BG33" s="202">
        <v>0</v>
      </c>
      <c r="BH33" s="202">
        <v>0</v>
      </c>
      <c r="BI33" s="202">
        <v>0</v>
      </c>
      <c r="BJ33" s="8">
        <f t="shared" si="20"/>
        <v>32</v>
      </c>
      <c r="BL33" s="8">
        <f t="shared" si="21"/>
        <v>18.87</v>
      </c>
      <c r="BM33" s="8">
        <f t="shared" si="22"/>
        <v>30.87</v>
      </c>
      <c r="BN33" s="8">
        <f t="shared" si="23"/>
        <v>19.559999999999999</v>
      </c>
      <c r="BO33" s="8">
        <f t="shared" si="24"/>
        <v>32</v>
      </c>
      <c r="BP33" s="139">
        <f t="shared" si="25"/>
        <v>-0.68999999999999773</v>
      </c>
      <c r="BQ33" s="139">
        <f t="shared" si="26"/>
        <v>-1.129999999999999</v>
      </c>
    </row>
    <row r="34" spans="1:69">
      <c r="A34" s="8" t="s">
        <v>76</v>
      </c>
      <c r="B34" s="15">
        <f>'[3]27'!B36</f>
        <v>320</v>
      </c>
      <c r="C34" s="16">
        <f>'[3]27'!C36</f>
        <v>0</v>
      </c>
      <c r="D34" s="16">
        <f>'[3]27'!D36</f>
        <v>0</v>
      </c>
      <c r="E34" s="16">
        <f>'[3]27'!E36</f>
        <v>0</v>
      </c>
      <c r="F34" s="16">
        <f>'[3]27'!F36</f>
        <v>670</v>
      </c>
      <c r="G34" s="16">
        <f>'[3]27'!G36</f>
        <v>0</v>
      </c>
      <c r="H34" s="17">
        <f t="shared" si="27"/>
        <v>990</v>
      </c>
      <c r="I34" s="15">
        <f>'[3]27'!J36</f>
        <v>270</v>
      </c>
      <c r="J34" s="16">
        <f>'[3]27'!K36</f>
        <v>0</v>
      </c>
      <c r="K34" s="16">
        <f>'[3]27'!L36</f>
        <v>0</v>
      </c>
      <c r="L34" s="16">
        <f>'[3]27'!M36</f>
        <v>0</v>
      </c>
      <c r="M34" s="16">
        <f>'[3]27'!N36</f>
        <v>0</v>
      </c>
      <c r="N34" s="16">
        <f>'[3]27'!O36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19.559999999999999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19.559999999999999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218.44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218.44</v>
      </c>
      <c r="AT34" s="8">
        <v>18.87</v>
      </c>
      <c r="AU34" s="8">
        <v>30.87</v>
      </c>
      <c r="AW34" s="202">
        <v>19.559999999999999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 s="8">
        <f t="shared" si="19"/>
        <v>19.559999999999999</v>
      </c>
      <c r="BD34" s="202">
        <v>32</v>
      </c>
      <c r="BE34" s="202">
        <v>0</v>
      </c>
      <c r="BF34" s="202">
        <v>0</v>
      </c>
      <c r="BG34" s="202">
        <v>0</v>
      </c>
      <c r="BH34" s="202">
        <v>0</v>
      </c>
      <c r="BI34" s="202">
        <v>0</v>
      </c>
      <c r="BJ34" s="8">
        <f t="shared" si="20"/>
        <v>32</v>
      </c>
      <c r="BL34" s="8">
        <f t="shared" si="21"/>
        <v>18.87</v>
      </c>
      <c r="BM34" s="8">
        <f t="shared" si="22"/>
        <v>30.87</v>
      </c>
      <c r="BN34" s="8">
        <f t="shared" si="23"/>
        <v>19.559999999999999</v>
      </c>
      <c r="BO34" s="8">
        <f t="shared" si="24"/>
        <v>32</v>
      </c>
      <c r="BP34" s="139">
        <f t="shared" si="25"/>
        <v>-0.68999999999999773</v>
      </c>
      <c r="BQ34" s="139">
        <f t="shared" si="26"/>
        <v>-1.129999999999999</v>
      </c>
    </row>
    <row r="35" spans="1:69">
      <c r="A35" s="8" t="s">
        <v>77</v>
      </c>
      <c r="B35" s="15">
        <f>'[3]27'!B37</f>
        <v>320</v>
      </c>
      <c r="C35" s="16">
        <f>'[3]27'!C37</f>
        <v>0</v>
      </c>
      <c r="D35" s="16">
        <f>'[3]27'!D37</f>
        <v>0</v>
      </c>
      <c r="E35" s="16">
        <f>'[3]27'!E37</f>
        <v>0</v>
      </c>
      <c r="F35" s="16">
        <f>'[3]27'!F37</f>
        <v>670</v>
      </c>
      <c r="G35" s="16">
        <f>'[3]27'!G37</f>
        <v>0</v>
      </c>
      <c r="H35" s="17">
        <f t="shared" si="27"/>
        <v>990</v>
      </c>
      <c r="I35" s="15">
        <f>'[3]27'!J37</f>
        <v>270</v>
      </c>
      <c r="J35" s="16">
        <f>'[3]27'!K37</f>
        <v>0</v>
      </c>
      <c r="K35" s="16">
        <f>'[3]27'!L37</f>
        <v>0</v>
      </c>
      <c r="L35" s="16">
        <f>'[3]27'!M37</f>
        <v>0</v>
      </c>
      <c r="M35" s="16">
        <f>'[3]27'!N37</f>
        <v>0</v>
      </c>
      <c r="N35" s="16">
        <f>'[3]27'!O37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19.559999999999999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19.559999999999999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218.44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218.44</v>
      </c>
      <c r="AT35" s="8">
        <v>18.87</v>
      </c>
      <c r="AU35" s="8">
        <v>30.87</v>
      </c>
      <c r="AW35" s="202">
        <v>19.559999999999999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 s="8">
        <f t="shared" si="19"/>
        <v>19.559999999999999</v>
      </c>
      <c r="BD35" s="202">
        <v>32</v>
      </c>
      <c r="BE35" s="202">
        <v>0</v>
      </c>
      <c r="BF35" s="202">
        <v>0</v>
      </c>
      <c r="BG35" s="202">
        <v>0</v>
      </c>
      <c r="BH35" s="202">
        <v>0</v>
      </c>
      <c r="BI35" s="202">
        <v>0</v>
      </c>
      <c r="BJ35" s="8">
        <f t="shared" si="20"/>
        <v>32</v>
      </c>
      <c r="BL35" s="8">
        <f t="shared" si="21"/>
        <v>18.87</v>
      </c>
      <c r="BM35" s="8">
        <f t="shared" si="22"/>
        <v>30.87</v>
      </c>
      <c r="BN35" s="8">
        <f t="shared" si="23"/>
        <v>19.559999999999999</v>
      </c>
      <c r="BO35" s="8">
        <f t="shared" si="24"/>
        <v>32</v>
      </c>
      <c r="BP35" s="139">
        <f t="shared" si="25"/>
        <v>-0.68999999999999773</v>
      </c>
      <c r="BQ35" s="139">
        <f t="shared" si="26"/>
        <v>-1.129999999999999</v>
      </c>
    </row>
    <row r="36" spans="1:69">
      <c r="A36" s="8" t="s">
        <v>78</v>
      </c>
      <c r="B36" s="15">
        <f>'[3]27'!B38</f>
        <v>320</v>
      </c>
      <c r="C36" s="16">
        <f>'[3]27'!C38</f>
        <v>0</v>
      </c>
      <c r="D36" s="16">
        <f>'[3]27'!D38</f>
        <v>0</v>
      </c>
      <c r="E36" s="16">
        <f>'[3]27'!E38</f>
        <v>0</v>
      </c>
      <c r="F36" s="16">
        <f>'[3]27'!F38</f>
        <v>670</v>
      </c>
      <c r="G36" s="16">
        <f>'[3]27'!G38</f>
        <v>0</v>
      </c>
      <c r="H36" s="17">
        <f t="shared" si="27"/>
        <v>990</v>
      </c>
      <c r="I36" s="15">
        <f>'[3]27'!J38</f>
        <v>270</v>
      </c>
      <c r="J36" s="16">
        <f>'[3]27'!K38</f>
        <v>0</v>
      </c>
      <c r="K36" s="16">
        <f>'[3]27'!L38</f>
        <v>0</v>
      </c>
      <c r="L36" s="16">
        <f>'[3]27'!M38</f>
        <v>0</v>
      </c>
      <c r="M36" s="16">
        <f>'[3]27'!N38</f>
        <v>0</v>
      </c>
      <c r="N36" s="16">
        <f>'[3]27'!O38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19.559999999999999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19.559999999999999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218.44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218.44</v>
      </c>
      <c r="AT36" s="8">
        <v>18.87</v>
      </c>
      <c r="AU36" s="8">
        <v>30.87</v>
      </c>
      <c r="AW36" s="202">
        <v>19.559999999999999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 s="8">
        <f t="shared" si="19"/>
        <v>19.559999999999999</v>
      </c>
      <c r="BD36" s="202">
        <v>32</v>
      </c>
      <c r="BE36" s="202">
        <v>0</v>
      </c>
      <c r="BF36" s="202">
        <v>0</v>
      </c>
      <c r="BG36" s="202">
        <v>0</v>
      </c>
      <c r="BH36" s="202">
        <v>0</v>
      </c>
      <c r="BI36" s="202">
        <v>0</v>
      </c>
      <c r="BJ36" s="8">
        <f t="shared" si="20"/>
        <v>32</v>
      </c>
      <c r="BL36" s="8">
        <f t="shared" si="21"/>
        <v>18.87</v>
      </c>
      <c r="BM36" s="8">
        <f t="shared" si="22"/>
        <v>30.87</v>
      </c>
      <c r="BN36" s="8">
        <f t="shared" si="23"/>
        <v>19.559999999999999</v>
      </c>
      <c r="BO36" s="8">
        <f t="shared" si="24"/>
        <v>32</v>
      </c>
      <c r="BP36" s="139">
        <f t="shared" si="25"/>
        <v>-0.68999999999999773</v>
      </c>
      <c r="BQ36" s="139">
        <f t="shared" si="26"/>
        <v>-1.129999999999999</v>
      </c>
    </row>
    <row r="37" spans="1:69">
      <c r="A37" s="8" t="s">
        <v>79</v>
      </c>
      <c r="B37" s="15">
        <f>'[3]27'!B39</f>
        <v>320</v>
      </c>
      <c r="C37" s="16">
        <f>'[3]27'!C39</f>
        <v>0</v>
      </c>
      <c r="D37" s="16">
        <f>'[3]27'!D39</f>
        <v>0</v>
      </c>
      <c r="E37" s="16">
        <f>'[3]27'!E39</f>
        <v>0</v>
      </c>
      <c r="F37" s="16">
        <f>'[3]27'!F39</f>
        <v>670</v>
      </c>
      <c r="G37" s="16">
        <f>'[3]27'!G39</f>
        <v>0</v>
      </c>
      <c r="H37" s="17">
        <f t="shared" si="27"/>
        <v>990</v>
      </c>
      <c r="I37" s="15">
        <f>'[3]27'!J39</f>
        <v>270</v>
      </c>
      <c r="J37" s="16">
        <f>'[3]27'!K39</f>
        <v>0</v>
      </c>
      <c r="K37" s="16">
        <f>'[3]27'!L39</f>
        <v>0</v>
      </c>
      <c r="L37" s="16">
        <f>'[3]27'!M39</f>
        <v>0</v>
      </c>
      <c r="M37" s="16">
        <f>'[3]27'!N39</f>
        <v>0</v>
      </c>
      <c r="N37" s="16">
        <f>'[3]27'!O39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19.559999999999999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19.559999999999999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218.44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218.44</v>
      </c>
      <c r="AT37" s="8">
        <v>18.87</v>
      </c>
      <c r="AU37" s="8">
        <v>30.87</v>
      </c>
      <c r="AW37" s="202">
        <v>19.559999999999999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 s="8">
        <f t="shared" si="19"/>
        <v>19.559999999999999</v>
      </c>
      <c r="BD37" s="202">
        <v>32</v>
      </c>
      <c r="BE37" s="202">
        <v>0</v>
      </c>
      <c r="BF37" s="202">
        <v>0</v>
      </c>
      <c r="BG37" s="202">
        <v>0</v>
      </c>
      <c r="BH37" s="202">
        <v>0</v>
      </c>
      <c r="BI37" s="202">
        <v>0</v>
      </c>
      <c r="BJ37" s="8">
        <f t="shared" si="20"/>
        <v>32</v>
      </c>
      <c r="BL37" s="8">
        <f t="shared" si="21"/>
        <v>18.87</v>
      </c>
      <c r="BM37" s="8">
        <f t="shared" si="22"/>
        <v>30.87</v>
      </c>
      <c r="BN37" s="8">
        <f t="shared" si="23"/>
        <v>19.559999999999999</v>
      </c>
      <c r="BO37" s="8">
        <f t="shared" si="24"/>
        <v>32</v>
      </c>
      <c r="BP37" s="139">
        <f t="shared" si="25"/>
        <v>-0.68999999999999773</v>
      </c>
      <c r="BQ37" s="139">
        <f t="shared" si="26"/>
        <v>-1.129999999999999</v>
      </c>
    </row>
    <row r="38" spans="1:69">
      <c r="A38" s="8" t="s">
        <v>80</v>
      </c>
      <c r="B38" s="15">
        <f>'[3]27'!B40</f>
        <v>320</v>
      </c>
      <c r="C38" s="16">
        <f>'[3]27'!C40</f>
        <v>0</v>
      </c>
      <c r="D38" s="16">
        <f>'[3]27'!D40</f>
        <v>0</v>
      </c>
      <c r="E38" s="16">
        <f>'[3]27'!E40</f>
        <v>0</v>
      </c>
      <c r="F38" s="16">
        <f>'[3]27'!F40</f>
        <v>670</v>
      </c>
      <c r="G38" s="16">
        <f>'[3]27'!G40</f>
        <v>0</v>
      </c>
      <c r="H38" s="17">
        <f t="shared" si="27"/>
        <v>990</v>
      </c>
      <c r="I38" s="15">
        <f>'[3]27'!J40</f>
        <v>270</v>
      </c>
      <c r="J38" s="16">
        <f>'[3]27'!K40</f>
        <v>0</v>
      </c>
      <c r="K38" s="16">
        <f>'[3]27'!L40</f>
        <v>0</v>
      </c>
      <c r="L38" s="16">
        <f>'[3]27'!M40</f>
        <v>0</v>
      </c>
      <c r="M38" s="16">
        <f>'[3]27'!N40</f>
        <v>0</v>
      </c>
      <c r="N38" s="16">
        <f>'[3]27'!O40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19.559999999999999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19.559999999999999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218.44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218.44</v>
      </c>
      <c r="AT38" s="8">
        <v>18.87</v>
      </c>
      <c r="AU38" s="8">
        <v>30.87</v>
      </c>
      <c r="AW38" s="202">
        <v>19.559999999999999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 s="8">
        <f t="shared" si="19"/>
        <v>19.559999999999999</v>
      </c>
      <c r="BD38" s="202">
        <v>32</v>
      </c>
      <c r="BE38" s="202">
        <v>0</v>
      </c>
      <c r="BF38" s="202">
        <v>0</v>
      </c>
      <c r="BG38" s="202">
        <v>0</v>
      </c>
      <c r="BH38" s="202">
        <v>0</v>
      </c>
      <c r="BI38" s="202">
        <v>0</v>
      </c>
      <c r="BJ38" s="8">
        <f t="shared" si="20"/>
        <v>32</v>
      </c>
      <c r="BL38" s="8">
        <f t="shared" si="21"/>
        <v>18.87</v>
      </c>
      <c r="BM38" s="8">
        <f t="shared" si="22"/>
        <v>30.87</v>
      </c>
      <c r="BN38" s="8">
        <f t="shared" si="23"/>
        <v>19.559999999999999</v>
      </c>
      <c r="BO38" s="8">
        <f t="shared" si="24"/>
        <v>32</v>
      </c>
      <c r="BP38" s="139">
        <f t="shared" si="25"/>
        <v>-0.68999999999999773</v>
      </c>
      <c r="BQ38" s="139">
        <f t="shared" si="26"/>
        <v>-1.129999999999999</v>
      </c>
    </row>
    <row r="39" spans="1:69">
      <c r="A39" s="8" t="s">
        <v>81</v>
      </c>
      <c r="B39" s="15">
        <f>'[3]27'!B41</f>
        <v>320</v>
      </c>
      <c r="C39" s="16">
        <f>'[3]27'!C41</f>
        <v>0</v>
      </c>
      <c r="D39" s="16">
        <f>'[3]27'!D41</f>
        <v>0</v>
      </c>
      <c r="E39" s="16">
        <f>'[3]27'!E41</f>
        <v>0</v>
      </c>
      <c r="F39" s="16">
        <f>'[3]27'!F41</f>
        <v>670</v>
      </c>
      <c r="G39" s="16">
        <f>'[3]27'!G41</f>
        <v>0</v>
      </c>
      <c r="H39" s="17">
        <f t="shared" si="27"/>
        <v>990</v>
      </c>
      <c r="I39" s="15">
        <f>'[3]27'!J41</f>
        <v>270</v>
      </c>
      <c r="J39" s="16">
        <f>'[3]27'!K41</f>
        <v>0</v>
      </c>
      <c r="K39" s="16">
        <f>'[3]27'!L41</f>
        <v>0</v>
      </c>
      <c r="L39" s="16">
        <f>'[3]27'!M41</f>
        <v>0</v>
      </c>
      <c r="M39" s="16">
        <f>'[3]27'!N41</f>
        <v>0</v>
      </c>
      <c r="N39" s="16">
        <f>'[3]27'!O41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19.559999999999999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19.559999999999999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218.44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218.44</v>
      </c>
      <c r="AT39" s="8">
        <v>18.87</v>
      </c>
      <c r="AU39" s="8">
        <v>30.87</v>
      </c>
      <c r="AW39" s="202">
        <v>19.559999999999999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 s="8">
        <f t="shared" si="19"/>
        <v>19.559999999999999</v>
      </c>
      <c r="BD39" s="202">
        <v>32</v>
      </c>
      <c r="BE39" s="202">
        <v>0</v>
      </c>
      <c r="BF39" s="202">
        <v>0</v>
      </c>
      <c r="BG39" s="202">
        <v>0</v>
      </c>
      <c r="BH39" s="202">
        <v>0</v>
      </c>
      <c r="BI39" s="202">
        <v>0</v>
      </c>
      <c r="BJ39" s="8">
        <f t="shared" si="20"/>
        <v>32</v>
      </c>
      <c r="BL39" s="8">
        <f t="shared" si="21"/>
        <v>18.87</v>
      </c>
      <c r="BM39" s="8">
        <f t="shared" si="22"/>
        <v>30.87</v>
      </c>
      <c r="BN39" s="8">
        <f t="shared" si="23"/>
        <v>19.559999999999999</v>
      </c>
      <c r="BO39" s="8">
        <f t="shared" si="24"/>
        <v>32</v>
      </c>
      <c r="BP39" s="139">
        <f t="shared" si="25"/>
        <v>-0.68999999999999773</v>
      </c>
      <c r="BQ39" s="139">
        <f t="shared" si="26"/>
        <v>-1.129999999999999</v>
      </c>
    </row>
    <row r="40" spans="1:69">
      <c r="A40" s="8" t="s">
        <v>82</v>
      </c>
      <c r="B40" s="15">
        <f>'[3]27'!B42</f>
        <v>320</v>
      </c>
      <c r="C40" s="16">
        <f>'[3]27'!C42</f>
        <v>0</v>
      </c>
      <c r="D40" s="16">
        <f>'[3]27'!D42</f>
        <v>0</v>
      </c>
      <c r="E40" s="16">
        <f>'[3]27'!E42</f>
        <v>0</v>
      </c>
      <c r="F40" s="16">
        <f>'[3]27'!F42</f>
        <v>670</v>
      </c>
      <c r="G40" s="16">
        <f>'[3]27'!G42</f>
        <v>0</v>
      </c>
      <c r="H40" s="17">
        <f t="shared" si="27"/>
        <v>990</v>
      </c>
      <c r="I40" s="15">
        <f>'[3]27'!J42</f>
        <v>270</v>
      </c>
      <c r="J40" s="16">
        <f>'[3]27'!K42</f>
        <v>0</v>
      </c>
      <c r="K40" s="16">
        <f>'[3]27'!L42</f>
        <v>0</v>
      </c>
      <c r="L40" s="16">
        <f>'[3]27'!M42</f>
        <v>0</v>
      </c>
      <c r="M40" s="16">
        <f>'[3]27'!N42</f>
        <v>0</v>
      </c>
      <c r="N40" s="16">
        <f>'[3]27'!O42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19.559999999999999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19.559999999999999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218.44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218.44</v>
      </c>
      <c r="AT40" s="8">
        <v>18.87</v>
      </c>
      <c r="AU40" s="8">
        <v>30.87</v>
      </c>
      <c r="AW40" s="202">
        <v>19.559999999999999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 s="8">
        <f t="shared" si="19"/>
        <v>19.559999999999999</v>
      </c>
      <c r="BD40" s="202">
        <v>32</v>
      </c>
      <c r="BE40" s="202">
        <v>0</v>
      </c>
      <c r="BF40" s="202">
        <v>0</v>
      </c>
      <c r="BG40" s="202">
        <v>0</v>
      </c>
      <c r="BH40" s="202">
        <v>0</v>
      </c>
      <c r="BI40" s="202">
        <v>0</v>
      </c>
      <c r="BJ40" s="8">
        <f t="shared" si="20"/>
        <v>32</v>
      </c>
      <c r="BL40" s="8">
        <f t="shared" si="21"/>
        <v>18.87</v>
      </c>
      <c r="BM40" s="8">
        <f t="shared" si="22"/>
        <v>30.87</v>
      </c>
      <c r="BN40" s="8">
        <f t="shared" si="23"/>
        <v>19.559999999999999</v>
      </c>
      <c r="BO40" s="8">
        <f t="shared" si="24"/>
        <v>32</v>
      </c>
      <c r="BP40" s="139">
        <f t="shared" si="25"/>
        <v>-0.68999999999999773</v>
      </c>
      <c r="BQ40" s="139">
        <f t="shared" si="26"/>
        <v>-1.129999999999999</v>
      </c>
    </row>
    <row r="41" spans="1:69">
      <c r="A41" s="8" t="s">
        <v>83</v>
      </c>
      <c r="B41" s="15">
        <f>'[3]27'!B43</f>
        <v>320</v>
      </c>
      <c r="C41" s="16">
        <f>'[3]27'!C43</f>
        <v>0</v>
      </c>
      <c r="D41" s="16">
        <f>'[3]27'!D43</f>
        <v>0</v>
      </c>
      <c r="E41" s="16">
        <f>'[3]27'!E43</f>
        <v>0</v>
      </c>
      <c r="F41" s="16">
        <f>'[3]27'!F43</f>
        <v>670</v>
      </c>
      <c r="G41" s="16">
        <f>'[3]27'!G43</f>
        <v>0</v>
      </c>
      <c r="H41" s="17">
        <f t="shared" si="27"/>
        <v>990</v>
      </c>
      <c r="I41" s="15">
        <f>'[3]27'!J43</f>
        <v>270</v>
      </c>
      <c r="J41" s="16">
        <f>'[3]27'!K43</f>
        <v>0</v>
      </c>
      <c r="K41" s="16">
        <f>'[3]27'!L43</f>
        <v>0</v>
      </c>
      <c r="L41" s="16">
        <f>'[3]27'!M43</f>
        <v>0</v>
      </c>
      <c r="M41" s="16">
        <f>'[3]27'!N43</f>
        <v>0</v>
      </c>
      <c r="N41" s="16">
        <f>'[3]27'!O43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19.559999999999999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19.559999999999999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218.44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218.44</v>
      </c>
      <c r="AT41" s="8">
        <v>30.87</v>
      </c>
      <c r="AU41" s="8">
        <v>30.87</v>
      </c>
      <c r="AW41" s="202">
        <v>19.559999999999999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 s="8">
        <f t="shared" si="19"/>
        <v>19.559999999999999</v>
      </c>
      <c r="BD41" s="202">
        <v>32</v>
      </c>
      <c r="BE41" s="202">
        <v>0</v>
      </c>
      <c r="BF41" s="202">
        <v>0</v>
      </c>
      <c r="BG41" s="202">
        <v>0</v>
      </c>
      <c r="BH41" s="202">
        <v>0</v>
      </c>
      <c r="BI41" s="202">
        <v>0</v>
      </c>
      <c r="BJ41" s="8">
        <f t="shared" si="20"/>
        <v>32</v>
      </c>
      <c r="BL41" s="8">
        <f t="shared" si="21"/>
        <v>30.87</v>
      </c>
      <c r="BM41" s="8">
        <f t="shared" si="22"/>
        <v>30.87</v>
      </c>
      <c r="BN41" s="8">
        <f t="shared" si="23"/>
        <v>19.559999999999999</v>
      </c>
      <c r="BO41" s="8">
        <f t="shared" si="24"/>
        <v>32</v>
      </c>
      <c r="BP41" s="139">
        <f t="shared" si="25"/>
        <v>11.310000000000002</v>
      </c>
      <c r="BQ41" s="139">
        <f t="shared" si="26"/>
        <v>-1.129999999999999</v>
      </c>
    </row>
    <row r="42" spans="1:69">
      <c r="A42" s="8" t="s">
        <v>84</v>
      </c>
      <c r="B42" s="15">
        <f>'[3]27'!B44</f>
        <v>320</v>
      </c>
      <c r="C42" s="16">
        <f>'[3]27'!C44</f>
        <v>0</v>
      </c>
      <c r="D42" s="16">
        <f>'[3]27'!D44</f>
        <v>0</v>
      </c>
      <c r="E42" s="16">
        <f>'[3]27'!E44</f>
        <v>0</v>
      </c>
      <c r="F42" s="16">
        <f>'[3]27'!F44</f>
        <v>670</v>
      </c>
      <c r="G42" s="16">
        <f>'[3]27'!G44</f>
        <v>0</v>
      </c>
      <c r="H42" s="17">
        <f t="shared" si="27"/>
        <v>990</v>
      </c>
      <c r="I42" s="15">
        <f>'[3]27'!J44</f>
        <v>270</v>
      </c>
      <c r="J42" s="16">
        <f>'[3]27'!K44</f>
        <v>0</v>
      </c>
      <c r="K42" s="16">
        <f>'[3]27'!L44</f>
        <v>0</v>
      </c>
      <c r="L42" s="16">
        <f>'[3]27'!M44</f>
        <v>0</v>
      </c>
      <c r="M42" s="16">
        <f>'[3]27'!N44</f>
        <v>0</v>
      </c>
      <c r="N42" s="16">
        <f>'[3]27'!O44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19.559999999999999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19.559999999999999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218.44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218.44</v>
      </c>
      <c r="AT42" s="8">
        <v>30.87</v>
      </c>
      <c r="AU42" s="8">
        <v>30.87</v>
      </c>
      <c r="AW42" s="202">
        <v>19.559999999999999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 s="8">
        <f t="shared" si="19"/>
        <v>19.559999999999999</v>
      </c>
      <c r="BD42" s="202">
        <v>32</v>
      </c>
      <c r="BE42" s="202">
        <v>0</v>
      </c>
      <c r="BF42" s="202">
        <v>0</v>
      </c>
      <c r="BG42" s="202">
        <v>0</v>
      </c>
      <c r="BH42" s="202">
        <v>0</v>
      </c>
      <c r="BI42" s="202">
        <v>0</v>
      </c>
      <c r="BJ42" s="8">
        <f t="shared" si="20"/>
        <v>32</v>
      </c>
      <c r="BL42" s="8">
        <f t="shared" si="21"/>
        <v>30.87</v>
      </c>
      <c r="BM42" s="8">
        <f t="shared" si="22"/>
        <v>30.87</v>
      </c>
      <c r="BN42" s="8">
        <f t="shared" si="23"/>
        <v>19.559999999999999</v>
      </c>
      <c r="BO42" s="8">
        <f t="shared" si="24"/>
        <v>32</v>
      </c>
      <c r="BP42" s="139">
        <f t="shared" si="25"/>
        <v>11.310000000000002</v>
      </c>
      <c r="BQ42" s="139">
        <f t="shared" si="26"/>
        <v>-1.129999999999999</v>
      </c>
    </row>
    <row r="43" spans="1:69">
      <c r="A43" s="8" t="s">
        <v>85</v>
      </c>
      <c r="B43" s="15">
        <f>'[3]27'!B45</f>
        <v>320</v>
      </c>
      <c r="C43" s="16">
        <f>'[3]27'!C45</f>
        <v>0</v>
      </c>
      <c r="D43" s="16">
        <f>'[3]27'!D45</f>
        <v>0</v>
      </c>
      <c r="E43" s="16">
        <f>'[3]27'!E45</f>
        <v>0</v>
      </c>
      <c r="F43" s="16">
        <f>'[3]27'!F45</f>
        <v>690</v>
      </c>
      <c r="G43" s="16">
        <f>'[3]27'!G45</f>
        <v>0</v>
      </c>
      <c r="H43" s="17">
        <f t="shared" si="27"/>
        <v>1010</v>
      </c>
      <c r="I43" s="15">
        <f>'[3]27'!J45</f>
        <v>270</v>
      </c>
      <c r="J43" s="16">
        <f>'[3]27'!K45</f>
        <v>0</v>
      </c>
      <c r="K43" s="16">
        <f>'[3]27'!L45</f>
        <v>0</v>
      </c>
      <c r="L43" s="16">
        <f>'[3]27'!M45</f>
        <v>0</v>
      </c>
      <c r="M43" s="16">
        <f>'[3]27'!N45</f>
        <v>0</v>
      </c>
      <c r="N43" s="16">
        <f>'[3]27'!O45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19.559999999999999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19.559999999999999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218.44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218.44</v>
      </c>
      <c r="AT43" s="8">
        <v>18.87</v>
      </c>
      <c r="AU43" s="8">
        <v>30.87</v>
      </c>
      <c r="AW43" s="202">
        <v>19.559999999999999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 s="8">
        <f t="shared" si="19"/>
        <v>19.559999999999999</v>
      </c>
      <c r="BD43" s="202">
        <v>32</v>
      </c>
      <c r="BE43" s="202">
        <v>0</v>
      </c>
      <c r="BF43" s="202">
        <v>0</v>
      </c>
      <c r="BG43" s="202">
        <v>0</v>
      </c>
      <c r="BH43" s="202">
        <v>0</v>
      </c>
      <c r="BI43" s="202">
        <v>0</v>
      </c>
      <c r="BJ43" s="8">
        <f t="shared" si="20"/>
        <v>32</v>
      </c>
      <c r="BL43" s="8">
        <f t="shared" si="21"/>
        <v>18.87</v>
      </c>
      <c r="BM43" s="8">
        <f t="shared" si="22"/>
        <v>30.87</v>
      </c>
      <c r="BN43" s="8">
        <f t="shared" si="23"/>
        <v>19.559999999999999</v>
      </c>
      <c r="BO43" s="8">
        <f t="shared" si="24"/>
        <v>32</v>
      </c>
      <c r="BP43" s="139">
        <f t="shared" si="25"/>
        <v>-0.68999999999999773</v>
      </c>
      <c r="BQ43" s="139">
        <f t="shared" si="26"/>
        <v>-1.129999999999999</v>
      </c>
    </row>
    <row r="44" spans="1:69">
      <c r="A44" s="8" t="s">
        <v>86</v>
      </c>
      <c r="B44" s="15">
        <f>'[3]27'!B46</f>
        <v>320</v>
      </c>
      <c r="C44" s="16">
        <f>'[3]27'!C46</f>
        <v>0</v>
      </c>
      <c r="D44" s="16">
        <f>'[3]27'!D46</f>
        <v>0</v>
      </c>
      <c r="E44" s="16">
        <f>'[3]27'!E46</f>
        <v>0</v>
      </c>
      <c r="F44" s="16">
        <f>'[3]27'!F46</f>
        <v>690</v>
      </c>
      <c r="G44" s="16">
        <f>'[3]27'!G46</f>
        <v>0</v>
      </c>
      <c r="H44" s="17">
        <f t="shared" si="27"/>
        <v>1010</v>
      </c>
      <c r="I44" s="15">
        <f>'[3]27'!J46</f>
        <v>270</v>
      </c>
      <c r="J44" s="16">
        <f>'[3]27'!K46</f>
        <v>0</v>
      </c>
      <c r="K44" s="16">
        <f>'[3]27'!L46</f>
        <v>0</v>
      </c>
      <c r="L44" s="16">
        <f>'[3]27'!M46</f>
        <v>0</v>
      </c>
      <c r="M44" s="16">
        <f>'[3]27'!N46</f>
        <v>0</v>
      </c>
      <c r="N44" s="16">
        <f>'[3]27'!O46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19.559999999999999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19.559999999999999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218.44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218.44</v>
      </c>
      <c r="AT44" s="8">
        <v>18.87</v>
      </c>
      <c r="AU44" s="8">
        <v>30.87</v>
      </c>
      <c r="AW44" s="202">
        <v>19.559999999999999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 s="8">
        <f t="shared" si="19"/>
        <v>19.559999999999999</v>
      </c>
      <c r="BD44" s="202">
        <v>32</v>
      </c>
      <c r="BE44" s="202">
        <v>0</v>
      </c>
      <c r="BF44" s="202">
        <v>0</v>
      </c>
      <c r="BG44" s="202">
        <v>0</v>
      </c>
      <c r="BH44" s="202">
        <v>0</v>
      </c>
      <c r="BI44" s="202">
        <v>0</v>
      </c>
      <c r="BJ44" s="8">
        <f t="shared" si="20"/>
        <v>32</v>
      </c>
      <c r="BL44" s="8">
        <f t="shared" si="21"/>
        <v>18.87</v>
      </c>
      <c r="BM44" s="8">
        <f t="shared" si="22"/>
        <v>30.87</v>
      </c>
      <c r="BN44" s="8">
        <f t="shared" si="23"/>
        <v>19.559999999999999</v>
      </c>
      <c r="BO44" s="8">
        <f t="shared" si="24"/>
        <v>32</v>
      </c>
      <c r="BP44" s="139">
        <f t="shared" si="25"/>
        <v>-0.68999999999999773</v>
      </c>
      <c r="BQ44" s="139">
        <f t="shared" si="26"/>
        <v>-1.129999999999999</v>
      </c>
    </row>
    <row r="45" spans="1:69">
      <c r="A45" s="8" t="s">
        <v>87</v>
      </c>
      <c r="B45" s="15">
        <f>'[3]27'!B47</f>
        <v>320</v>
      </c>
      <c r="C45" s="16">
        <f>'[3]27'!C47</f>
        <v>0</v>
      </c>
      <c r="D45" s="16">
        <f>'[3]27'!D47</f>
        <v>0</v>
      </c>
      <c r="E45" s="16">
        <f>'[3]27'!E47</f>
        <v>0</v>
      </c>
      <c r="F45" s="16">
        <f>'[3]27'!F47</f>
        <v>690</v>
      </c>
      <c r="G45" s="16">
        <f>'[3]27'!G47</f>
        <v>0</v>
      </c>
      <c r="H45" s="17">
        <f t="shared" si="27"/>
        <v>1010</v>
      </c>
      <c r="I45" s="15">
        <f>'[3]27'!J47</f>
        <v>270</v>
      </c>
      <c r="J45" s="16">
        <f>'[3]27'!K47</f>
        <v>0</v>
      </c>
      <c r="K45" s="16">
        <f>'[3]27'!L47</f>
        <v>0</v>
      </c>
      <c r="L45" s="16">
        <f>'[3]27'!M47</f>
        <v>0</v>
      </c>
      <c r="M45" s="16">
        <f>'[3]27'!N47</f>
        <v>0</v>
      </c>
      <c r="N45" s="16">
        <f>'[3]27'!O47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19.559999999999999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19.559999999999999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218.44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218.44</v>
      </c>
      <c r="AT45" s="8">
        <v>18.87</v>
      </c>
      <c r="AU45" s="8">
        <v>30.87</v>
      </c>
      <c r="AW45" s="202">
        <v>19.559999999999999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 s="8">
        <f t="shared" si="19"/>
        <v>19.559999999999999</v>
      </c>
      <c r="BD45" s="202">
        <v>32</v>
      </c>
      <c r="BE45" s="202">
        <v>0</v>
      </c>
      <c r="BF45" s="202">
        <v>0</v>
      </c>
      <c r="BG45" s="202">
        <v>0</v>
      </c>
      <c r="BH45" s="202">
        <v>0</v>
      </c>
      <c r="BI45" s="202">
        <v>0</v>
      </c>
      <c r="BJ45" s="8">
        <f t="shared" si="20"/>
        <v>32</v>
      </c>
      <c r="BL45" s="8">
        <f t="shared" si="21"/>
        <v>18.87</v>
      </c>
      <c r="BM45" s="8">
        <f t="shared" si="22"/>
        <v>30.87</v>
      </c>
      <c r="BN45" s="8">
        <f t="shared" si="23"/>
        <v>19.559999999999999</v>
      </c>
      <c r="BO45" s="8">
        <f t="shared" si="24"/>
        <v>32</v>
      </c>
      <c r="BP45" s="139">
        <f t="shared" si="25"/>
        <v>-0.68999999999999773</v>
      </c>
      <c r="BQ45" s="139">
        <f t="shared" si="26"/>
        <v>-1.129999999999999</v>
      </c>
    </row>
    <row r="46" spans="1:69">
      <c r="A46" s="8" t="s">
        <v>88</v>
      </c>
      <c r="B46" s="15">
        <f>'[3]27'!B48</f>
        <v>320</v>
      </c>
      <c r="C46" s="16">
        <f>'[3]27'!C48</f>
        <v>0</v>
      </c>
      <c r="D46" s="16">
        <f>'[3]27'!D48</f>
        <v>0</v>
      </c>
      <c r="E46" s="16">
        <f>'[3]27'!E48</f>
        <v>0</v>
      </c>
      <c r="F46" s="16">
        <f>'[3]27'!F48</f>
        <v>690</v>
      </c>
      <c r="G46" s="16">
        <f>'[3]27'!G48</f>
        <v>0</v>
      </c>
      <c r="H46" s="17">
        <f t="shared" si="27"/>
        <v>1010</v>
      </c>
      <c r="I46" s="15">
        <f>'[3]27'!J48</f>
        <v>270</v>
      </c>
      <c r="J46" s="16">
        <f>'[3]27'!K48</f>
        <v>0</v>
      </c>
      <c r="K46" s="16">
        <f>'[3]27'!L48</f>
        <v>0</v>
      </c>
      <c r="L46" s="16">
        <f>'[3]27'!M48</f>
        <v>0</v>
      </c>
      <c r="M46" s="16">
        <f>'[3]27'!N48</f>
        <v>0</v>
      </c>
      <c r="N46" s="16">
        <f>'[3]27'!O48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19.559999999999999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19.559999999999999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218.44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218.44</v>
      </c>
      <c r="AT46" s="8">
        <v>18.87</v>
      </c>
      <c r="AU46" s="8">
        <v>30.87</v>
      </c>
      <c r="AW46" s="202">
        <v>19.559999999999999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 s="8">
        <f t="shared" si="19"/>
        <v>19.559999999999999</v>
      </c>
      <c r="BD46" s="202">
        <v>32</v>
      </c>
      <c r="BE46" s="202">
        <v>0</v>
      </c>
      <c r="BF46" s="202">
        <v>0</v>
      </c>
      <c r="BG46" s="202">
        <v>0</v>
      </c>
      <c r="BH46" s="202">
        <v>0</v>
      </c>
      <c r="BI46" s="202">
        <v>0</v>
      </c>
      <c r="BJ46" s="8">
        <f t="shared" si="20"/>
        <v>32</v>
      </c>
      <c r="BL46" s="8">
        <f t="shared" si="21"/>
        <v>18.87</v>
      </c>
      <c r="BM46" s="8">
        <f t="shared" si="22"/>
        <v>30.87</v>
      </c>
      <c r="BN46" s="8">
        <f t="shared" si="23"/>
        <v>19.559999999999999</v>
      </c>
      <c r="BO46" s="8">
        <f t="shared" si="24"/>
        <v>32</v>
      </c>
      <c r="BP46" s="139">
        <f t="shared" si="25"/>
        <v>-0.68999999999999773</v>
      </c>
      <c r="BQ46" s="139">
        <f t="shared" si="26"/>
        <v>-1.129999999999999</v>
      </c>
    </row>
    <row r="47" spans="1:69">
      <c r="A47" s="8" t="s">
        <v>89</v>
      </c>
      <c r="B47" s="15">
        <f>'[3]27'!B49</f>
        <v>320</v>
      </c>
      <c r="C47" s="16">
        <f>'[3]27'!C49</f>
        <v>0</v>
      </c>
      <c r="D47" s="16">
        <f>'[3]27'!D49</f>
        <v>0</v>
      </c>
      <c r="E47" s="16">
        <f>'[3]27'!E49</f>
        <v>0</v>
      </c>
      <c r="F47" s="16">
        <f>'[3]27'!F49</f>
        <v>690</v>
      </c>
      <c r="G47" s="16">
        <f>'[3]27'!G49</f>
        <v>0</v>
      </c>
      <c r="H47" s="17">
        <f t="shared" si="27"/>
        <v>1010</v>
      </c>
      <c r="I47" s="15">
        <f>'[3]27'!J49</f>
        <v>270</v>
      </c>
      <c r="J47" s="16">
        <f>'[3]27'!K49</f>
        <v>0</v>
      </c>
      <c r="K47" s="16">
        <f>'[3]27'!L49</f>
        <v>0</v>
      </c>
      <c r="L47" s="16">
        <f>'[3]27'!M49</f>
        <v>0</v>
      </c>
      <c r="M47" s="16">
        <f>'[3]27'!N49</f>
        <v>0</v>
      </c>
      <c r="N47" s="16">
        <f>'[3]27'!O49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26.33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26.33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211.67000000000002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211.67000000000002</v>
      </c>
      <c r="AT47" s="8">
        <v>25.4</v>
      </c>
      <c r="AU47" s="8">
        <v>30.87</v>
      </c>
      <c r="AW47" s="202">
        <v>26.33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 s="8">
        <f t="shared" si="19"/>
        <v>26.33</v>
      </c>
      <c r="BD47" s="202">
        <v>32</v>
      </c>
      <c r="BE47" s="202">
        <v>0</v>
      </c>
      <c r="BF47" s="202">
        <v>0</v>
      </c>
      <c r="BG47" s="202">
        <v>0</v>
      </c>
      <c r="BH47" s="202">
        <v>0</v>
      </c>
      <c r="BI47" s="202">
        <v>0</v>
      </c>
      <c r="BJ47" s="8">
        <f t="shared" si="20"/>
        <v>32</v>
      </c>
      <c r="BL47" s="8">
        <f t="shared" si="21"/>
        <v>25.4</v>
      </c>
      <c r="BM47" s="8">
        <f t="shared" si="22"/>
        <v>30.87</v>
      </c>
      <c r="BN47" s="8">
        <f t="shared" si="23"/>
        <v>26.33</v>
      </c>
      <c r="BO47" s="8">
        <f t="shared" si="24"/>
        <v>32</v>
      </c>
      <c r="BP47" s="139">
        <f t="shared" si="25"/>
        <v>-0.92999999999999972</v>
      </c>
      <c r="BQ47" s="139">
        <f t="shared" si="26"/>
        <v>-1.129999999999999</v>
      </c>
    </row>
    <row r="48" spans="1:69">
      <c r="A48" s="8" t="s">
        <v>90</v>
      </c>
      <c r="B48" s="15">
        <f>'[3]27'!B50</f>
        <v>320</v>
      </c>
      <c r="C48" s="16">
        <f>'[3]27'!C50</f>
        <v>0</v>
      </c>
      <c r="D48" s="16">
        <f>'[3]27'!D50</f>
        <v>0</v>
      </c>
      <c r="E48" s="16">
        <f>'[3]27'!E50</f>
        <v>0</v>
      </c>
      <c r="F48" s="16">
        <f>'[3]27'!F50</f>
        <v>690</v>
      </c>
      <c r="G48" s="16">
        <f>'[3]27'!G50</f>
        <v>0</v>
      </c>
      <c r="H48" s="17">
        <f t="shared" si="27"/>
        <v>1010</v>
      </c>
      <c r="I48" s="15">
        <f>'[3]27'!J50</f>
        <v>270</v>
      </c>
      <c r="J48" s="16">
        <f>'[3]27'!K50</f>
        <v>0</v>
      </c>
      <c r="K48" s="16">
        <f>'[3]27'!L50</f>
        <v>0</v>
      </c>
      <c r="L48" s="16">
        <f>'[3]27'!M50</f>
        <v>0</v>
      </c>
      <c r="M48" s="16">
        <f>'[3]27'!N50</f>
        <v>0</v>
      </c>
      <c r="N48" s="16">
        <f>'[3]27'!O50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26.33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26.33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211.67000000000002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211.67000000000002</v>
      </c>
      <c r="AT48" s="8">
        <v>25.4</v>
      </c>
      <c r="AU48" s="8">
        <v>30.87</v>
      </c>
      <c r="AW48" s="202">
        <v>26.33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 s="8">
        <f t="shared" si="19"/>
        <v>26.33</v>
      </c>
      <c r="BD48" s="202">
        <v>32</v>
      </c>
      <c r="BE48" s="202">
        <v>0</v>
      </c>
      <c r="BF48" s="202">
        <v>0</v>
      </c>
      <c r="BG48" s="202">
        <v>0</v>
      </c>
      <c r="BH48" s="202">
        <v>0</v>
      </c>
      <c r="BI48" s="202">
        <v>0</v>
      </c>
      <c r="BJ48" s="8">
        <f t="shared" si="20"/>
        <v>32</v>
      </c>
      <c r="BL48" s="8">
        <f t="shared" si="21"/>
        <v>25.4</v>
      </c>
      <c r="BM48" s="8">
        <f t="shared" si="22"/>
        <v>30.87</v>
      </c>
      <c r="BN48" s="8">
        <f t="shared" si="23"/>
        <v>26.33</v>
      </c>
      <c r="BO48" s="8">
        <f t="shared" si="24"/>
        <v>32</v>
      </c>
      <c r="BP48" s="139">
        <f t="shared" si="25"/>
        <v>-0.92999999999999972</v>
      </c>
      <c r="BQ48" s="139">
        <f t="shared" si="26"/>
        <v>-1.129999999999999</v>
      </c>
    </row>
    <row r="49" spans="1:69">
      <c r="A49" s="8" t="s">
        <v>91</v>
      </c>
      <c r="B49" s="15">
        <f>'[3]27'!B51</f>
        <v>320</v>
      </c>
      <c r="C49" s="16">
        <f>'[3]27'!C51</f>
        <v>0</v>
      </c>
      <c r="D49" s="16">
        <f>'[3]27'!D51</f>
        <v>0</v>
      </c>
      <c r="E49" s="16">
        <f>'[3]27'!E51</f>
        <v>0</v>
      </c>
      <c r="F49" s="16">
        <f>'[3]27'!F51</f>
        <v>690</v>
      </c>
      <c r="G49" s="16">
        <f>'[3]27'!G51</f>
        <v>0</v>
      </c>
      <c r="H49" s="17">
        <f t="shared" si="27"/>
        <v>1010</v>
      </c>
      <c r="I49" s="15">
        <f>'[3]27'!J51</f>
        <v>270</v>
      </c>
      <c r="J49" s="16">
        <f>'[3]27'!K51</f>
        <v>0</v>
      </c>
      <c r="K49" s="16">
        <f>'[3]27'!L51</f>
        <v>0</v>
      </c>
      <c r="L49" s="16">
        <f>'[3]27'!M51</f>
        <v>0</v>
      </c>
      <c r="M49" s="16">
        <f>'[3]27'!N51</f>
        <v>0</v>
      </c>
      <c r="N49" s="16">
        <f>'[3]27'!O51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26.91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26.91</v>
      </c>
      <c r="AE49" s="8">
        <f t="shared" si="11"/>
        <v>26.91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26.91</v>
      </c>
      <c r="AL49" s="8">
        <f t="shared" si="31"/>
        <v>216.18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216.18</v>
      </c>
      <c r="AT49" s="8">
        <v>25.96</v>
      </c>
      <c r="AU49" s="8">
        <v>25.96</v>
      </c>
      <c r="AW49" s="202">
        <v>26.91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 s="8">
        <f t="shared" si="19"/>
        <v>26.91</v>
      </c>
      <c r="BD49" s="202">
        <v>26.91</v>
      </c>
      <c r="BE49" s="202">
        <v>0</v>
      </c>
      <c r="BF49" s="202">
        <v>0</v>
      </c>
      <c r="BG49" s="202">
        <v>0</v>
      </c>
      <c r="BH49" s="202">
        <v>0</v>
      </c>
      <c r="BI49" s="202">
        <v>0</v>
      </c>
      <c r="BJ49" s="8">
        <f t="shared" si="20"/>
        <v>26.91</v>
      </c>
      <c r="BL49" s="8">
        <f t="shared" si="21"/>
        <v>25.96</v>
      </c>
      <c r="BM49" s="8">
        <f t="shared" si="22"/>
        <v>25.96</v>
      </c>
      <c r="BN49" s="8">
        <f t="shared" si="23"/>
        <v>26.91</v>
      </c>
      <c r="BO49" s="8">
        <f t="shared" si="24"/>
        <v>26.91</v>
      </c>
      <c r="BP49" s="139">
        <f t="shared" si="25"/>
        <v>-0.94999999999999929</v>
      </c>
      <c r="BQ49" s="139">
        <f t="shared" si="26"/>
        <v>-0.94999999999999929</v>
      </c>
    </row>
    <row r="50" spans="1:69">
      <c r="A50" s="8" t="s">
        <v>92</v>
      </c>
      <c r="B50" s="15">
        <f>'[3]27'!B52</f>
        <v>320</v>
      </c>
      <c r="C50" s="16">
        <f>'[3]27'!C52</f>
        <v>0</v>
      </c>
      <c r="D50" s="16">
        <f>'[3]27'!D52</f>
        <v>0</v>
      </c>
      <c r="E50" s="16">
        <f>'[3]27'!E52</f>
        <v>0</v>
      </c>
      <c r="F50" s="16">
        <f>'[3]27'!F52</f>
        <v>690</v>
      </c>
      <c r="G50" s="16">
        <f>'[3]27'!G52</f>
        <v>0</v>
      </c>
      <c r="H50" s="17">
        <f t="shared" si="27"/>
        <v>1010</v>
      </c>
      <c r="I50" s="15">
        <f>'[3]27'!J52</f>
        <v>270</v>
      </c>
      <c r="J50" s="16">
        <f>'[3]27'!K52</f>
        <v>0</v>
      </c>
      <c r="K50" s="16">
        <f>'[3]27'!L52</f>
        <v>0</v>
      </c>
      <c r="L50" s="16">
        <f>'[3]27'!M52</f>
        <v>0</v>
      </c>
      <c r="M50" s="16">
        <f>'[3]27'!N52</f>
        <v>0</v>
      </c>
      <c r="N50" s="16">
        <f>'[3]27'!O52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26.91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26.91</v>
      </c>
      <c r="AE50" s="8">
        <f t="shared" si="11"/>
        <v>26.91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26.91</v>
      </c>
      <c r="AL50" s="8">
        <f t="shared" si="31"/>
        <v>216.18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216.18</v>
      </c>
      <c r="AT50" s="8">
        <v>25.96</v>
      </c>
      <c r="AU50" s="8">
        <v>25.96</v>
      </c>
      <c r="AW50" s="202">
        <v>26.91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 s="8">
        <f t="shared" si="19"/>
        <v>26.91</v>
      </c>
      <c r="BD50" s="202">
        <v>26.91</v>
      </c>
      <c r="BE50" s="202">
        <v>0</v>
      </c>
      <c r="BF50" s="202">
        <v>0</v>
      </c>
      <c r="BG50" s="202">
        <v>0</v>
      </c>
      <c r="BH50" s="202">
        <v>0</v>
      </c>
      <c r="BI50" s="202">
        <v>0</v>
      </c>
      <c r="BJ50" s="8">
        <f t="shared" si="20"/>
        <v>26.91</v>
      </c>
      <c r="BL50" s="8">
        <f t="shared" si="21"/>
        <v>25.96</v>
      </c>
      <c r="BM50" s="8">
        <f t="shared" si="22"/>
        <v>25.96</v>
      </c>
      <c r="BN50" s="8">
        <f t="shared" si="23"/>
        <v>26.91</v>
      </c>
      <c r="BO50" s="8">
        <f t="shared" si="24"/>
        <v>26.91</v>
      </c>
      <c r="BP50" s="139">
        <f t="shared" si="25"/>
        <v>-0.94999999999999929</v>
      </c>
      <c r="BQ50" s="139">
        <f t="shared" si="26"/>
        <v>-0.94999999999999929</v>
      </c>
    </row>
    <row r="51" spans="1:69">
      <c r="A51" s="8" t="s">
        <v>93</v>
      </c>
      <c r="B51" s="15">
        <f>'[3]27'!B53</f>
        <v>320</v>
      </c>
      <c r="C51" s="16">
        <f>'[3]27'!C53</f>
        <v>0</v>
      </c>
      <c r="D51" s="16">
        <f>'[3]27'!D53</f>
        <v>0</v>
      </c>
      <c r="E51" s="16">
        <f>'[3]27'!E53</f>
        <v>0</v>
      </c>
      <c r="F51" s="16">
        <f>'[3]27'!F53</f>
        <v>690</v>
      </c>
      <c r="G51" s="16">
        <f>'[3]27'!G53</f>
        <v>0</v>
      </c>
      <c r="H51" s="17">
        <f t="shared" si="27"/>
        <v>1010</v>
      </c>
      <c r="I51" s="15">
        <f>'[3]27'!J53</f>
        <v>270</v>
      </c>
      <c r="J51" s="16">
        <f>'[3]27'!K53</f>
        <v>0</v>
      </c>
      <c r="K51" s="16">
        <f>'[3]27'!L53</f>
        <v>0</v>
      </c>
      <c r="L51" s="16">
        <f>'[3]27'!M53</f>
        <v>0</v>
      </c>
      <c r="M51" s="16">
        <f>'[3]27'!N53</f>
        <v>0</v>
      </c>
      <c r="N51" s="16">
        <f>'[3]27'!O53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26.91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26.91</v>
      </c>
      <c r="AE51" s="8">
        <f t="shared" si="11"/>
        <v>26.91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26.91</v>
      </c>
      <c r="AL51" s="8">
        <f t="shared" si="31"/>
        <v>216.18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216.18</v>
      </c>
      <c r="AT51" s="8">
        <v>25.96</v>
      </c>
      <c r="AU51" s="8">
        <v>25.96</v>
      </c>
      <c r="AW51" s="202">
        <v>26.91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 s="8">
        <f t="shared" si="19"/>
        <v>26.91</v>
      </c>
      <c r="BD51" s="202">
        <v>26.91</v>
      </c>
      <c r="BE51" s="202">
        <v>0</v>
      </c>
      <c r="BF51" s="202">
        <v>0</v>
      </c>
      <c r="BG51" s="202">
        <v>0</v>
      </c>
      <c r="BH51" s="202">
        <v>0</v>
      </c>
      <c r="BI51" s="202">
        <v>0</v>
      </c>
      <c r="BJ51" s="8">
        <f t="shared" si="20"/>
        <v>26.91</v>
      </c>
      <c r="BL51" s="8">
        <f t="shared" si="21"/>
        <v>25.96</v>
      </c>
      <c r="BM51" s="8">
        <f t="shared" si="22"/>
        <v>25.96</v>
      </c>
      <c r="BN51" s="8">
        <f t="shared" si="23"/>
        <v>26.91</v>
      </c>
      <c r="BO51" s="8">
        <f t="shared" si="24"/>
        <v>26.91</v>
      </c>
      <c r="BP51" s="139">
        <f t="shared" si="25"/>
        <v>-0.94999999999999929</v>
      </c>
      <c r="BQ51" s="139">
        <f t="shared" si="26"/>
        <v>-0.94999999999999929</v>
      </c>
    </row>
    <row r="52" spans="1:69">
      <c r="A52" s="8" t="s">
        <v>94</v>
      </c>
      <c r="B52" s="15">
        <f>'[3]27'!B54</f>
        <v>320</v>
      </c>
      <c r="C52" s="16">
        <f>'[3]27'!C54</f>
        <v>0</v>
      </c>
      <c r="D52" s="16">
        <f>'[3]27'!D54</f>
        <v>0</v>
      </c>
      <c r="E52" s="16">
        <f>'[3]27'!E54</f>
        <v>0</v>
      </c>
      <c r="F52" s="16">
        <f>'[3]27'!F54</f>
        <v>690</v>
      </c>
      <c r="G52" s="16">
        <f>'[3]27'!G54</f>
        <v>0</v>
      </c>
      <c r="H52" s="17">
        <f t="shared" si="27"/>
        <v>1010</v>
      </c>
      <c r="I52" s="15">
        <f>'[3]27'!J54</f>
        <v>270</v>
      </c>
      <c r="J52" s="16">
        <f>'[3]27'!K54</f>
        <v>0</v>
      </c>
      <c r="K52" s="16">
        <f>'[3]27'!L54</f>
        <v>0</v>
      </c>
      <c r="L52" s="16">
        <f>'[3]27'!M54</f>
        <v>0</v>
      </c>
      <c r="M52" s="16">
        <f>'[3]27'!N54</f>
        <v>0</v>
      </c>
      <c r="N52" s="16">
        <f>'[3]27'!O54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26.91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26.91</v>
      </c>
      <c r="AE52" s="8">
        <f t="shared" si="11"/>
        <v>26.91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26.91</v>
      </c>
      <c r="AL52" s="8">
        <f t="shared" si="31"/>
        <v>216.18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216.18</v>
      </c>
      <c r="AT52" s="8">
        <v>25.96</v>
      </c>
      <c r="AU52" s="8">
        <v>25.96</v>
      </c>
      <c r="AW52" s="202">
        <v>26.91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 s="8">
        <f t="shared" si="19"/>
        <v>26.91</v>
      </c>
      <c r="BD52" s="202">
        <v>26.91</v>
      </c>
      <c r="BE52" s="202">
        <v>0</v>
      </c>
      <c r="BF52" s="202">
        <v>0</v>
      </c>
      <c r="BG52" s="202">
        <v>0</v>
      </c>
      <c r="BH52" s="202">
        <v>0</v>
      </c>
      <c r="BI52" s="202">
        <v>0</v>
      </c>
      <c r="BJ52" s="8">
        <f t="shared" si="20"/>
        <v>26.91</v>
      </c>
      <c r="BL52" s="8">
        <f t="shared" si="21"/>
        <v>25.96</v>
      </c>
      <c r="BM52" s="8">
        <f t="shared" si="22"/>
        <v>25.96</v>
      </c>
      <c r="BN52" s="8">
        <f t="shared" si="23"/>
        <v>26.91</v>
      </c>
      <c r="BO52" s="8">
        <f t="shared" si="24"/>
        <v>26.91</v>
      </c>
      <c r="BP52" s="139">
        <f t="shared" si="25"/>
        <v>-0.94999999999999929</v>
      </c>
      <c r="BQ52" s="139">
        <f t="shared" si="26"/>
        <v>-0.94999999999999929</v>
      </c>
    </row>
    <row r="53" spans="1:69">
      <c r="A53" s="8" t="s">
        <v>95</v>
      </c>
      <c r="B53" s="15">
        <f>'[3]27'!B55</f>
        <v>320</v>
      </c>
      <c r="C53" s="16">
        <f>'[3]27'!C55</f>
        <v>0</v>
      </c>
      <c r="D53" s="16">
        <f>'[3]27'!D55</f>
        <v>0</v>
      </c>
      <c r="E53" s="16">
        <f>'[3]27'!E55</f>
        <v>0</v>
      </c>
      <c r="F53" s="16">
        <f>'[3]27'!F55</f>
        <v>690</v>
      </c>
      <c r="G53" s="16">
        <f>'[3]27'!G55</f>
        <v>0</v>
      </c>
      <c r="H53" s="17">
        <f t="shared" si="27"/>
        <v>1010</v>
      </c>
      <c r="I53" s="15">
        <f>'[3]27'!J55</f>
        <v>270</v>
      </c>
      <c r="J53" s="16">
        <f>'[3]27'!K55</f>
        <v>0</v>
      </c>
      <c r="K53" s="16">
        <f>'[3]27'!L55</f>
        <v>0</v>
      </c>
      <c r="L53" s="16">
        <f>'[3]27'!M55</f>
        <v>0</v>
      </c>
      <c r="M53" s="16">
        <f>'[3]27'!N55</f>
        <v>0</v>
      </c>
      <c r="N53" s="16">
        <f>'[3]27'!O55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26.91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26.91</v>
      </c>
      <c r="AE53" s="8">
        <f t="shared" si="11"/>
        <v>26.91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26.91</v>
      </c>
      <c r="AL53" s="8">
        <f t="shared" si="31"/>
        <v>216.18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216.18</v>
      </c>
      <c r="AT53" s="8">
        <v>25.96</v>
      </c>
      <c r="AU53" s="8">
        <v>25.96</v>
      </c>
      <c r="AW53" s="202">
        <v>26.91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 s="8">
        <f t="shared" si="19"/>
        <v>26.91</v>
      </c>
      <c r="BD53" s="202">
        <v>26.91</v>
      </c>
      <c r="BE53" s="202">
        <v>0</v>
      </c>
      <c r="BF53" s="202">
        <v>0</v>
      </c>
      <c r="BG53" s="202">
        <v>0</v>
      </c>
      <c r="BH53" s="202">
        <v>0</v>
      </c>
      <c r="BI53" s="202">
        <v>0</v>
      </c>
      <c r="BJ53" s="8">
        <f t="shared" si="20"/>
        <v>26.91</v>
      </c>
      <c r="BL53" s="8">
        <f t="shared" si="21"/>
        <v>25.96</v>
      </c>
      <c r="BM53" s="8">
        <f t="shared" si="22"/>
        <v>25.96</v>
      </c>
      <c r="BN53" s="8">
        <f t="shared" si="23"/>
        <v>26.91</v>
      </c>
      <c r="BO53" s="8">
        <f t="shared" si="24"/>
        <v>26.91</v>
      </c>
      <c r="BP53" s="139">
        <f t="shared" si="25"/>
        <v>-0.94999999999999929</v>
      </c>
      <c r="BQ53" s="139">
        <f t="shared" si="26"/>
        <v>-0.94999999999999929</v>
      </c>
    </row>
    <row r="54" spans="1:69">
      <c r="A54" s="8" t="s">
        <v>96</v>
      </c>
      <c r="B54" s="15">
        <f>'[3]27'!B56</f>
        <v>320</v>
      </c>
      <c r="C54" s="16">
        <f>'[3]27'!C56</f>
        <v>0</v>
      </c>
      <c r="D54" s="16">
        <f>'[3]27'!D56</f>
        <v>0</v>
      </c>
      <c r="E54" s="16">
        <f>'[3]27'!E56</f>
        <v>0</v>
      </c>
      <c r="F54" s="16">
        <f>'[3]27'!F56</f>
        <v>690</v>
      </c>
      <c r="G54" s="16">
        <f>'[3]27'!G56</f>
        <v>0</v>
      </c>
      <c r="H54" s="17">
        <f t="shared" si="27"/>
        <v>1010</v>
      </c>
      <c r="I54" s="15">
        <f>'[3]27'!J56</f>
        <v>270</v>
      </c>
      <c r="J54" s="16">
        <f>'[3]27'!K56</f>
        <v>0</v>
      </c>
      <c r="K54" s="16">
        <f>'[3]27'!L56</f>
        <v>0</v>
      </c>
      <c r="L54" s="16">
        <f>'[3]27'!M56</f>
        <v>0</v>
      </c>
      <c r="M54" s="16">
        <f>'[3]27'!N56</f>
        <v>0</v>
      </c>
      <c r="N54" s="16">
        <f>'[3]27'!O56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26.91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26.91</v>
      </c>
      <c r="AE54" s="8">
        <f t="shared" si="11"/>
        <v>26.91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26.91</v>
      </c>
      <c r="AL54" s="8">
        <f t="shared" si="31"/>
        <v>216.18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216.18</v>
      </c>
      <c r="AT54" s="8">
        <v>25.96</v>
      </c>
      <c r="AU54" s="8">
        <v>25.96</v>
      </c>
      <c r="AW54" s="202">
        <v>26.91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 s="8">
        <f t="shared" si="19"/>
        <v>26.91</v>
      </c>
      <c r="BD54" s="202">
        <v>26.91</v>
      </c>
      <c r="BE54" s="202">
        <v>0</v>
      </c>
      <c r="BF54" s="202">
        <v>0</v>
      </c>
      <c r="BG54" s="202">
        <v>0</v>
      </c>
      <c r="BH54" s="202">
        <v>0</v>
      </c>
      <c r="BI54" s="202">
        <v>0</v>
      </c>
      <c r="BJ54" s="8">
        <f t="shared" si="20"/>
        <v>26.91</v>
      </c>
      <c r="BL54" s="8">
        <f t="shared" si="21"/>
        <v>25.96</v>
      </c>
      <c r="BM54" s="8">
        <f t="shared" si="22"/>
        <v>25.96</v>
      </c>
      <c r="BN54" s="8">
        <f t="shared" si="23"/>
        <v>26.91</v>
      </c>
      <c r="BO54" s="8">
        <f t="shared" si="24"/>
        <v>26.91</v>
      </c>
      <c r="BP54" s="139">
        <f t="shared" si="25"/>
        <v>-0.94999999999999929</v>
      </c>
      <c r="BQ54" s="139">
        <f t="shared" si="26"/>
        <v>-0.94999999999999929</v>
      </c>
    </row>
    <row r="55" spans="1:69">
      <c r="A55" s="8" t="s">
        <v>97</v>
      </c>
      <c r="B55" s="15">
        <f>'[3]27'!B57</f>
        <v>320</v>
      </c>
      <c r="C55" s="16">
        <f>'[3]27'!C57</f>
        <v>0</v>
      </c>
      <c r="D55" s="16">
        <f>'[3]27'!D57</f>
        <v>0</v>
      </c>
      <c r="E55" s="16">
        <f>'[3]27'!E57</f>
        <v>0</v>
      </c>
      <c r="F55" s="16">
        <f>'[3]27'!F57</f>
        <v>690</v>
      </c>
      <c r="G55" s="16">
        <f>'[3]27'!G57</f>
        <v>0</v>
      </c>
      <c r="H55" s="17">
        <f t="shared" si="27"/>
        <v>1010</v>
      </c>
      <c r="I55" s="15">
        <f>'[3]27'!J57</f>
        <v>270</v>
      </c>
      <c r="J55" s="16">
        <f>'[3]27'!K57</f>
        <v>0</v>
      </c>
      <c r="K55" s="16">
        <f>'[3]27'!L57</f>
        <v>0</v>
      </c>
      <c r="L55" s="16">
        <f>'[3]27'!M57</f>
        <v>0</v>
      </c>
      <c r="M55" s="16">
        <f>'[3]27'!N57</f>
        <v>0</v>
      </c>
      <c r="N55" s="16">
        <f>'[3]27'!O57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26.91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26.91</v>
      </c>
      <c r="AE55" s="8">
        <f t="shared" si="11"/>
        <v>26.91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26.91</v>
      </c>
      <c r="AL55" s="8">
        <f t="shared" si="31"/>
        <v>216.18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216.18</v>
      </c>
      <c r="AT55" s="8">
        <v>25.96</v>
      </c>
      <c r="AU55" s="8">
        <v>25.96</v>
      </c>
      <c r="AW55" s="202">
        <v>26.91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 s="8">
        <f t="shared" si="19"/>
        <v>26.91</v>
      </c>
      <c r="BD55" s="202">
        <v>26.91</v>
      </c>
      <c r="BE55" s="202">
        <v>0</v>
      </c>
      <c r="BF55" s="202">
        <v>0</v>
      </c>
      <c r="BG55" s="202">
        <v>0</v>
      </c>
      <c r="BH55" s="202">
        <v>0</v>
      </c>
      <c r="BI55" s="202">
        <v>0</v>
      </c>
      <c r="BJ55" s="8">
        <f t="shared" si="20"/>
        <v>26.91</v>
      </c>
      <c r="BL55" s="8">
        <f t="shared" si="21"/>
        <v>25.96</v>
      </c>
      <c r="BM55" s="8">
        <f t="shared" si="22"/>
        <v>25.96</v>
      </c>
      <c r="BN55" s="8">
        <f t="shared" si="23"/>
        <v>26.91</v>
      </c>
      <c r="BO55" s="8">
        <f t="shared" si="24"/>
        <v>26.91</v>
      </c>
      <c r="BP55" s="139">
        <f t="shared" si="25"/>
        <v>-0.94999999999999929</v>
      </c>
      <c r="BQ55" s="139">
        <f t="shared" si="26"/>
        <v>-0.94999999999999929</v>
      </c>
    </row>
    <row r="56" spans="1:69">
      <c r="A56" s="8" t="s">
        <v>98</v>
      </c>
      <c r="B56" s="15">
        <f>'[3]27'!B58</f>
        <v>320</v>
      </c>
      <c r="C56" s="16">
        <f>'[3]27'!C58</f>
        <v>0</v>
      </c>
      <c r="D56" s="16">
        <f>'[3]27'!D58</f>
        <v>0</v>
      </c>
      <c r="E56" s="16">
        <f>'[3]27'!E58</f>
        <v>0</v>
      </c>
      <c r="F56" s="16">
        <f>'[3]27'!F58</f>
        <v>690</v>
      </c>
      <c r="G56" s="16">
        <f>'[3]27'!G58</f>
        <v>0</v>
      </c>
      <c r="H56" s="17">
        <f t="shared" si="27"/>
        <v>1010</v>
      </c>
      <c r="I56" s="15">
        <f>'[3]27'!J58</f>
        <v>270</v>
      </c>
      <c r="J56" s="16">
        <f>'[3]27'!K58</f>
        <v>0</v>
      </c>
      <c r="K56" s="16">
        <f>'[3]27'!L58</f>
        <v>0</v>
      </c>
      <c r="L56" s="16">
        <f>'[3]27'!M58</f>
        <v>0</v>
      </c>
      <c r="M56" s="16">
        <f>'[3]27'!N58</f>
        <v>0</v>
      </c>
      <c r="N56" s="16">
        <f>'[3]27'!O58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26.91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26.91</v>
      </c>
      <c r="AE56" s="8">
        <f t="shared" si="11"/>
        <v>26.91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26.91</v>
      </c>
      <c r="AL56" s="8">
        <f t="shared" si="31"/>
        <v>216.18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216.18</v>
      </c>
      <c r="AT56" s="8">
        <v>25.96</v>
      </c>
      <c r="AU56" s="8">
        <v>25.96</v>
      </c>
      <c r="AW56" s="202">
        <v>26.91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 s="8">
        <f t="shared" si="19"/>
        <v>26.91</v>
      </c>
      <c r="BD56" s="202">
        <v>26.91</v>
      </c>
      <c r="BE56" s="202">
        <v>0</v>
      </c>
      <c r="BF56" s="202">
        <v>0</v>
      </c>
      <c r="BG56" s="202">
        <v>0</v>
      </c>
      <c r="BH56" s="202">
        <v>0</v>
      </c>
      <c r="BI56" s="202">
        <v>0</v>
      </c>
      <c r="BJ56" s="8">
        <f t="shared" si="20"/>
        <v>26.91</v>
      </c>
      <c r="BL56" s="8">
        <f t="shared" si="21"/>
        <v>25.96</v>
      </c>
      <c r="BM56" s="8">
        <f t="shared" si="22"/>
        <v>25.96</v>
      </c>
      <c r="BN56" s="8">
        <f t="shared" si="23"/>
        <v>26.91</v>
      </c>
      <c r="BO56" s="8">
        <f t="shared" si="24"/>
        <v>26.91</v>
      </c>
      <c r="BP56" s="139">
        <f t="shared" si="25"/>
        <v>-0.94999999999999929</v>
      </c>
      <c r="BQ56" s="139">
        <f t="shared" si="26"/>
        <v>-0.94999999999999929</v>
      </c>
    </row>
    <row r="57" spans="1:69">
      <c r="A57" s="8" t="s">
        <v>99</v>
      </c>
      <c r="B57" s="15">
        <f>'[3]27'!B59</f>
        <v>320</v>
      </c>
      <c r="C57" s="16">
        <f>'[3]27'!C59</f>
        <v>0</v>
      </c>
      <c r="D57" s="16">
        <f>'[3]27'!D59</f>
        <v>0</v>
      </c>
      <c r="E57" s="16">
        <f>'[3]27'!E59</f>
        <v>0</v>
      </c>
      <c r="F57" s="16">
        <f>'[3]27'!F59</f>
        <v>690</v>
      </c>
      <c r="G57" s="16">
        <f>'[3]27'!G59</f>
        <v>0</v>
      </c>
      <c r="H57" s="17">
        <f t="shared" si="27"/>
        <v>1010</v>
      </c>
      <c r="I57" s="15">
        <f>'[3]27'!J59</f>
        <v>270</v>
      </c>
      <c r="J57" s="16">
        <f>'[3]27'!K59</f>
        <v>0</v>
      </c>
      <c r="K57" s="16">
        <f>'[3]27'!L59</f>
        <v>0</v>
      </c>
      <c r="L57" s="16">
        <f>'[3]27'!M59</f>
        <v>0</v>
      </c>
      <c r="M57" s="16">
        <f>'[3]27'!N59</f>
        <v>0</v>
      </c>
      <c r="N57" s="16">
        <f>'[3]27'!O59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26.91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26.91</v>
      </c>
      <c r="AE57" s="8">
        <f t="shared" si="11"/>
        <v>26.91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26.91</v>
      </c>
      <c r="AL57" s="8">
        <f t="shared" si="31"/>
        <v>216.18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216.18</v>
      </c>
      <c r="AT57" s="8">
        <v>25.96</v>
      </c>
      <c r="AU57" s="8">
        <v>25.96</v>
      </c>
      <c r="AW57" s="202">
        <v>26.91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 s="8">
        <f t="shared" si="19"/>
        <v>26.91</v>
      </c>
      <c r="BD57" s="202">
        <v>26.91</v>
      </c>
      <c r="BE57" s="202">
        <v>0</v>
      </c>
      <c r="BF57" s="202">
        <v>0</v>
      </c>
      <c r="BG57" s="202">
        <v>0</v>
      </c>
      <c r="BH57" s="202">
        <v>0</v>
      </c>
      <c r="BI57" s="202">
        <v>0</v>
      </c>
      <c r="BJ57" s="8">
        <f t="shared" si="20"/>
        <v>26.91</v>
      </c>
      <c r="BL57" s="8">
        <f t="shared" si="21"/>
        <v>25.96</v>
      </c>
      <c r="BM57" s="8">
        <f t="shared" si="22"/>
        <v>25.96</v>
      </c>
      <c r="BN57" s="8">
        <f t="shared" si="23"/>
        <v>26.91</v>
      </c>
      <c r="BO57" s="8">
        <f t="shared" si="24"/>
        <v>26.91</v>
      </c>
      <c r="BP57" s="139">
        <f t="shared" si="25"/>
        <v>-0.94999999999999929</v>
      </c>
      <c r="BQ57" s="139">
        <f t="shared" si="26"/>
        <v>-0.94999999999999929</v>
      </c>
    </row>
    <row r="58" spans="1:69">
      <c r="A58" s="8" t="s">
        <v>100</v>
      </c>
      <c r="B58" s="15">
        <f>'[3]27'!B60</f>
        <v>320</v>
      </c>
      <c r="C58" s="16">
        <f>'[3]27'!C60</f>
        <v>0</v>
      </c>
      <c r="D58" s="16">
        <f>'[3]27'!D60</f>
        <v>0</v>
      </c>
      <c r="E58" s="16">
        <f>'[3]27'!E60</f>
        <v>0</v>
      </c>
      <c r="F58" s="16">
        <f>'[3]27'!F60</f>
        <v>690</v>
      </c>
      <c r="G58" s="16">
        <f>'[3]27'!G60</f>
        <v>0</v>
      </c>
      <c r="H58" s="17">
        <f t="shared" si="27"/>
        <v>1010</v>
      </c>
      <c r="I58" s="15">
        <f>'[3]27'!J60</f>
        <v>270</v>
      </c>
      <c r="J58" s="16">
        <f>'[3]27'!K60</f>
        <v>0</v>
      </c>
      <c r="K58" s="16">
        <f>'[3]27'!L60</f>
        <v>0</v>
      </c>
      <c r="L58" s="16">
        <f>'[3]27'!M60</f>
        <v>0</v>
      </c>
      <c r="M58" s="16">
        <f>'[3]27'!N60</f>
        <v>0</v>
      </c>
      <c r="N58" s="16">
        <f>'[3]27'!O60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26.91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26.91</v>
      </c>
      <c r="AE58" s="8">
        <f t="shared" si="11"/>
        <v>26.91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26.91</v>
      </c>
      <c r="AL58" s="8">
        <f t="shared" si="31"/>
        <v>216.18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216.18</v>
      </c>
      <c r="AT58" s="8">
        <v>25.96</v>
      </c>
      <c r="AU58" s="8">
        <v>25.96</v>
      </c>
      <c r="AW58" s="202">
        <v>26.91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 s="8">
        <f t="shared" si="19"/>
        <v>26.91</v>
      </c>
      <c r="BD58" s="202">
        <v>26.91</v>
      </c>
      <c r="BE58" s="202">
        <v>0</v>
      </c>
      <c r="BF58" s="202">
        <v>0</v>
      </c>
      <c r="BG58" s="202">
        <v>0</v>
      </c>
      <c r="BH58" s="202">
        <v>0</v>
      </c>
      <c r="BI58" s="202">
        <v>0</v>
      </c>
      <c r="BJ58" s="8">
        <f t="shared" si="20"/>
        <v>26.91</v>
      </c>
      <c r="BL58" s="8">
        <f t="shared" si="21"/>
        <v>25.96</v>
      </c>
      <c r="BM58" s="8">
        <f t="shared" si="22"/>
        <v>25.96</v>
      </c>
      <c r="BN58" s="8">
        <f t="shared" si="23"/>
        <v>26.91</v>
      </c>
      <c r="BO58" s="8">
        <f t="shared" si="24"/>
        <v>26.91</v>
      </c>
      <c r="BP58" s="139">
        <f t="shared" si="25"/>
        <v>-0.94999999999999929</v>
      </c>
      <c r="BQ58" s="139">
        <f t="shared" si="26"/>
        <v>-0.94999999999999929</v>
      </c>
    </row>
    <row r="59" spans="1:69">
      <c r="A59" s="8" t="s">
        <v>101</v>
      </c>
      <c r="B59" s="15">
        <f>'[3]27'!B61</f>
        <v>320</v>
      </c>
      <c r="C59" s="16">
        <f>'[3]27'!C61</f>
        <v>0</v>
      </c>
      <c r="D59" s="16">
        <f>'[3]27'!D61</f>
        <v>0</v>
      </c>
      <c r="E59" s="16">
        <f>'[3]27'!E61</f>
        <v>0</v>
      </c>
      <c r="F59" s="16">
        <f>'[3]27'!F61</f>
        <v>690</v>
      </c>
      <c r="G59" s="16">
        <f>'[3]27'!G61</f>
        <v>0</v>
      </c>
      <c r="H59" s="17">
        <f t="shared" si="27"/>
        <v>1010</v>
      </c>
      <c r="I59" s="15">
        <f>'[3]27'!J61</f>
        <v>270</v>
      </c>
      <c r="J59" s="16">
        <f>'[3]27'!K61</f>
        <v>0</v>
      </c>
      <c r="K59" s="16">
        <f>'[3]27'!L61</f>
        <v>0</v>
      </c>
      <c r="L59" s="16">
        <f>'[3]27'!M61</f>
        <v>0</v>
      </c>
      <c r="M59" s="16">
        <f>'[3]27'!N61</f>
        <v>0</v>
      </c>
      <c r="N59" s="16">
        <f>'[3]27'!O61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26.91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26.91</v>
      </c>
      <c r="AE59" s="8">
        <f t="shared" si="11"/>
        <v>26.91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26.91</v>
      </c>
      <c r="AL59" s="8">
        <f t="shared" si="31"/>
        <v>216.18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216.18</v>
      </c>
      <c r="AT59" s="8">
        <v>25.96</v>
      </c>
      <c r="AU59" s="8">
        <v>25.96</v>
      </c>
      <c r="AW59" s="202">
        <v>26.91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 s="8">
        <f t="shared" si="19"/>
        <v>26.91</v>
      </c>
      <c r="BD59" s="202">
        <v>26.91</v>
      </c>
      <c r="BE59" s="202">
        <v>0</v>
      </c>
      <c r="BF59" s="202">
        <v>0</v>
      </c>
      <c r="BG59" s="202">
        <v>0</v>
      </c>
      <c r="BH59" s="202">
        <v>0</v>
      </c>
      <c r="BI59" s="202">
        <v>0</v>
      </c>
      <c r="BJ59" s="8">
        <f t="shared" si="20"/>
        <v>26.91</v>
      </c>
      <c r="BL59" s="8">
        <f t="shared" si="21"/>
        <v>25.96</v>
      </c>
      <c r="BM59" s="8">
        <f t="shared" si="22"/>
        <v>25.96</v>
      </c>
      <c r="BN59" s="8">
        <f t="shared" si="23"/>
        <v>26.91</v>
      </c>
      <c r="BO59" s="8">
        <f t="shared" si="24"/>
        <v>26.91</v>
      </c>
      <c r="BP59" s="139">
        <f t="shared" si="25"/>
        <v>-0.94999999999999929</v>
      </c>
      <c r="BQ59" s="139">
        <f t="shared" si="26"/>
        <v>-0.94999999999999929</v>
      </c>
    </row>
    <row r="60" spans="1:69">
      <c r="A60" s="8" t="s">
        <v>102</v>
      </c>
      <c r="B60" s="15">
        <f>'[3]27'!B62</f>
        <v>320</v>
      </c>
      <c r="C60" s="16">
        <f>'[3]27'!C62</f>
        <v>0</v>
      </c>
      <c r="D60" s="16">
        <f>'[3]27'!D62</f>
        <v>0</v>
      </c>
      <c r="E60" s="16">
        <f>'[3]27'!E62</f>
        <v>0</v>
      </c>
      <c r="F60" s="16">
        <f>'[3]27'!F62</f>
        <v>690</v>
      </c>
      <c r="G60" s="16">
        <f>'[3]27'!G62</f>
        <v>0</v>
      </c>
      <c r="H60" s="17">
        <f t="shared" si="27"/>
        <v>1010</v>
      </c>
      <c r="I60" s="15">
        <f>'[3]27'!J62</f>
        <v>270</v>
      </c>
      <c r="J60" s="16">
        <f>'[3]27'!K62</f>
        <v>0</v>
      </c>
      <c r="K60" s="16">
        <f>'[3]27'!L62</f>
        <v>0</v>
      </c>
      <c r="L60" s="16">
        <f>'[3]27'!M62</f>
        <v>0</v>
      </c>
      <c r="M60" s="16">
        <f>'[3]27'!N62</f>
        <v>0</v>
      </c>
      <c r="N60" s="16">
        <f>'[3]27'!O62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26.91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26.91</v>
      </c>
      <c r="AE60" s="8">
        <f t="shared" si="11"/>
        <v>26.91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26.91</v>
      </c>
      <c r="AL60" s="8">
        <f t="shared" si="31"/>
        <v>216.18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216.18</v>
      </c>
      <c r="AT60" s="8">
        <v>25.96</v>
      </c>
      <c r="AU60" s="8">
        <v>25.96</v>
      </c>
      <c r="AW60" s="202">
        <v>26.91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 s="8">
        <f t="shared" si="19"/>
        <v>26.91</v>
      </c>
      <c r="BD60" s="202">
        <v>26.91</v>
      </c>
      <c r="BE60" s="202">
        <v>0</v>
      </c>
      <c r="BF60" s="202">
        <v>0</v>
      </c>
      <c r="BG60" s="202">
        <v>0</v>
      </c>
      <c r="BH60" s="202">
        <v>0</v>
      </c>
      <c r="BI60" s="202">
        <v>0</v>
      </c>
      <c r="BJ60" s="8">
        <f t="shared" si="20"/>
        <v>26.91</v>
      </c>
      <c r="BL60" s="8">
        <f t="shared" si="21"/>
        <v>25.96</v>
      </c>
      <c r="BM60" s="8">
        <f t="shared" si="22"/>
        <v>25.96</v>
      </c>
      <c r="BN60" s="8">
        <f t="shared" si="23"/>
        <v>26.91</v>
      </c>
      <c r="BO60" s="8">
        <f t="shared" si="24"/>
        <v>26.91</v>
      </c>
      <c r="BP60" s="139">
        <f t="shared" si="25"/>
        <v>-0.94999999999999929</v>
      </c>
      <c r="BQ60" s="139">
        <f t="shared" si="26"/>
        <v>-0.94999999999999929</v>
      </c>
    </row>
    <row r="61" spans="1:69">
      <c r="A61" s="8" t="s">
        <v>103</v>
      </c>
      <c r="B61" s="15">
        <f>'[3]27'!B63</f>
        <v>320</v>
      </c>
      <c r="C61" s="16">
        <f>'[3]27'!C63</f>
        <v>0</v>
      </c>
      <c r="D61" s="16">
        <f>'[3]27'!D63</f>
        <v>0</v>
      </c>
      <c r="E61" s="16">
        <f>'[3]27'!E63</f>
        <v>0</v>
      </c>
      <c r="F61" s="16">
        <f>'[3]27'!F63</f>
        <v>690</v>
      </c>
      <c r="G61" s="16">
        <f>'[3]27'!G63</f>
        <v>0</v>
      </c>
      <c r="H61" s="17">
        <f t="shared" si="27"/>
        <v>1010</v>
      </c>
      <c r="I61" s="15">
        <f>'[3]27'!J63</f>
        <v>270</v>
      </c>
      <c r="J61" s="16">
        <f>'[3]27'!K63</f>
        <v>0</v>
      </c>
      <c r="K61" s="16">
        <f>'[3]27'!L63</f>
        <v>0</v>
      </c>
      <c r="L61" s="16">
        <f>'[3]27'!M63</f>
        <v>0</v>
      </c>
      <c r="M61" s="16">
        <f>'[3]27'!N63</f>
        <v>0</v>
      </c>
      <c r="N61" s="16">
        <f>'[3]27'!O63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26.91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26.91</v>
      </c>
      <c r="AE61" s="8">
        <f t="shared" si="11"/>
        <v>26.91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26.91</v>
      </c>
      <c r="AL61" s="8">
        <f t="shared" si="31"/>
        <v>216.18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216.18</v>
      </c>
      <c r="AT61" s="8">
        <v>25.96</v>
      </c>
      <c r="AU61" s="8">
        <v>25.96</v>
      </c>
      <c r="AW61" s="202">
        <v>26.91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 s="8">
        <f t="shared" si="19"/>
        <v>26.91</v>
      </c>
      <c r="BD61" s="202">
        <v>26.91</v>
      </c>
      <c r="BE61" s="202">
        <v>0</v>
      </c>
      <c r="BF61" s="202">
        <v>0</v>
      </c>
      <c r="BG61" s="202">
        <v>0</v>
      </c>
      <c r="BH61" s="202">
        <v>0</v>
      </c>
      <c r="BI61" s="202">
        <v>0</v>
      </c>
      <c r="BJ61" s="8">
        <f t="shared" si="20"/>
        <v>26.91</v>
      </c>
      <c r="BL61" s="8">
        <f t="shared" si="21"/>
        <v>25.96</v>
      </c>
      <c r="BM61" s="8">
        <f t="shared" si="22"/>
        <v>25.96</v>
      </c>
      <c r="BN61" s="8">
        <f t="shared" si="23"/>
        <v>26.91</v>
      </c>
      <c r="BO61" s="8">
        <f t="shared" si="24"/>
        <v>26.91</v>
      </c>
      <c r="BP61" s="139">
        <f t="shared" si="25"/>
        <v>-0.94999999999999929</v>
      </c>
      <c r="BQ61" s="139">
        <f t="shared" si="26"/>
        <v>-0.94999999999999929</v>
      </c>
    </row>
    <row r="62" spans="1:69">
      <c r="A62" s="8" t="s">
        <v>104</v>
      </c>
      <c r="B62" s="15">
        <f>'[3]27'!B64</f>
        <v>320</v>
      </c>
      <c r="C62" s="16">
        <f>'[3]27'!C64</f>
        <v>0</v>
      </c>
      <c r="D62" s="16">
        <f>'[3]27'!D64</f>
        <v>0</v>
      </c>
      <c r="E62" s="16">
        <f>'[3]27'!E64</f>
        <v>0</v>
      </c>
      <c r="F62" s="16">
        <f>'[3]27'!F64</f>
        <v>690</v>
      </c>
      <c r="G62" s="16">
        <f>'[3]27'!G64</f>
        <v>0</v>
      </c>
      <c r="H62" s="17">
        <f t="shared" si="27"/>
        <v>1010</v>
      </c>
      <c r="I62" s="15">
        <f>'[3]27'!J64</f>
        <v>270</v>
      </c>
      <c r="J62" s="16">
        <f>'[3]27'!K64</f>
        <v>0</v>
      </c>
      <c r="K62" s="16">
        <f>'[3]27'!L64</f>
        <v>0</v>
      </c>
      <c r="L62" s="16">
        <f>'[3]27'!M64</f>
        <v>0</v>
      </c>
      <c r="M62" s="16">
        <f>'[3]27'!N64</f>
        <v>0</v>
      </c>
      <c r="N62" s="16">
        <f>'[3]27'!O64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26.91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26.91</v>
      </c>
      <c r="AE62" s="8">
        <f t="shared" si="11"/>
        <v>26.91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26.91</v>
      </c>
      <c r="AL62" s="8">
        <f t="shared" ref="AL62:AN98" si="35">Q62-X62-AE62</f>
        <v>216.18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216.18</v>
      </c>
      <c r="AT62" s="8">
        <v>25.96</v>
      </c>
      <c r="AU62" s="8">
        <v>25.96</v>
      </c>
      <c r="AW62" s="202">
        <v>26.91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 s="8">
        <f t="shared" si="19"/>
        <v>26.91</v>
      </c>
      <c r="BD62" s="202">
        <v>26.91</v>
      </c>
      <c r="BE62" s="202">
        <v>0</v>
      </c>
      <c r="BF62" s="202">
        <v>0</v>
      </c>
      <c r="BG62" s="202">
        <v>0</v>
      </c>
      <c r="BH62" s="202">
        <v>0</v>
      </c>
      <c r="BI62" s="202">
        <v>0</v>
      </c>
      <c r="BJ62" s="8">
        <f t="shared" si="20"/>
        <v>26.91</v>
      </c>
      <c r="BL62" s="8">
        <f t="shared" si="21"/>
        <v>25.96</v>
      </c>
      <c r="BM62" s="8">
        <f t="shared" si="22"/>
        <v>25.96</v>
      </c>
      <c r="BN62" s="8">
        <f t="shared" si="23"/>
        <v>26.91</v>
      </c>
      <c r="BO62" s="8">
        <f t="shared" si="24"/>
        <v>26.91</v>
      </c>
      <c r="BP62" s="139">
        <f t="shared" si="25"/>
        <v>-0.94999999999999929</v>
      </c>
      <c r="BQ62" s="139">
        <f t="shared" si="26"/>
        <v>-0.94999999999999929</v>
      </c>
    </row>
    <row r="63" spans="1:69">
      <c r="A63" s="8" t="s">
        <v>105</v>
      </c>
      <c r="B63" s="15">
        <f>'[3]27'!B65</f>
        <v>320</v>
      </c>
      <c r="C63" s="16">
        <f>'[3]27'!C65</f>
        <v>0</v>
      </c>
      <c r="D63" s="16">
        <f>'[3]27'!D65</f>
        <v>0</v>
      </c>
      <c r="E63" s="16">
        <f>'[3]27'!E65</f>
        <v>0</v>
      </c>
      <c r="F63" s="16">
        <f>'[3]27'!F65</f>
        <v>690</v>
      </c>
      <c r="G63" s="16">
        <f>'[3]27'!G65</f>
        <v>0</v>
      </c>
      <c r="H63" s="17">
        <f t="shared" si="27"/>
        <v>1010</v>
      </c>
      <c r="I63" s="15">
        <f>'[3]27'!J65</f>
        <v>270</v>
      </c>
      <c r="J63" s="16">
        <f>'[3]27'!K65</f>
        <v>0</v>
      </c>
      <c r="K63" s="16">
        <f>'[3]27'!L65</f>
        <v>0</v>
      </c>
      <c r="L63" s="16">
        <f>'[3]27'!M65</f>
        <v>0</v>
      </c>
      <c r="M63" s="16">
        <f>'[3]27'!N65</f>
        <v>0</v>
      </c>
      <c r="N63" s="16">
        <f>'[3]27'!O65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26.91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26.91</v>
      </c>
      <c r="AE63" s="8">
        <f t="shared" si="11"/>
        <v>26.91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26.91</v>
      </c>
      <c r="AL63" s="8">
        <f t="shared" si="35"/>
        <v>216.18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216.18</v>
      </c>
      <c r="AT63" s="8">
        <v>25.96</v>
      </c>
      <c r="AU63" s="8">
        <v>25.96</v>
      </c>
      <c r="AW63" s="202">
        <v>26.91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 s="8">
        <f t="shared" si="19"/>
        <v>26.91</v>
      </c>
      <c r="BD63" s="202">
        <v>26.91</v>
      </c>
      <c r="BE63" s="202">
        <v>0</v>
      </c>
      <c r="BF63" s="202">
        <v>0</v>
      </c>
      <c r="BG63" s="202">
        <v>0</v>
      </c>
      <c r="BH63" s="202">
        <v>0</v>
      </c>
      <c r="BI63" s="202">
        <v>0</v>
      </c>
      <c r="BJ63" s="8">
        <f t="shared" si="20"/>
        <v>26.91</v>
      </c>
      <c r="BL63" s="8">
        <f t="shared" si="21"/>
        <v>25.96</v>
      </c>
      <c r="BM63" s="8">
        <f t="shared" si="22"/>
        <v>25.96</v>
      </c>
      <c r="BN63" s="8">
        <f t="shared" si="23"/>
        <v>26.91</v>
      </c>
      <c r="BO63" s="8">
        <f t="shared" si="24"/>
        <v>26.91</v>
      </c>
      <c r="BP63" s="139">
        <f t="shared" si="25"/>
        <v>-0.94999999999999929</v>
      </c>
      <c r="BQ63" s="139">
        <f t="shared" si="26"/>
        <v>-0.94999999999999929</v>
      </c>
    </row>
    <row r="64" spans="1:69">
      <c r="A64" s="8" t="s">
        <v>106</v>
      </c>
      <c r="B64" s="15">
        <f>'[3]27'!B66</f>
        <v>320</v>
      </c>
      <c r="C64" s="16">
        <f>'[3]27'!C66</f>
        <v>0</v>
      </c>
      <c r="D64" s="16">
        <f>'[3]27'!D66</f>
        <v>0</v>
      </c>
      <c r="E64" s="16">
        <f>'[3]27'!E66</f>
        <v>0</v>
      </c>
      <c r="F64" s="16">
        <f>'[3]27'!F66</f>
        <v>690</v>
      </c>
      <c r="G64" s="16">
        <f>'[3]27'!G66</f>
        <v>0</v>
      </c>
      <c r="H64" s="17">
        <f t="shared" si="27"/>
        <v>1010</v>
      </c>
      <c r="I64" s="15">
        <f>'[3]27'!J66</f>
        <v>270</v>
      </c>
      <c r="J64" s="16">
        <f>'[3]27'!K66</f>
        <v>0</v>
      </c>
      <c r="K64" s="16">
        <f>'[3]27'!L66</f>
        <v>0</v>
      </c>
      <c r="L64" s="16">
        <f>'[3]27'!M66</f>
        <v>0</v>
      </c>
      <c r="M64" s="16">
        <f>'[3]27'!N66</f>
        <v>0</v>
      </c>
      <c r="N64" s="16">
        <f>'[3]27'!O66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26.91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26.91</v>
      </c>
      <c r="AE64" s="8">
        <f t="shared" si="11"/>
        <v>26.91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26.91</v>
      </c>
      <c r="AL64" s="8">
        <f t="shared" si="35"/>
        <v>216.18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216.18</v>
      </c>
      <c r="AT64" s="8">
        <v>25.96</v>
      </c>
      <c r="AU64" s="8">
        <v>25.96</v>
      </c>
      <c r="AW64" s="202">
        <v>26.91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 s="8">
        <f t="shared" si="19"/>
        <v>26.91</v>
      </c>
      <c r="BD64" s="202">
        <v>26.91</v>
      </c>
      <c r="BE64" s="202">
        <v>0</v>
      </c>
      <c r="BF64" s="202">
        <v>0</v>
      </c>
      <c r="BG64" s="202">
        <v>0</v>
      </c>
      <c r="BH64" s="202">
        <v>0</v>
      </c>
      <c r="BI64" s="202">
        <v>0</v>
      </c>
      <c r="BJ64" s="8">
        <f t="shared" si="20"/>
        <v>26.91</v>
      </c>
      <c r="BL64" s="8">
        <f t="shared" si="21"/>
        <v>25.96</v>
      </c>
      <c r="BM64" s="8">
        <f t="shared" si="22"/>
        <v>25.96</v>
      </c>
      <c r="BN64" s="8">
        <f t="shared" si="23"/>
        <v>26.91</v>
      </c>
      <c r="BO64" s="8">
        <f t="shared" si="24"/>
        <v>26.91</v>
      </c>
      <c r="BP64" s="139">
        <f t="shared" si="25"/>
        <v>-0.94999999999999929</v>
      </c>
      <c r="BQ64" s="139">
        <f t="shared" si="26"/>
        <v>-0.94999999999999929</v>
      </c>
    </row>
    <row r="65" spans="1:69">
      <c r="A65" s="8" t="s">
        <v>107</v>
      </c>
      <c r="B65" s="15">
        <f>'[3]27'!B67</f>
        <v>320</v>
      </c>
      <c r="C65" s="16">
        <f>'[3]27'!C67</f>
        <v>0</v>
      </c>
      <c r="D65" s="16">
        <f>'[3]27'!D67</f>
        <v>0</v>
      </c>
      <c r="E65" s="16">
        <f>'[3]27'!E67</f>
        <v>0</v>
      </c>
      <c r="F65" s="16">
        <f>'[3]27'!F67</f>
        <v>690</v>
      </c>
      <c r="G65" s="16">
        <f>'[3]27'!G67</f>
        <v>0</v>
      </c>
      <c r="H65" s="17">
        <f t="shared" si="27"/>
        <v>1010</v>
      </c>
      <c r="I65" s="15">
        <f>'[3]27'!J67</f>
        <v>270</v>
      </c>
      <c r="J65" s="16">
        <f>'[3]27'!K67</f>
        <v>0</v>
      </c>
      <c r="K65" s="16">
        <f>'[3]27'!L67</f>
        <v>0</v>
      </c>
      <c r="L65" s="16">
        <f>'[3]27'!M67</f>
        <v>0</v>
      </c>
      <c r="M65" s="16">
        <f>'[3]27'!N67</f>
        <v>0</v>
      </c>
      <c r="N65" s="16">
        <f>'[3]27'!O67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26.91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26.91</v>
      </c>
      <c r="AE65" s="8">
        <f t="shared" si="11"/>
        <v>26.91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26.91</v>
      </c>
      <c r="AL65" s="8">
        <f t="shared" si="35"/>
        <v>216.18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216.18</v>
      </c>
      <c r="AT65" s="8">
        <v>25.96</v>
      </c>
      <c r="AU65" s="8">
        <v>25.96</v>
      </c>
      <c r="AW65" s="202">
        <v>26.91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 s="8">
        <f t="shared" si="19"/>
        <v>26.91</v>
      </c>
      <c r="BD65" s="202">
        <v>26.91</v>
      </c>
      <c r="BE65" s="202">
        <v>0</v>
      </c>
      <c r="BF65" s="202">
        <v>0</v>
      </c>
      <c r="BG65" s="202">
        <v>0</v>
      </c>
      <c r="BH65" s="202">
        <v>0</v>
      </c>
      <c r="BI65" s="202">
        <v>0</v>
      </c>
      <c r="BJ65" s="8">
        <f t="shared" si="20"/>
        <v>26.91</v>
      </c>
      <c r="BL65" s="8">
        <f t="shared" si="21"/>
        <v>25.96</v>
      </c>
      <c r="BM65" s="8">
        <f t="shared" si="22"/>
        <v>25.96</v>
      </c>
      <c r="BN65" s="8">
        <f t="shared" si="23"/>
        <v>26.91</v>
      </c>
      <c r="BO65" s="8">
        <f t="shared" si="24"/>
        <v>26.91</v>
      </c>
      <c r="BP65" s="139">
        <f t="shared" si="25"/>
        <v>-0.94999999999999929</v>
      </c>
      <c r="BQ65" s="139">
        <f t="shared" si="26"/>
        <v>-0.94999999999999929</v>
      </c>
    </row>
    <row r="66" spans="1:69">
      <c r="A66" s="8" t="s">
        <v>108</v>
      </c>
      <c r="B66" s="15">
        <f>'[3]27'!B68</f>
        <v>320</v>
      </c>
      <c r="C66" s="16">
        <f>'[3]27'!C68</f>
        <v>0</v>
      </c>
      <c r="D66" s="16">
        <f>'[3]27'!D68</f>
        <v>0</v>
      </c>
      <c r="E66" s="16">
        <f>'[3]27'!E68</f>
        <v>0</v>
      </c>
      <c r="F66" s="16">
        <f>'[3]27'!F68</f>
        <v>690</v>
      </c>
      <c r="G66" s="16">
        <f>'[3]27'!G68</f>
        <v>0</v>
      </c>
      <c r="H66" s="17">
        <f t="shared" si="27"/>
        <v>1010</v>
      </c>
      <c r="I66" s="15">
        <f>'[3]27'!J68</f>
        <v>270</v>
      </c>
      <c r="J66" s="16">
        <f>'[3]27'!K68</f>
        <v>0</v>
      </c>
      <c r="K66" s="16">
        <f>'[3]27'!L68</f>
        <v>0</v>
      </c>
      <c r="L66" s="16">
        <f>'[3]27'!M68</f>
        <v>0</v>
      </c>
      <c r="M66" s="16">
        <f>'[3]27'!N68</f>
        <v>0</v>
      </c>
      <c r="N66" s="16">
        <f>'[3]27'!O68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26.91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26.91</v>
      </c>
      <c r="AE66" s="8">
        <f t="shared" si="11"/>
        <v>26.91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26.91</v>
      </c>
      <c r="AL66" s="8">
        <f t="shared" si="35"/>
        <v>216.18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216.18</v>
      </c>
      <c r="AT66" s="8">
        <v>25.96</v>
      </c>
      <c r="AU66" s="8">
        <v>25.96</v>
      </c>
      <c r="AW66" s="202">
        <v>26.91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 s="8">
        <f t="shared" si="19"/>
        <v>26.91</v>
      </c>
      <c r="BD66" s="202">
        <v>26.91</v>
      </c>
      <c r="BE66" s="202">
        <v>0</v>
      </c>
      <c r="BF66" s="202">
        <v>0</v>
      </c>
      <c r="BG66" s="202">
        <v>0</v>
      </c>
      <c r="BH66" s="202">
        <v>0</v>
      </c>
      <c r="BI66" s="202">
        <v>0</v>
      </c>
      <c r="BJ66" s="8">
        <f t="shared" si="20"/>
        <v>26.91</v>
      </c>
      <c r="BL66" s="8">
        <f t="shared" si="21"/>
        <v>25.96</v>
      </c>
      <c r="BM66" s="8">
        <f t="shared" si="22"/>
        <v>25.96</v>
      </c>
      <c r="BN66" s="8">
        <f t="shared" si="23"/>
        <v>26.91</v>
      </c>
      <c r="BO66" s="8">
        <f t="shared" si="24"/>
        <v>26.91</v>
      </c>
      <c r="BP66" s="139">
        <f t="shared" si="25"/>
        <v>-0.94999999999999929</v>
      </c>
      <c r="BQ66" s="139">
        <f t="shared" si="26"/>
        <v>-0.94999999999999929</v>
      </c>
    </row>
    <row r="67" spans="1:69">
      <c r="A67" s="8" t="s">
        <v>109</v>
      </c>
      <c r="B67" s="15">
        <f>'[3]27'!B69</f>
        <v>320</v>
      </c>
      <c r="C67" s="16">
        <f>'[3]27'!C69</f>
        <v>0</v>
      </c>
      <c r="D67" s="16">
        <f>'[3]27'!D69</f>
        <v>0</v>
      </c>
      <c r="E67" s="16">
        <f>'[3]27'!E69</f>
        <v>0</v>
      </c>
      <c r="F67" s="16">
        <f>'[3]27'!F69</f>
        <v>690</v>
      </c>
      <c r="G67" s="16">
        <f>'[3]27'!G69</f>
        <v>0</v>
      </c>
      <c r="H67" s="17">
        <f t="shared" si="27"/>
        <v>1010</v>
      </c>
      <c r="I67" s="15">
        <f>'[3]27'!J69</f>
        <v>270</v>
      </c>
      <c r="J67" s="16">
        <f>'[3]27'!K69</f>
        <v>0</v>
      </c>
      <c r="K67" s="16">
        <f>'[3]27'!L69</f>
        <v>0</v>
      </c>
      <c r="L67" s="16">
        <f>'[3]27'!M69</f>
        <v>0</v>
      </c>
      <c r="M67" s="16">
        <f>'[3]27'!N69</f>
        <v>0</v>
      </c>
      <c r="N67" s="16">
        <f>'[3]27'!O69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25.29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25.29</v>
      </c>
      <c r="AE67" s="8">
        <f t="shared" si="11"/>
        <v>25.29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25.29</v>
      </c>
      <c r="AL67" s="8">
        <f t="shared" si="35"/>
        <v>219.42000000000002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219.42000000000002</v>
      </c>
      <c r="AT67" s="8">
        <v>24.39</v>
      </c>
      <c r="AU67" s="8">
        <v>24.39</v>
      </c>
      <c r="AW67" s="202">
        <v>25.29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 s="8">
        <f t="shared" si="19"/>
        <v>25.29</v>
      </c>
      <c r="BD67" s="202">
        <v>25.29</v>
      </c>
      <c r="BE67" s="202">
        <v>0</v>
      </c>
      <c r="BF67" s="202">
        <v>0</v>
      </c>
      <c r="BG67" s="202">
        <v>0</v>
      </c>
      <c r="BH67" s="202">
        <v>0</v>
      </c>
      <c r="BI67" s="202">
        <v>0</v>
      </c>
      <c r="BJ67" s="8">
        <f t="shared" si="20"/>
        <v>25.29</v>
      </c>
      <c r="BL67" s="8">
        <f t="shared" si="21"/>
        <v>24.39</v>
      </c>
      <c r="BM67" s="8">
        <f t="shared" si="22"/>
        <v>24.39</v>
      </c>
      <c r="BN67" s="8">
        <f t="shared" si="23"/>
        <v>25.29</v>
      </c>
      <c r="BO67" s="8">
        <f t="shared" si="24"/>
        <v>25.29</v>
      </c>
      <c r="BP67" s="139">
        <f t="shared" si="25"/>
        <v>-0.89999999999999858</v>
      </c>
      <c r="BQ67" s="139">
        <f t="shared" si="26"/>
        <v>-0.89999999999999858</v>
      </c>
    </row>
    <row r="68" spans="1:69">
      <c r="A68" s="8" t="s">
        <v>110</v>
      </c>
      <c r="B68" s="15">
        <f>'[3]27'!B70</f>
        <v>320</v>
      </c>
      <c r="C68" s="16">
        <f>'[3]27'!C70</f>
        <v>0</v>
      </c>
      <c r="D68" s="16">
        <f>'[3]27'!D70</f>
        <v>0</v>
      </c>
      <c r="E68" s="16">
        <f>'[3]27'!E70</f>
        <v>0</v>
      </c>
      <c r="F68" s="16">
        <f>'[3]27'!F70</f>
        <v>690</v>
      </c>
      <c r="G68" s="16">
        <f>'[3]27'!G70</f>
        <v>0</v>
      </c>
      <c r="H68" s="17">
        <f t="shared" si="27"/>
        <v>1010</v>
      </c>
      <c r="I68" s="15">
        <f>'[3]27'!J70</f>
        <v>270</v>
      </c>
      <c r="J68" s="16">
        <f>'[3]27'!K70</f>
        <v>0</v>
      </c>
      <c r="K68" s="16">
        <f>'[3]27'!L70</f>
        <v>0</v>
      </c>
      <c r="L68" s="16">
        <f>'[3]27'!M70</f>
        <v>0</v>
      </c>
      <c r="M68" s="16">
        <f>'[3]27'!N70</f>
        <v>0</v>
      </c>
      <c r="N68" s="16">
        <f>'[3]27'!O70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26.91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26.91</v>
      </c>
      <c r="AE68" s="8">
        <f t="shared" ref="AE68:AE98" si="43">BD68</f>
        <v>26.91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26.91</v>
      </c>
      <c r="AL68" s="8">
        <f t="shared" si="35"/>
        <v>216.18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216.18</v>
      </c>
      <c r="AT68" s="8">
        <v>25.96</v>
      </c>
      <c r="AU68" s="8">
        <v>25.96</v>
      </c>
      <c r="AW68" s="202">
        <v>26.91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 s="8">
        <f t="shared" ref="BC68:BC98" si="51">SUM(AW68:BB68)</f>
        <v>26.91</v>
      </c>
      <c r="BD68" s="202">
        <v>26.91</v>
      </c>
      <c r="BE68" s="202">
        <v>0</v>
      </c>
      <c r="BF68" s="202">
        <v>0</v>
      </c>
      <c r="BG68" s="202">
        <v>0</v>
      </c>
      <c r="BH68" s="202">
        <v>0</v>
      </c>
      <c r="BI68" s="202">
        <v>0</v>
      </c>
      <c r="BJ68" s="8">
        <f t="shared" ref="BJ68:BJ98" si="52">SUM(BD68:BI68)</f>
        <v>26.91</v>
      </c>
      <c r="BL68" s="8">
        <f t="shared" ref="BL68:BL98" si="53">AT68</f>
        <v>25.96</v>
      </c>
      <c r="BM68" s="8">
        <f t="shared" ref="BM68:BM98" si="54">AU68</f>
        <v>25.96</v>
      </c>
      <c r="BN68" s="8">
        <f t="shared" ref="BN68:BN98" si="55">BC68</f>
        <v>26.91</v>
      </c>
      <c r="BO68" s="8">
        <f t="shared" ref="BO68:BO98" si="56">BJ68</f>
        <v>26.91</v>
      </c>
      <c r="BP68" s="139">
        <f t="shared" ref="BP68:BP98" si="57">BL68-BN68</f>
        <v>-0.94999999999999929</v>
      </c>
      <c r="BQ68" s="139">
        <f t="shared" ref="BQ68:BQ98" si="58">BM68-BO68</f>
        <v>-0.94999999999999929</v>
      </c>
    </row>
    <row r="69" spans="1:69">
      <c r="A69" s="8" t="s">
        <v>111</v>
      </c>
      <c r="B69" s="15">
        <f>'[3]27'!B71</f>
        <v>320</v>
      </c>
      <c r="C69" s="16">
        <f>'[3]27'!C71</f>
        <v>0</v>
      </c>
      <c r="D69" s="16">
        <f>'[3]27'!D71</f>
        <v>0</v>
      </c>
      <c r="E69" s="16">
        <f>'[3]27'!E71</f>
        <v>0</v>
      </c>
      <c r="F69" s="16">
        <f>'[3]27'!F71</f>
        <v>690</v>
      </c>
      <c r="G69" s="16">
        <f>'[3]27'!G71</f>
        <v>0</v>
      </c>
      <c r="H69" s="17">
        <f t="shared" ref="H69:H98" si="59">SUM(B69:G69)</f>
        <v>1010</v>
      </c>
      <c r="I69" s="15">
        <f>'[3]27'!J71</f>
        <v>270</v>
      </c>
      <c r="J69" s="16">
        <f>'[3]27'!K71</f>
        <v>0</v>
      </c>
      <c r="K69" s="16">
        <f>'[3]27'!L71</f>
        <v>0</v>
      </c>
      <c r="L69" s="16">
        <f>'[3]27'!M71</f>
        <v>0</v>
      </c>
      <c r="M69" s="16">
        <f>'[3]27'!N71</f>
        <v>0</v>
      </c>
      <c r="N69" s="16">
        <f>'[3]27'!O71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25.29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25.29</v>
      </c>
      <c r="AE69" s="8">
        <f t="shared" si="43"/>
        <v>25.29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25.29</v>
      </c>
      <c r="AL69" s="8">
        <f t="shared" si="35"/>
        <v>219.42000000000002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219.42000000000002</v>
      </c>
      <c r="AT69" s="8">
        <v>24.39</v>
      </c>
      <c r="AU69" s="8">
        <v>24.39</v>
      </c>
      <c r="AW69" s="202">
        <v>25.29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 s="8">
        <f t="shared" si="51"/>
        <v>25.29</v>
      </c>
      <c r="BD69" s="202">
        <v>25.29</v>
      </c>
      <c r="BE69" s="202">
        <v>0</v>
      </c>
      <c r="BF69" s="202">
        <v>0</v>
      </c>
      <c r="BG69" s="202">
        <v>0</v>
      </c>
      <c r="BH69" s="202">
        <v>0</v>
      </c>
      <c r="BI69" s="202">
        <v>0</v>
      </c>
      <c r="BJ69" s="8">
        <f t="shared" si="52"/>
        <v>25.29</v>
      </c>
      <c r="BL69" s="8">
        <f t="shared" si="53"/>
        <v>24.39</v>
      </c>
      <c r="BM69" s="8">
        <f t="shared" si="54"/>
        <v>24.39</v>
      </c>
      <c r="BN69" s="8">
        <f t="shared" si="55"/>
        <v>25.29</v>
      </c>
      <c r="BO69" s="8">
        <f t="shared" si="56"/>
        <v>25.29</v>
      </c>
      <c r="BP69" s="139">
        <f t="shared" si="57"/>
        <v>-0.89999999999999858</v>
      </c>
      <c r="BQ69" s="139">
        <f t="shared" si="58"/>
        <v>-0.89999999999999858</v>
      </c>
    </row>
    <row r="70" spans="1:69">
      <c r="A70" s="8" t="s">
        <v>112</v>
      </c>
      <c r="B70" s="15">
        <f>'[3]27'!B72</f>
        <v>320</v>
      </c>
      <c r="C70" s="16">
        <f>'[3]27'!C72</f>
        <v>0</v>
      </c>
      <c r="D70" s="16">
        <f>'[3]27'!D72</f>
        <v>0</v>
      </c>
      <c r="E70" s="16">
        <f>'[3]27'!E72</f>
        <v>0</v>
      </c>
      <c r="F70" s="16">
        <f>'[3]27'!F72</f>
        <v>690</v>
      </c>
      <c r="G70" s="16">
        <f>'[3]27'!G72</f>
        <v>0</v>
      </c>
      <c r="H70" s="17">
        <f t="shared" si="59"/>
        <v>1010</v>
      </c>
      <c r="I70" s="15">
        <f>'[3]27'!J72</f>
        <v>270</v>
      </c>
      <c r="J70" s="16">
        <f>'[3]27'!K72</f>
        <v>0</v>
      </c>
      <c r="K70" s="16">
        <f>'[3]27'!L72</f>
        <v>0</v>
      </c>
      <c r="L70" s="16">
        <f>'[3]27'!M72</f>
        <v>0</v>
      </c>
      <c r="M70" s="16">
        <f>'[3]27'!N72</f>
        <v>0</v>
      </c>
      <c r="N70" s="16">
        <f>'[3]27'!O72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25.29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25.29</v>
      </c>
      <c r="AE70" s="8">
        <f t="shared" si="43"/>
        <v>25.29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25.29</v>
      </c>
      <c r="AL70" s="8">
        <f t="shared" si="35"/>
        <v>219.42000000000002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219.42000000000002</v>
      </c>
      <c r="AT70" s="8">
        <v>24.39</v>
      </c>
      <c r="AU70" s="8">
        <v>24.39</v>
      </c>
      <c r="AW70" s="202">
        <v>25.29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 s="8">
        <f t="shared" si="51"/>
        <v>25.29</v>
      </c>
      <c r="BD70" s="202">
        <v>25.29</v>
      </c>
      <c r="BE70" s="202">
        <v>0</v>
      </c>
      <c r="BF70" s="202">
        <v>0</v>
      </c>
      <c r="BG70" s="202">
        <v>0</v>
      </c>
      <c r="BH70" s="202">
        <v>0</v>
      </c>
      <c r="BI70" s="202">
        <v>0</v>
      </c>
      <c r="BJ70" s="8">
        <f t="shared" si="52"/>
        <v>25.29</v>
      </c>
      <c r="BL70" s="8">
        <f t="shared" si="53"/>
        <v>24.39</v>
      </c>
      <c r="BM70" s="8">
        <f t="shared" si="54"/>
        <v>24.39</v>
      </c>
      <c r="BN70" s="8">
        <f t="shared" si="55"/>
        <v>25.29</v>
      </c>
      <c r="BO70" s="8">
        <f t="shared" si="56"/>
        <v>25.29</v>
      </c>
      <c r="BP70" s="139">
        <f t="shared" si="57"/>
        <v>-0.89999999999999858</v>
      </c>
      <c r="BQ70" s="139">
        <f t="shared" si="58"/>
        <v>-0.89999999999999858</v>
      </c>
    </row>
    <row r="71" spans="1:69">
      <c r="A71" s="8" t="s">
        <v>113</v>
      </c>
      <c r="B71" s="15">
        <f>'[3]27'!B73</f>
        <v>320</v>
      </c>
      <c r="C71" s="16">
        <f>'[3]27'!C73</f>
        <v>0</v>
      </c>
      <c r="D71" s="16">
        <f>'[3]27'!D73</f>
        <v>0</v>
      </c>
      <c r="E71" s="16">
        <f>'[3]27'!E73</f>
        <v>0</v>
      </c>
      <c r="F71" s="16">
        <f>'[3]27'!F73</f>
        <v>690</v>
      </c>
      <c r="G71" s="16">
        <f>'[3]27'!G73</f>
        <v>0</v>
      </c>
      <c r="H71" s="17">
        <f t="shared" si="59"/>
        <v>1010</v>
      </c>
      <c r="I71" s="15">
        <f>'[3]27'!J73</f>
        <v>270</v>
      </c>
      <c r="J71" s="16">
        <f>'[3]27'!K73</f>
        <v>0</v>
      </c>
      <c r="K71" s="16">
        <f>'[3]27'!L73</f>
        <v>0</v>
      </c>
      <c r="L71" s="16">
        <f>'[3]27'!M73</f>
        <v>0</v>
      </c>
      <c r="M71" s="16">
        <f>'[3]27'!N73</f>
        <v>0</v>
      </c>
      <c r="N71" s="16">
        <f>'[3]27'!O73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25.29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25.29</v>
      </c>
      <c r="AE71" s="8">
        <f t="shared" si="43"/>
        <v>25.29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25.29</v>
      </c>
      <c r="AL71" s="8">
        <f t="shared" si="35"/>
        <v>219.42000000000002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219.42000000000002</v>
      </c>
      <c r="AT71" s="8">
        <v>24.39</v>
      </c>
      <c r="AU71" s="8">
        <v>24.39</v>
      </c>
      <c r="AW71" s="202">
        <v>25.29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 s="8">
        <f t="shared" si="51"/>
        <v>25.29</v>
      </c>
      <c r="BD71" s="202">
        <v>25.29</v>
      </c>
      <c r="BE71" s="202">
        <v>0</v>
      </c>
      <c r="BF71" s="202">
        <v>0</v>
      </c>
      <c r="BG71" s="202">
        <v>0</v>
      </c>
      <c r="BH71" s="202">
        <v>0</v>
      </c>
      <c r="BI71" s="202">
        <v>0</v>
      </c>
      <c r="BJ71" s="8">
        <f t="shared" si="52"/>
        <v>25.29</v>
      </c>
      <c r="BL71" s="8">
        <f t="shared" si="53"/>
        <v>24.39</v>
      </c>
      <c r="BM71" s="8">
        <f t="shared" si="54"/>
        <v>24.39</v>
      </c>
      <c r="BN71" s="8">
        <f t="shared" si="55"/>
        <v>25.29</v>
      </c>
      <c r="BO71" s="8">
        <f t="shared" si="56"/>
        <v>25.29</v>
      </c>
      <c r="BP71" s="139">
        <f t="shared" si="57"/>
        <v>-0.89999999999999858</v>
      </c>
      <c r="BQ71" s="139">
        <f t="shared" si="58"/>
        <v>-0.89999999999999858</v>
      </c>
    </row>
    <row r="72" spans="1:69">
      <c r="A72" s="8" t="s">
        <v>114</v>
      </c>
      <c r="B72" s="15">
        <f>'[3]27'!B74</f>
        <v>320</v>
      </c>
      <c r="C72" s="16">
        <f>'[3]27'!C74</f>
        <v>0</v>
      </c>
      <c r="D72" s="16">
        <f>'[3]27'!D74</f>
        <v>0</v>
      </c>
      <c r="E72" s="16">
        <f>'[3]27'!E74</f>
        <v>0</v>
      </c>
      <c r="F72" s="16">
        <f>'[3]27'!F74</f>
        <v>690</v>
      </c>
      <c r="G72" s="16">
        <f>'[3]27'!G74</f>
        <v>0</v>
      </c>
      <c r="H72" s="17">
        <f t="shared" si="59"/>
        <v>1010</v>
      </c>
      <c r="I72" s="15">
        <f>'[3]27'!J74</f>
        <v>270</v>
      </c>
      <c r="J72" s="16">
        <f>'[3]27'!K74</f>
        <v>0</v>
      </c>
      <c r="K72" s="16">
        <f>'[3]27'!L74</f>
        <v>0</v>
      </c>
      <c r="L72" s="16">
        <f>'[3]27'!M74</f>
        <v>0</v>
      </c>
      <c r="M72" s="16">
        <f>'[3]27'!N74</f>
        <v>0</v>
      </c>
      <c r="N72" s="16">
        <f>'[3]27'!O74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26.91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26.91</v>
      </c>
      <c r="AE72" s="8">
        <f t="shared" si="43"/>
        <v>26.91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26.91</v>
      </c>
      <c r="AL72" s="8">
        <f t="shared" si="35"/>
        <v>216.18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216.18</v>
      </c>
      <c r="AT72" s="8">
        <v>25.96</v>
      </c>
      <c r="AU72" s="8">
        <v>25.96</v>
      </c>
      <c r="AW72" s="202">
        <v>26.91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 s="8">
        <f t="shared" si="51"/>
        <v>26.91</v>
      </c>
      <c r="BD72" s="202">
        <v>26.91</v>
      </c>
      <c r="BE72" s="202">
        <v>0</v>
      </c>
      <c r="BF72" s="202">
        <v>0</v>
      </c>
      <c r="BG72" s="202">
        <v>0</v>
      </c>
      <c r="BH72" s="202">
        <v>0</v>
      </c>
      <c r="BI72" s="202">
        <v>0</v>
      </c>
      <c r="BJ72" s="8">
        <f t="shared" si="52"/>
        <v>26.91</v>
      </c>
      <c r="BL72" s="8">
        <f t="shared" si="53"/>
        <v>25.96</v>
      </c>
      <c r="BM72" s="8">
        <f t="shared" si="54"/>
        <v>25.96</v>
      </c>
      <c r="BN72" s="8">
        <f t="shared" si="55"/>
        <v>26.91</v>
      </c>
      <c r="BO72" s="8">
        <f t="shared" si="56"/>
        <v>26.91</v>
      </c>
      <c r="BP72" s="139">
        <f t="shared" si="57"/>
        <v>-0.94999999999999929</v>
      </c>
      <c r="BQ72" s="139">
        <f t="shared" si="58"/>
        <v>-0.94999999999999929</v>
      </c>
    </row>
    <row r="73" spans="1:69">
      <c r="A73" s="8" t="s">
        <v>115</v>
      </c>
      <c r="B73" s="15">
        <f>'[3]27'!B75</f>
        <v>320</v>
      </c>
      <c r="C73" s="16">
        <f>'[3]27'!C75</f>
        <v>0</v>
      </c>
      <c r="D73" s="16">
        <f>'[3]27'!D75</f>
        <v>0</v>
      </c>
      <c r="E73" s="16">
        <f>'[3]27'!E75</f>
        <v>0</v>
      </c>
      <c r="F73" s="16">
        <f>'[3]27'!F75</f>
        <v>690</v>
      </c>
      <c r="G73" s="16">
        <f>'[3]27'!G75</f>
        <v>0</v>
      </c>
      <c r="H73" s="17">
        <f t="shared" si="59"/>
        <v>1010</v>
      </c>
      <c r="I73" s="15">
        <f>'[3]27'!J75</f>
        <v>270</v>
      </c>
      <c r="J73" s="16">
        <f>'[3]27'!K75</f>
        <v>0</v>
      </c>
      <c r="K73" s="16">
        <f>'[3]27'!L75</f>
        <v>0</v>
      </c>
      <c r="L73" s="16">
        <f>'[3]27'!M75</f>
        <v>0</v>
      </c>
      <c r="M73" s="16">
        <f>'[3]27'!N75</f>
        <v>0</v>
      </c>
      <c r="N73" s="16">
        <f>'[3]27'!O75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26.91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26.91</v>
      </c>
      <c r="AE73" s="8">
        <f t="shared" si="43"/>
        <v>26.91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26.91</v>
      </c>
      <c r="AL73" s="8">
        <f t="shared" si="35"/>
        <v>216.18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216.18</v>
      </c>
      <c r="AT73" s="8">
        <v>25.96</v>
      </c>
      <c r="AU73" s="8">
        <v>25.96</v>
      </c>
      <c r="AW73" s="202">
        <v>26.91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 s="8">
        <f t="shared" si="51"/>
        <v>26.91</v>
      </c>
      <c r="BD73" s="202">
        <v>26.91</v>
      </c>
      <c r="BE73" s="202">
        <v>0</v>
      </c>
      <c r="BF73" s="202">
        <v>0</v>
      </c>
      <c r="BG73" s="202">
        <v>0</v>
      </c>
      <c r="BH73" s="202">
        <v>0</v>
      </c>
      <c r="BI73" s="202">
        <v>0</v>
      </c>
      <c r="BJ73" s="8">
        <f t="shared" si="52"/>
        <v>26.91</v>
      </c>
      <c r="BL73" s="8">
        <f t="shared" si="53"/>
        <v>25.96</v>
      </c>
      <c r="BM73" s="8">
        <f t="shared" si="54"/>
        <v>25.96</v>
      </c>
      <c r="BN73" s="8">
        <f t="shared" si="55"/>
        <v>26.91</v>
      </c>
      <c r="BO73" s="8">
        <f t="shared" si="56"/>
        <v>26.91</v>
      </c>
      <c r="BP73" s="139">
        <f t="shared" si="57"/>
        <v>-0.94999999999999929</v>
      </c>
      <c r="BQ73" s="139">
        <f t="shared" si="58"/>
        <v>-0.94999999999999929</v>
      </c>
    </row>
    <row r="74" spans="1:69">
      <c r="A74" s="8" t="s">
        <v>116</v>
      </c>
      <c r="B74" s="15">
        <f>'[3]27'!B76</f>
        <v>320</v>
      </c>
      <c r="C74" s="16">
        <f>'[3]27'!C76</f>
        <v>0</v>
      </c>
      <c r="D74" s="16">
        <f>'[3]27'!D76</f>
        <v>0</v>
      </c>
      <c r="E74" s="16">
        <f>'[3]27'!E76</f>
        <v>0</v>
      </c>
      <c r="F74" s="16">
        <f>'[3]27'!F76</f>
        <v>690</v>
      </c>
      <c r="G74" s="16">
        <f>'[3]27'!G76</f>
        <v>0</v>
      </c>
      <c r="H74" s="17">
        <f t="shared" si="59"/>
        <v>1010</v>
      </c>
      <c r="I74" s="15">
        <f>'[3]27'!J76</f>
        <v>270</v>
      </c>
      <c r="J74" s="16">
        <f>'[3]27'!K76</f>
        <v>0</v>
      </c>
      <c r="K74" s="16">
        <f>'[3]27'!L76</f>
        <v>0</v>
      </c>
      <c r="L74" s="16">
        <f>'[3]27'!M76</f>
        <v>0</v>
      </c>
      <c r="M74" s="16">
        <f>'[3]27'!N76</f>
        <v>0</v>
      </c>
      <c r="N74" s="16">
        <f>'[3]27'!O76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26.91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26.91</v>
      </c>
      <c r="AE74" s="8">
        <f t="shared" si="43"/>
        <v>26.91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26.91</v>
      </c>
      <c r="AL74" s="8">
        <f t="shared" si="35"/>
        <v>216.18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216.18</v>
      </c>
      <c r="AT74" s="8">
        <v>25.96</v>
      </c>
      <c r="AU74" s="8">
        <v>25.96</v>
      </c>
      <c r="AW74" s="202">
        <v>26.91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 s="8">
        <f t="shared" si="51"/>
        <v>26.91</v>
      </c>
      <c r="BD74" s="202">
        <v>26.91</v>
      </c>
      <c r="BE74" s="202">
        <v>0</v>
      </c>
      <c r="BF74" s="202">
        <v>0</v>
      </c>
      <c r="BG74" s="202">
        <v>0</v>
      </c>
      <c r="BH74" s="202">
        <v>0</v>
      </c>
      <c r="BI74" s="202">
        <v>0</v>
      </c>
      <c r="BJ74" s="8">
        <f t="shared" si="52"/>
        <v>26.91</v>
      </c>
      <c r="BL74" s="8">
        <f t="shared" si="53"/>
        <v>25.96</v>
      </c>
      <c r="BM74" s="8">
        <f t="shared" si="54"/>
        <v>25.96</v>
      </c>
      <c r="BN74" s="8">
        <f t="shared" si="55"/>
        <v>26.91</v>
      </c>
      <c r="BO74" s="8">
        <f t="shared" si="56"/>
        <v>26.91</v>
      </c>
      <c r="BP74" s="139">
        <f t="shared" si="57"/>
        <v>-0.94999999999999929</v>
      </c>
      <c r="BQ74" s="139">
        <f t="shared" si="58"/>
        <v>-0.94999999999999929</v>
      </c>
    </row>
    <row r="75" spans="1:69">
      <c r="A75" s="8" t="s">
        <v>117</v>
      </c>
      <c r="B75" s="15">
        <f>'[3]27'!B77</f>
        <v>320</v>
      </c>
      <c r="C75" s="16">
        <f>'[3]27'!C77</f>
        <v>0</v>
      </c>
      <c r="D75" s="16">
        <f>'[3]27'!D77</f>
        <v>0</v>
      </c>
      <c r="E75" s="16">
        <f>'[3]27'!E77</f>
        <v>0</v>
      </c>
      <c r="F75" s="16">
        <f>'[3]27'!F77</f>
        <v>690</v>
      </c>
      <c r="G75" s="16">
        <f>'[3]27'!G77</f>
        <v>0</v>
      </c>
      <c r="H75" s="17">
        <f t="shared" si="59"/>
        <v>1010</v>
      </c>
      <c r="I75" s="15">
        <f>'[3]27'!J77</f>
        <v>270</v>
      </c>
      <c r="J75" s="16">
        <f>'[3]27'!K77</f>
        <v>0</v>
      </c>
      <c r="K75" s="16">
        <f>'[3]27'!L77</f>
        <v>0</v>
      </c>
      <c r="L75" s="16">
        <f>'[3]27'!M77</f>
        <v>0</v>
      </c>
      <c r="M75" s="16">
        <f>'[3]27'!N77</f>
        <v>0</v>
      </c>
      <c r="N75" s="16">
        <f>'[3]27'!O77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26.91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26.91</v>
      </c>
      <c r="AE75" s="8">
        <f t="shared" si="43"/>
        <v>26.91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26.91</v>
      </c>
      <c r="AL75" s="8">
        <f t="shared" si="35"/>
        <v>216.18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216.18</v>
      </c>
      <c r="AT75" s="8">
        <v>25.96</v>
      </c>
      <c r="AU75" s="8">
        <v>25.96</v>
      </c>
      <c r="AW75" s="202">
        <v>26.91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 s="8">
        <f t="shared" si="51"/>
        <v>26.91</v>
      </c>
      <c r="BD75" s="202">
        <v>26.91</v>
      </c>
      <c r="BE75" s="202">
        <v>0</v>
      </c>
      <c r="BF75" s="202">
        <v>0</v>
      </c>
      <c r="BG75" s="202">
        <v>0</v>
      </c>
      <c r="BH75" s="202">
        <v>0</v>
      </c>
      <c r="BI75" s="202">
        <v>0</v>
      </c>
      <c r="BJ75" s="8">
        <f t="shared" si="52"/>
        <v>26.91</v>
      </c>
      <c r="BL75" s="8">
        <f t="shared" si="53"/>
        <v>25.96</v>
      </c>
      <c r="BM75" s="8">
        <f t="shared" si="54"/>
        <v>25.96</v>
      </c>
      <c r="BN75" s="8">
        <f t="shared" si="55"/>
        <v>26.91</v>
      </c>
      <c r="BO75" s="8">
        <f t="shared" si="56"/>
        <v>26.91</v>
      </c>
      <c r="BP75" s="139">
        <f t="shared" si="57"/>
        <v>-0.94999999999999929</v>
      </c>
      <c r="BQ75" s="139">
        <f t="shared" si="58"/>
        <v>-0.94999999999999929</v>
      </c>
    </row>
    <row r="76" spans="1:69">
      <c r="A76" s="8" t="s">
        <v>118</v>
      </c>
      <c r="B76" s="15">
        <f>'[3]27'!B78</f>
        <v>320</v>
      </c>
      <c r="C76" s="16">
        <f>'[3]27'!C78</f>
        <v>0</v>
      </c>
      <c r="D76" s="16">
        <f>'[3]27'!D78</f>
        <v>0</v>
      </c>
      <c r="E76" s="16">
        <f>'[3]27'!E78</f>
        <v>0</v>
      </c>
      <c r="F76" s="16">
        <f>'[3]27'!F78</f>
        <v>690</v>
      </c>
      <c r="G76" s="16">
        <f>'[3]27'!G78</f>
        <v>0</v>
      </c>
      <c r="H76" s="17">
        <f t="shared" si="59"/>
        <v>1010</v>
      </c>
      <c r="I76" s="15">
        <f>'[3]27'!J78</f>
        <v>270</v>
      </c>
      <c r="J76" s="16">
        <f>'[3]27'!K78</f>
        <v>0</v>
      </c>
      <c r="K76" s="16">
        <f>'[3]27'!L78</f>
        <v>0</v>
      </c>
      <c r="L76" s="16">
        <f>'[3]27'!M78</f>
        <v>0</v>
      </c>
      <c r="M76" s="16">
        <f>'[3]27'!N78</f>
        <v>0</v>
      </c>
      <c r="N76" s="16">
        <f>'[3]27'!O78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25.29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25.29</v>
      </c>
      <c r="AE76" s="8">
        <f t="shared" si="43"/>
        <v>25.29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25.29</v>
      </c>
      <c r="AL76" s="8">
        <f t="shared" si="35"/>
        <v>219.42000000000002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219.42000000000002</v>
      </c>
      <c r="AT76" s="8">
        <v>24.39</v>
      </c>
      <c r="AU76" s="8">
        <v>24.39</v>
      </c>
      <c r="AW76" s="202">
        <v>25.29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 s="8">
        <f t="shared" si="51"/>
        <v>25.29</v>
      </c>
      <c r="BD76" s="202">
        <v>25.29</v>
      </c>
      <c r="BE76" s="202">
        <v>0</v>
      </c>
      <c r="BF76" s="202">
        <v>0</v>
      </c>
      <c r="BG76" s="202">
        <v>0</v>
      </c>
      <c r="BH76" s="202">
        <v>0</v>
      </c>
      <c r="BI76" s="202">
        <v>0</v>
      </c>
      <c r="BJ76" s="8">
        <f t="shared" si="52"/>
        <v>25.29</v>
      </c>
      <c r="BL76" s="8">
        <f t="shared" si="53"/>
        <v>24.39</v>
      </c>
      <c r="BM76" s="8">
        <f t="shared" si="54"/>
        <v>24.39</v>
      </c>
      <c r="BN76" s="8">
        <f t="shared" si="55"/>
        <v>25.29</v>
      </c>
      <c r="BO76" s="8">
        <f t="shared" si="56"/>
        <v>25.29</v>
      </c>
      <c r="BP76" s="139">
        <f t="shared" si="57"/>
        <v>-0.89999999999999858</v>
      </c>
      <c r="BQ76" s="139">
        <f t="shared" si="58"/>
        <v>-0.89999999999999858</v>
      </c>
    </row>
    <row r="77" spans="1:69">
      <c r="A77" s="8" t="s">
        <v>119</v>
      </c>
      <c r="B77" s="15">
        <f>'[3]27'!B79</f>
        <v>320</v>
      </c>
      <c r="C77" s="16">
        <f>'[3]27'!C79</f>
        <v>0</v>
      </c>
      <c r="D77" s="16">
        <f>'[3]27'!D79</f>
        <v>0</v>
      </c>
      <c r="E77" s="16">
        <f>'[3]27'!E79</f>
        <v>0</v>
      </c>
      <c r="F77" s="16">
        <f>'[3]27'!F79</f>
        <v>690</v>
      </c>
      <c r="G77" s="16">
        <f>'[3]27'!G79</f>
        <v>0</v>
      </c>
      <c r="H77" s="17">
        <f t="shared" si="59"/>
        <v>1010</v>
      </c>
      <c r="I77" s="15">
        <f>'[3]27'!J79</f>
        <v>270</v>
      </c>
      <c r="J77" s="16">
        <f>'[3]27'!K79</f>
        <v>0</v>
      </c>
      <c r="K77" s="16">
        <f>'[3]27'!L79</f>
        <v>0</v>
      </c>
      <c r="L77" s="16">
        <f>'[3]27'!M79</f>
        <v>0</v>
      </c>
      <c r="M77" s="16">
        <f>'[3]27'!N79</f>
        <v>0</v>
      </c>
      <c r="N77" s="16">
        <f>'[3]27'!O79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19.559999999999999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19.559999999999999</v>
      </c>
      <c r="AL77" s="8">
        <f t="shared" si="35"/>
        <v>218.44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218.44</v>
      </c>
      <c r="AT77" s="8">
        <v>30.87</v>
      </c>
      <c r="AU77" s="8">
        <v>18.87</v>
      </c>
      <c r="AW77" s="202">
        <v>32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 s="8">
        <f t="shared" si="51"/>
        <v>32</v>
      </c>
      <c r="BD77" s="202">
        <v>19.559999999999999</v>
      </c>
      <c r="BE77" s="202">
        <v>0</v>
      </c>
      <c r="BF77" s="202">
        <v>0</v>
      </c>
      <c r="BG77" s="202">
        <v>0</v>
      </c>
      <c r="BH77" s="202">
        <v>0</v>
      </c>
      <c r="BI77" s="202">
        <v>0</v>
      </c>
      <c r="BJ77" s="8">
        <f t="shared" si="52"/>
        <v>19.559999999999999</v>
      </c>
      <c r="BL77" s="8">
        <f t="shared" si="53"/>
        <v>30.87</v>
      </c>
      <c r="BM77" s="8">
        <f t="shared" si="54"/>
        <v>18.87</v>
      </c>
      <c r="BN77" s="8">
        <f t="shared" si="55"/>
        <v>32</v>
      </c>
      <c r="BO77" s="8">
        <f t="shared" si="56"/>
        <v>19.559999999999999</v>
      </c>
      <c r="BP77" s="139">
        <f t="shared" si="57"/>
        <v>-1.129999999999999</v>
      </c>
      <c r="BQ77" s="139">
        <f t="shared" si="58"/>
        <v>-0.68999999999999773</v>
      </c>
    </row>
    <row r="78" spans="1:69">
      <c r="A78" s="8" t="s">
        <v>120</v>
      </c>
      <c r="B78" s="15">
        <f>'[3]27'!B80</f>
        <v>320</v>
      </c>
      <c r="C78" s="16">
        <f>'[3]27'!C80</f>
        <v>0</v>
      </c>
      <c r="D78" s="16">
        <f>'[3]27'!D80</f>
        <v>0</v>
      </c>
      <c r="E78" s="16">
        <f>'[3]27'!E80</f>
        <v>0</v>
      </c>
      <c r="F78" s="16">
        <f>'[3]27'!F80</f>
        <v>690</v>
      </c>
      <c r="G78" s="16">
        <f>'[3]27'!G80</f>
        <v>0</v>
      </c>
      <c r="H78" s="17">
        <f t="shared" si="59"/>
        <v>1010</v>
      </c>
      <c r="I78" s="15">
        <f>'[3]27'!J80</f>
        <v>270</v>
      </c>
      <c r="J78" s="16">
        <f>'[3]27'!K80</f>
        <v>0</v>
      </c>
      <c r="K78" s="16">
        <f>'[3]27'!L80</f>
        <v>0</v>
      </c>
      <c r="L78" s="16">
        <f>'[3]27'!M80</f>
        <v>0</v>
      </c>
      <c r="M78" s="16">
        <f>'[3]27'!N80</f>
        <v>0</v>
      </c>
      <c r="N78" s="16">
        <f>'[3]27'!O80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19.559999999999999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19.559999999999999</v>
      </c>
      <c r="AL78" s="8">
        <f t="shared" si="35"/>
        <v>218.44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218.44</v>
      </c>
      <c r="AT78" s="8">
        <v>30.87</v>
      </c>
      <c r="AU78" s="8">
        <v>18.87</v>
      </c>
      <c r="AW78" s="202">
        <v>32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 s="8">
        <f t="shared" si="51"/>
        <v>32</v>
      </c>
      <c r="BD78" s="202">
        <v>19.559999999999999</v>
      </c>
      <c r="BE78" s="202">
        <v>0</v>
      </c>
      <c r="BF78" s="202">
        <v>0</v>
      </c>
      <c r="BG78" s="202">
        <v>0</v>
      </c>
      <c r="BH78" s="202">
        <v>0</v>
      </c>
      <c r="BI78" s="202">
        <v>0</v>
      </c>
      <c r="BJ78" s="8">
        <f t="shared" si="52"/>
        <v>19.559999999999999</v>
      </c>
      <c r="BL78" s="8">
        <f t="shared" si="53"/>
        <v>30.87</v>
      </c>
      <c r="BM78" s="8">
        <f t="shared" si="54"/>
        <v>18.87</v>
      </c>
      <c r="BN78" s="8">
        <f t="shared" si="55"/>
        <v>32</v>
      </c>
      <c r="BO78" s="8">
        <f t="shared" si="56"/>
        <v>19.559999999999999</v>
      </c>
      <c r="BP78" s="139">
        <f t="shared" si="57"/>
        <v>-1.129999999999999</v>
      </c>
      <c r="BQ78" s="139">
        <f t="shared" si="58"/>
        <v>-0.68999999999999773</v>
      </c>
    </row>
    <row r="79" spans="1:69">
      <c r="A79" s="8" t="s">
        <v>121</v>
      </c>
      <c r="B79" s="15">
        <f>'[3]27'!B81</f>
        <v>320</v>
      </c>
      <c r="C79" s="16">
        <f>'[3]27'!C81</f>
        <v>0</v>
      </c>
      <c r="D79" s="16">
        <f>'[3]27'!D81</f>
        <v>0</v>
      </c>
      <c r="E79" s="16">
        <f>'[3]27'!E81</f>
        <v>0</v>
      </c>
      <c r="F79" s="16">
        <f>'[3]27'!F81</f>
        <v>690</v>
      </c>
      <c r="G79" s="16">
        <f>'[3]27'!G81</f>
        <v>0</v>
      </c>
      <c r="H79" s="17">
        <f t="shared" si="59"/>
        <v>1010</v>
      </c>
      <c r="I79" s="15">
        <f>'[3]27'!J81</f>
        <v>270</v>
      </c>
      <c r="J79" s="16">
        <f>'[3]27'!K81</f>
        <v>0</v>
      </c>
      <c r="K79" s="16">
        <f>'[3]27'!L81</f>
        <v>0</v>
      </c>
      <c r="L79" s="16">
        <f>'[3]27'!M81</f>
        <v>0</v>
      </c>
      <c r="M79" s="16">
        <f>'[3]27'!N81</f>
        <v>0</v>
      </c>
      <c r="N79" s="16">
        <f>'[3]27'!O81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19.559999999999999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19.559999999999999</v>
      </c>
      <c r="AL79" s="8">
        <f t="shared" si="35"/>
        <v>218.44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218.44</v>
      </c>
      <c r="AT79" s="8">
        <v>30.87</v>
      </c>
      <c r="AU79" s="8">
        <v>18.87</v>
      </c>
      <c r="AW79" s="202">
        <v>32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 s="8">
        <f t="shared" si="51"/>
        <v>32</v>
      </c>
      <c r="BD79" s="202">
        <v>19.559999999999999</v>
      </c>
      <c r="BE79" s="202">
        <v>0</v>
      </c>
      <c r="BF79" s="202">
        <v>0</v>
      </c>
      <c r="BG79" s="202">
        <v>0</v>
      </c>
      <c r="BH79" s="202">
        <v>0</v>
      </c>
      <c r="BI79" s="202">
        <v>0</v>
      </c>
      <c r="BJ79" s="8">
        <f t="shared" si="52"/>
        <v>19.559999999999999</v>
      </c>
      <c r="BL79" s="8">
        <f t="shared" si="53"/>
        <v>30.87</v>
      </c>
      <c r="BM79" s="8">
        <f t="shared" si="54"/>
        <v>18.87</v>
      </c>
      <c r="BN79" s="8">
        <f t="shared" si="55"/>
        <v>32</v>
      </c>
      <c r="BO79" s="8">
        <f t="shared" si="56"/>
        <v>19.559999999999999</v>
      </c>
      <c r="BP79" s="139">
        <f t="shared" si="57"/>
        <v>-1.129999999999999</v>
      </c>
      <c r="BQ79" s="139">
        <f t="shared" si="58"/>
        <v>-0.68999999999999773</v>
      </c>
    </row>
    <row r="80" spans="1:69">
      <c r="A80" s="8" t="s">
        <v>122</v>
      </c>
      <c r="B80" s="15">
        <f>'[3]27'!B82</f>
        <v>320</v>
      </c>
      <c r="C80" s="16">
        <f>'[3]27'!C82</f>
        <v>0</v>
      </c>
      <c r="D80" s="16">
        <f>'[3]27'!D82</f>
        <v>0</v>
      </c>
      <c r="E80" s="16">
        <f>'[3]27'!E82</f>
        <v>0</v>
      </c>
      <c r="F80" s="16">
        <f>'[3]27'!F82</f>
        <v>690</v>
      </c>
      <c r="G80" s="16">
        <f>'[3]27'!G82</f>
        <v>0</v>
      </c>
      <c r="H80" s="17">
        <f t="shared" si="59"/>
        <v>1010</v>
      </c>
      <c r="I80" s="15">
        <f>'[3]27'!J82</f>
        <v>270</v>
      </c>
      <c r="J80" s="16">
        <f>'[3]27'!K82</f>
        <v>0</v>
      </c>
      <c r="K80" s="16">
        <f>'[3]27'!L82</f>
        <v>0</v>
      </c>
      <c r="L80" s="16">
        <f>'[3]27'!M82</f>
        <v>0</v>
      </c>
      <c r="M80" s="16">
        <f>'[3]27'!N82</f>
        <v>0</v>
      </c>
      <c r="N80" s="16">
        <f>'[3]27'!O82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19.559999999999999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19.559999999999999</v>
      </c>
      <c r="AL80" s="8">
        <f t="shared" si="35"/>
        <v>218.44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218.44</v>
      </c>
      <c r="AT80" s="8">
        <v>30.87</v>
      </c>
      <c r="AU80" s="8">
        <v>18.87</v>
      </c>
      <c r="AW80" s="202">
        <v>32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 s="8">
        <f t="shared" si="51"/>
        <v>32</v>
      </c>
      <c r="BD80" s="202">
        <v>19.559999999999999</v>
      </c>
      <c r="BE80" s="202">
        <v>0</v>
      </c>
      <c r="BF80" s="202">
        <v>0</v>
      </c>
      <c r="BG80" s="202">
        <v>0</v>
      </c>
      <c r="BH80" s="202">
        <v>0</v>
      </c>
      <c r="BI80" s="202">
        <v>0</v>
      </c>
      <c r="BJ80" s="8">
        <f t="shared" si="52"/>
        <v>19.559999999999999</v>
      </c>
      <c r="BL80" s="8">
        <f t="shared" si="53"/>
        <v>30.87</v>
      </c>
      <c r="BM80" s="8">
        <f t="shared" si="54"/>
        <v>18.87</v>
      </c>
      <c r="BN80" s="8">
        <f t="shared" si="55"/>
        <v>32</v>
      </c>
      <c r="BO80" s="8">
        <f t="shared" si="56"/>
        <v>19.559999999999999</v>
      </c>
      <c r="BP80" s="139">
        <f t="shared" si="57"/>
        <v>-1.129999999999999</v>
      </c>
      <c r="BQ80" s="139">
        <f t="shared" si="58"/>
        <v>-0.68999999999999773</v>
      </c>
    </row>
    <row r="81" spans="1:69">
      <c r="A81" s="8" t="s">
        <v>123</v>
      </c>
      <c r="B81" s="15">
        <f>'[3]27'!B83</f>
        <v>320</v>
      </c>
      <c r="C81" s="16">
        <f>'[3]27'!C83</f>
        <v>0</v>
      </c>
      <c r="D81" s="16">
        <f>'[3]27'!D83</f>
        <v>0</v>
      </c>
      <c r="E81" s="16">
        <f>'[3]27'!E83</f>
        <v>0</v>
      </c>
      <c r="F81" s="16">
        <f>'[3]27'!F83</f>
        <v>690</v>
      </c>
      <c r="G81" s="16">
        <f>'[3]27'!G83</f>
        <v>0</v>
      </c>
      <c r="H81" s="17">
        <f t="shared" si="59"/>
        <v>1010</v>
      </c>
      <c r="I81" s="15">
        <f>'[3]27'!J83</f>
        <v>270</v>
      </c>
      <c r="J81" s="16">
        <f>'[3]27'!K83</f>
        <v>0</v>
      </c>
      <c r="K81" s="16">
        <f>'[3]27'!L83</f>
        <v>0</v>
      </c>
      <c r="L81" s="16">
        <f>'[3]27'!M83</f>
        <v>0</v>
      </c>
      <c r="M81" s="16">
        <f>'[3]27'!N83</f>
        <v>0</v>
      </c>
      <c r="N81" s="16">
        <f>'[3]27'!O83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19.559999999999999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19.559999999999999</v>
      </c>
      <c r="AL81" s="8">
        <f t="shared" si="35"/>
        <v>218.44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218.44</v>
      </c>
      <c r="AT81" s="8">
        <v>30.87</v>
      </c>
      <c r="AU81" s="8">
        <v>18.87</v>
      </c>
      <c r="AW81" s="202">
        <v>32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 s="8">
        <f t="shared" si="51"/>
        <v>32</v>
      </c>
      <c r="BD81" s="202">
        <v>19.559999999999999</v>
      </c>
      <c r="BE81" s="202">
        <v>0</v>
      </c>
      <c r="BF81" s="202">
        <v>0</v>
      </c>
      <c r="BG81" s="202">
        <v>0</v>
      </c>
      <c r="BH81" s="202">
        <v>0</v>
      </c>
      <c r="BI81" s="202">
        <v>0</v>
      </c>
      <c r="BJ81" s="8">
        <f t="shared" si="52"/>
        <v>19.559999999999999</v>
      </c>
      <c r="BL81" s="8">
        <f t="shared" si="53"/>
        <v>30.87</v>
      </c>
      <c r="BM81" s="8">
        <f t="shared" si="54"/>
        <v>18.87</v>
      </c>
      <c r="BN81" s="8">
        <f t="shared" si="55"/>
        <v>32</v>
      </c>
      <c r="BO81" s="8">
        <f t="shared" si="56"/>
        <v>19.559999999999999</v>
      </c>
      <c r="BP81" s="139">
        <f t="shared" si="57"/>
        <v>-1.129999999999999</v>
      </c>
      <c r="BQ81" s="139">
        <f t="shared" si="58"/>
        <v>-0.68999999999999773</v>
      </c>
    </row>
    <row r="82" spans="1:69">
      <c r="A82" s="8" t="s">
        <v>124</v>
      </c>
      <c r="B82" s="15">
        <f>'[3]27'!B84</f>
        <v>320</v>
      </c>
      <c r="C82" s="16">
        <f>'[3]27'!C84</f>
        <v>0</v>
      </c>
      <c r="D82" s="16">
        <f>'[3]27'!D84</f>
        <v>0</v>
      </c>
      <c r="E82" s="16">
        <f>'[3]27'!E84</f>
        <v>0</v>
      </c>
      <c r="F82" s="16">
        <f>'[3]27'!F84</f>
        <v>690</v>
      </c>
      <c r="G82" s="16">
        <f>'[3]27'!G84</f>
        <v>0</v>
      </c>
      <c r="H82" s="17">
        <f t="shared" si="59"/>
        <v>1010</v>
      </c>
      <c r="I82" s="15">
        <f>'[3]27'!J84</f>
        <v>270</v>
      </c>
      <c r="J82" s="16">
        <f>'[3]27'!K84</f>
        <v>0</v>
      </c>
      <c r="K82" s="16">
        <f>'[3]27'!L84</f>
        <v>0</v>
      </c>
      <c r="L82" s="16">
        <f>'[3]27'!M84</f>
        <v>0</v>
      </c>
      <c r="M82" s="16">
        <f>'[3]27'!N84</f>
        <v>0</v>
      </c>
      <c r="N82" s="16">
        <f>'[3]27'!O84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19.559999999999999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19.559999999999999</v>
      </c>
      <c r="AL82" s="8">
        <f t="shared" si="35"/>
        <v>218.44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218.44</v>
      </c>
      <c r="AT82" s="8">
        <v>30.87</v>
      </c>
      <c r="AU82" s="8">
        <v>18.87</v>
      </c>
      <c r="AW82" s="202">
        <v>32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 s="8">
        <f t="shared" si="51"/>
        <v>32</v>
      </c>
      <c r="BD82" s="202">
        <v>19.559999999999999</v>
      </c>
      <c r="BE82" s="202">
        <v>0</v>
      </c>
      <c r="BF82" s="202">
        <v>0</v>
      </c>
      <c r="BG82" s="202">
        <v>0</v>
      </c>
      <c r="BH82" s="202">
        <v>0</v>
      </c>
      <c r="BI82" s="202">
        <v>0</v>
      </c>
      <c r="BJ82" s="8">
        <f t="shared" si="52"/>
        <v>19.559999999999999</v>
      </c>
      <c r="BL82" s="8">
        <f t="shared" si="53"/>
        <v>30.87</v>
      </c>
      <c r="BM82" s="8">
        <f t="shared" si="54"/>
        <v>18.87</v>
      </c>
      <c r="BN82" s="8">
        <f t="shared" si="55"/>
        <v>32</v>
      </c>
      <c r="BO82" s="8">
        <f t="shared" si="56"/>
        <v>19.559999999999999</v>
      </c>
      <c r="BP82" s="139">
        <f t="shared" si="57"/>
        <v>-1.129999999999999</v>
      </c>
      <c r="BQ82" s="139">
        <f t="shared" si="58"/>
        <v>-0.68999999999999773</v>
      </c>
    </row>
    <row r="83" spans="1:69">
      <c r="A83" s="8" t="s">
        <v>125</v>
      </c>
      <c r="B83" s="15">
        <f>'[3]27'!B85</f>
        <v>320</v>
      </c>
      <c r="C83" s="16">
        <f>'[3]27'!C85</f>
        <v>0</v>
      </c>
      <c r="D83" s="16">
        <f>'[3]27'!D85</f>
        <v>0</v>
      </c>
      <c r="E83" s="16">
        <f>'[3]27'!E85</f>
        <v>0</v>
      </c>
      <c r="F83" s="16">
        <f>'[3]27'!F85</f>
        <v>670</v>
      </c>
      <c r="G83" s="16">
        <f>'[3]27'!G85</f>
        <v>0</v>
      </c>
      <c r="H83" s="17">
        <f t="shared" si="59"/>
        <v>990</v>
      </c>
      <c r="I83" s="15">
        <f>'[3]27'!J85</f>
        <v>270</v>
      </c>
      <c r="J83" s="16">
        <f>'[3]27'!K85</f>
        <v>0</v>
      </c>
      <c r="K83" s="16">
        <f>'[3]27'!L85</f>
        <v>0</v>
      </c>
      <c r="L83" s="16">
        <f>'[3]27'!M85</f>
        <v>0</v>
      </c>
      <c r="M83" s="16">
        <f>'[3]27'!N85</f>
        <v>0</v>
      </c>
      <c r="N83" s="16">
        <f>'[3]27'!O85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26.33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26.33</v>
      </c>
      <c r="AL83" s="8">
        <f t="shared" si="35"/>
        <v>211.67000000000002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211.67000000000002</v>
      </c>
      <c r="AT83" s="8">
        <v>30.87</v>
      </c>
      <c r="AU83" s="8">
        <v>25.4</v>
      </c>
      <c r="AW83" s="202">
        <v>32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 s="8">
        <f t="shared" si="51"/>
        <v>32</v>
      </c>
      <c r="BD83" s="202">
        <v>26.33</v>
      </c>
      <c r="BE83" s="202">
        <v>0</v>
      </c>
      <c r="BF83" s="202">
        <v>0</v>
      </c>
      <c r="BG83" s="202">
        <v>0</v>
      </c>
      <c r="BH83" s="202">
        <v>0</v>
      </c>
      <c r="BI83" s="202">
        <v>0</v>
      </c>
      <c r="BJ83" s="8">
        <f t="shared" si="52"/>
        <v>26.33</v>
      </c>
      <c r="BL83" s="8">
        <f t="shared" si="53"/>
        <v>30.87</v>
      </c>
      <c r="BM83" s="8">
        <f t="shared" si="54"/>
        <v>25.4</v>
      </c>
      <c r="BN83" s="8">
        <f t="shared" si="55"/>
        <v>32</v>
      </c>
      <c r="BO83" s="8">
        <f t="shared" si="56"/>
        <v>26.33</v>
      </c>
      <c r="BP83" s="139">
        <f t="shared" si="57"/>
        <v>-1.129999999999999</v>
      </c>
      <c r="BQ83" s="139">
        <f t="shared" si="58"/>
        <v>-0.92999999999999972</v>
      </c>
    </row>
    <row r="84" spans="1:69">
      <c r="A84" s="8" t="s">
        <v>126</v>
      </c>
      <c r="B84" s="15">
        <f>'[3]27'!B86</f>
        <v>320</v>
      </c>
      <c r="C84" s="16">
        <f>'[3]27'!C86</f>
        <v>0</v>
      </c>
      <c r="D84" s="16">
        <f>'[3]27'!D86</f>
        <v>0</v>
      </c>
      <c r="E84" s="16">
        <f>'[3]27'!E86</f>
        <v>0</v>
      </c>
      <c r="F84" s="16">
        <f>'[3]27'!F86</f>
        <v>670</v>
      </c>
      <c r="G84" s="16">
        <f>'[3]27'!G86</f>
        <v>0</v>
      </c>
      <c r="H84" s="17">
        <f t="shared" si="59"/>
        <v>990</v>
      </c>
      <c r="I84" s="15">
        <f>'[3]27'!J86</f>
        <v>270</v>
      </c>
      <c r="J84" s="16">
        <f>'[3]27'!K86</f>
        <v>0</v>
      </c>
      <c r="K84" s="16">
        <f>'[3]27'!L86</f>
        <v>0</v>
      </c>
      <c r="L84" s="16">
        <f>'[3]27'!M86</f>
        <v>0</v>
      </c>
      <c r="M84" s="16">
        <f>'[3]27'!N86</f>
        <v>0</v>
      </c>
      <c r="N84" s="16">
        <f>'[3]27'!O86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26.33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26.33</v>
      </c>
      <c r="AL84" s="8">
        <f t="shared" si="35"/>
        <v>211.67000000000002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211.67000000000002</v>
      </c>
      <c r="AT84" s="8">
        <v>30.87</v>
      </c>
      <c r="AU84" s="8">
        <v>25.4</v>
      </c>
      <c r="AW84" s="202">
        <v>32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 s="8">
        <f t="shared" si="51"/>
        <v>32</v>
      </c>
      <c r="BD84" s="202">
        <v>26.33</v>
      </c>
      <c r="BE84" s="202">
        <v>0</v>
      </c>
      <c r="BF84" s="202">
        <v>0</v>
      </c>
      <c r="BG84" s="202">
        <v>0</v>
      </c>
      <c r="BH84" s="202">
        <v>0</v>
      </c>
      <c r="BI84" s="202">
        <v>0</v>
      </c>
      <c r="BJ84" s="8">
        <f t="shared" si="52"/>
        <v>26.33</v>
      </c>
      <c r="BL84" s="8">
        <f t="shared" si="53"/>
        <v>30.87</v>
      </c>
      <c r="BM84" s="8">
        <f t="shared" si="54"/>
        <v>25.4</v>
      </c>
      <c r="BN84" s="8">
        <f t="shared" si="55"/>
        <v>32</v>
      </c>
      <c r="BO84" s="8">
        <f t="shared" si="56"/>
        <v>26.33</v>
      </c>
      <c r="BP84" s="139">
        <f t="shared" si="57"/>
        <v>-1.129999999999999</v>
      </c>
      <c r="BQ84" s="139">
        <f t="shared" si="58"/>
        <v>-0.92999999999999972</v>
      </c>
    </row>
    <row r="85" spans="1:69">
      <c r="A85" s="8" t="s">
        <v>127</v>
      </c>
      <c r="B85" s="15">
        <f>'[3]27'!B87</f>
        <v>320</v>
      </c>
      <c r="C85" s="16">
        <f>'[3]27'!C87</f>
        <v>0</v>
      </c>
      <c r="D85" s="16">
        <f>'[3]27'!D87</f>
        <v>0</v>
      </c>
      <c r="E85" s="16">
        <f>'[3]27'!E87</f>
        <v>0</v>
      </c>
      <c r="F85" s="16">
        <f>'[3]27'!F87</f>
        <v>670</v>
      </c>
      <c r="G85" s="16">
        <f>'[3]27'!G87</f>
        <v>0</v>
      </c>
      <c r="H85" s="17">
        <f t="shared" si="59"/>
        <v>990</v>
      </c>
      <c r="I85" s="15">
        <f>'[3]27'!J87</f>
        <v>270</v>
      </c>
      <c r="J85" s="16">
        <f>'[3]27'!K87</f>
        <v>0</v>
      </c>
      <c r="K85" s="16">
        <f>'[3]27'!L87</f>
        <v>0</v>
      </c>
      <c r="L85" s="16">
        <f>'[3]27'!M87</f>
        <v>0</v>
      </c>
      <c r="M85" s="16">
        <f>'[3]27'!N87</f>
        <v>0</v>
      </c>
      <c r="N85" s="16">
        <f>'[3]27'!O87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26.91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26.91</v>
      </c>
      <c r="AE85" s="8">
        <f t="shared" si="43"/>
        <v>26.91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26.91</v>
      </c>
      <c r="AL85" s="8">
        <f t="shared" si="35"/>
        <v>216.18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216.18</v>
      </c>
      <c r="AT85" s="8">
        <v>25.95</v>
      </c>
      <c r="AU85" s="8">
        <v>25.95</v>
      </c>
      <c r="AW85" s="202">
        <v>26.91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 s="8">
        <f t="shared" si="51"/>
        <v>26.91</v>
      </c>
      <c r="BD85" s="202">
        <v>26.91</v>
      </c>
      <c r="BE85" s="202">
        <v>0</v>
      </c>
      <c r="BF85" s="202">
        <v>0</v>
      </c>
      <c r="BG85" s="202">
        <v>0</v>
      </c>
      <c r="BH85" s="202">
        <v>0</v>
      </c>
      <c r="BI85" s="202">
        <v>0</v>
      </c>
      <c r="BJ85" s="8">
        <f t="shared" si="52"/>
        <v>26.91</v>
      </c>
      <c r="BL85" s="8">
        <f t="shared" si="53"/>
        <v>25.95</v>
      </c>
      <c r="BM85" s="8">
        <f t="shared" si="54"/>
        <v>25.95</v>
      </c>
      <c r="BN85" s="8">
        <f t="shared" si="55"/>
        <v>26.91</v>
      </c>
      <c r="BO85" s="8">
        <f t="shared" si="56"/>
        <v>26.91</v>
      </c>
      <c r="BP85" s="139">
        <f t="shared" si="57"/>
        <v>-0.96000000000000085</v>
      </c>
      <c r="BQ85" s="139">
        <f t="shared" si="58"/>
        <v>-0.96000000000000085</v>
      </c>
    </row>
    <row r="86" spans="1:69">
      <c r="A86" s="8" t="s">
        <v>128</v>
      </c>
      <c r="B86" s="15">
        <f>'[3]27'!B88</f>
        <v>320</v>
      </c>
      <c r="C86" s="16">
        <f>'[3]27'!C88</f>
        <v>0</v>
      </c>
      <c r="D86" s="16">
        <f>'[3]27'!D88</f>
        <v>0</v>
      </c>
      <c r="E86" s="16">
        <f>'[3]27'!E88</f>
        <v>0</v>
      </c>
      <c r="F86" s="16">
        <f>'[3]27'!F88</f>
        <v>670</v>
      </c>
      <c r="G86" s="16">
        <f>'[3]27'!G88</f>
        <v>0</v>
      </c>
      <c r="H86" s="17">
        <f t="shared" si="59"/>
        <v>990</v>
      </c>
      <c r="I86" s="15">
        <f>'[3]27'!J88</f>
        <v>270</v>
      </c>
      <c r="J86" s="16">
        <f>'[3]27'!K88</f>
        <v>0</v>
      </c>
      <c r="K86" s="16">
        <f>'[3]27'!L88</f>
        <v>0</v>
      </c>
      <c r="L86" s="16">
        <f>'[3]27'!M88</f>
        <v>0</v>
      </c>
      <c r="M86" s="16">
        <f>'[3]27'!N88</f>
        <v>0</v>
      </c>
      <c r="N86" s="16">
        <f>'[3]27'!O88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26.91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26.91</v>
      </c>
      <c r="AE86" s="8">
        <f t="shared" si="43"/>
        <v>26.91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26.91</v>
      </c>
      <c r="AL86" s="8">
        <f t="shared" si="35"/>
        <v>216.18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216.18</v>
      </c>
      <c r="AT86" s="8">
        <v>25.95</v>
      </c>
      <c r="AU86" s="8">
        <v>25.95</v>
      </c>
      <c r="AW86" s="202">
        <v>26.91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 s="8">
        <f t="shared" si="51"/>
        <v>26.91</v>
      </c>
      <c r="BD86" s="202">
        <v>26.91</v>
      </c>
      <c r="BE86" s="202">
        <v>0</v>
      </c>
      <c r="BF86" s="202">
        <v>0</v>
      </c>
      <c r="BG86" s="202">
        <v>0</v>
      </c>
      <c r="BH86" s="202">
        <v>0</v>
      </c>
      <c r="BI86" s="202">
        <v>0</v>
      </c>
      <c r="BJ86" s="8">
        <f t="shared" si="52"/>
        <v>26.91</v>
      </c>
      <c r="BL86" s="8">
        <f t="shared" si="53"/>
        <v>25.95</v>
      </c>
      <c r="BM86" s="8">
        <f t="shared" si="54"/>
        <v>25.95</v>
      </c>
      <c r="BN86" s="8">
        <f t="shared" si="55"/>
        <v>26.91</v>
      </c>
      <c r="BO86" s="8">
        <f t="shared" si="56"/>
        <v>26.91</v>
      </c>
      <c r="BP86" s="139">
        <f t="shared" si="57"/>
        <v>-0.96000000000000085</v>
      </c>
      <c r="BQ86" s="139">
        <f t="shared" si="58"/>
        <v>-0.96000000000000085</v>
      </c>
    </row>
    <row r="87" spans="1:69">
      <c r="A87" s="8" t="s">
        <v>129</v>
      </c>
      <c r="B87" s="15">
        <f>'[3]27'!B89</f>
        <v>320</v>
      </c>
      <c r="C87" s="16">
        <f>'[3]27'!C89</f>
        <v>0</v>
      </c>
      <c r="D87" s="16">
        <f>'[3]27'!D89</f>
        <v>0</v>
      </c>
      <c r="E87" s="16">
        <f>'[3]27'!E89</f>
        <v>0</v>
      </c>
      <c r="F87" s="16">
        <f>'[3]27'!F89</f>
        <v>990</v>
      </c>
      <c r="G87" s="16">
        <f>'[3]27'!G89</f>
        <v>0</v>
      </c>
      <c r="H87" s="17">
        <f t="shared" si="59"/>
        <v>1310</v>
      </c>
      <c r="I87" s="15">
        <f>'[3]27'!J89</f>
        <v>270</v>
      </c>
      <c r="J87" s="16">
        <f>'[3]27'!K89</f>
        <v>0</v>
      </c>
      <c r="K87" s="16">
        <f>'[3]27'!L89</f>
        <v>0</v>
      </c>
      <c r="L87" s="16">
        <f>'[3]27'!M89</f>
        <v>0</v>
      </c>
      <c r="M87" s="16">
        <f>'[3]27'!N89</f>
        <v>0</v>
      </c>
      <c r="N87" s="16">
        <f>'[3]27'!O89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26.91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26.91</v>
      </c>
      <c r="AE87" s="8">
        <f t="shared" si="43"/>
        <v>26.91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26.91</v>
      </c>
      <c r="AL87" s="8">
        <f t="shared" si="35"/>
        <v>216.18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216.18</v>
      </c>
      <c r="AT87" s="8">
        <v>25.95</v>
      </c>
      <c r="AU87" s="8">
        <v>25.95</v>
      </c>
      <c r="AW87" s="202">
        <v>26.91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 s="8">
        <f t="shared" si="51"/>
        <v>26.91</v>
      </c>
      <c r="BD87" s="202">
        <v>26.91</v>
      </c>
      <c r="BE87" s="202">
        <v>0</v>
      </c>
      <c r="BF87" s="202">
        <v>0</v>
      </c>
      <c r="BG87" s="202">
        <v>0</v>
      </c>
      <c r="BH87" s="202">
        <v>0</v>
      </c>
      <c r="BI87" s="202">
        <v>0</v>
      </c>
      <c r="BJ87" s="8">
        <f t="shared" si="52"/>
        <v>26.91</v>
      </c>
      <c r="BL87" s="8">
        <f t="shared" si="53"/>
        <v>25.95</v>
      </c>
      <c r="BM87" s="8">
        <f t="shared" si="54"/>
        <v>25.95</v>
      </c>
      <c r="BN87" s="8">
        <f t="shared" si="55"/>
        <v>26.91</v>
      </c>
      <c r="BO87" s="8">
        <f t="shared" si="56"/>
        <v>26.91</v>
      </c>
      <c r="BP87" s="139">
        <f t="shared" si="57"/>
        <v>-0.96000000000000085</v>
      </c>
      <c r="BQ87" s="139">
        <f t="shared" si="58"/>
        <v>-0.96000000000000085</v>
      </c>
    </row>
    <row r="88" spans="1:69">
      <c r="A88" s="8" t="s">
        <v>130</v>
      </c>
      <c r="B88" s="15">
        <f>'[3]27'!B90</f>
        <v>320</v>
      </c>
      <c r="C88" s="16">
        <f>'[3]27'!C90</f>
        <v>0</v>
      </c>
      <c r="D88" s="16">
        <f>'[3]27'!D90</f>
        <v>0</v>
      </c>
      <c r="E88" s="16">
        <f>'[3]27'!E90</f>
        <v>0</v>
      </c>
      <c r="F88" s="16">
        <f>'[3]27'!F90</f>
        <v>990</v>
      </c>
      <c r="G88" s="16">
        <f>'[3]27'!G90</f>
        <v>0</v>
      </c>
      <c r="H88" s="17">
        <f t="shared" si="59"/>
        <v>1310</v>
      </c>
      <c r="I88" s="15">
        <f>'[3]27'!J90</f>
        <v>270</v>
      </c>
      <c r="J88" s="16">
        <f>'[3]27'!K90</f>
        <v>0</v>
      </c>
      <c r="K88" s="16">
        <f>'[3]27'!L90</f>
        <v>0</v>
      </c>
      <c r="L88" s="16">
        <f>'[3]27'!M90</f>
        <v>0</v>
      </c>
      <c r="M88" s="16">
        <f>'[3]27'!N90</f>
        <v>0</v>
      </c>
      <c r="N88" s="16">
        <f>'[3]27'!O90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26.91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26.91</v>
      </c>
      <c r="AE88" s="8">
        <f t="shared" si="43"/>
        <v>26.91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26.91</v>
      </c>
      <c r="AL88" s="8">
        <f t="shared" si="35"/>
        <v>216.18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216.18</v>
      </c>
      <c r="AT88" s="8">
        <v>25.95</v>
      </c>
      <c r="AU88" s="8">
        <v>25.95</v>
      </c>
      <c r="AW88" s="202">
        <v>26.91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 s="8">
        <f t="shared" si="51"/>
        <v>26.91</v>
      </c>
      <c r="BD88" s="202">
        <v>26.91</v>
      </c>
      <c r="BE88" s="202">
        <v>0</v>
      </c>
      <c r="BF88" s="202">
        <v>0</v>
      </c>
      <c r="BG88" s="202">
        <v>0</v>
      </c>
      <c r="BH88" s="202">
        <v>0</v>
      </c>
      <c r="BI88" s="202">
        <v>0</v>
      </c>
      <c r="BJ88" s="8">
        <f t="shared" si="52"/>
        <v>26.91</v>
      </c>
      <c r="BL88" s="8">
        <f t="shared" si="53"/>
        <v>25.95</v>
      </c>
      <c r="BM88" s="8">
        <f t="shared" si="54"/>
        <v>25.95</v>
      </c>
      <c r="BN88" s="8">
        <f t="shared" si="55"/>
        <v>26.91</v>
      </c>
      <c r="BO88" s="8">
        <f t="shared" si="56"/>
        <v>26.91</v>
      </c>
      <c r="BP88" s="139">
        <f t="shared" si="57"/>
        <v>-0.96000000000000085</v>
      </c>
      <c r="BQ88" s="139">
        <f t="shared" si="58"/>
        <v>-0.96000000000000085</v>
      </c>
    </row>
    <row r="89" spans="1:69">
      <c r="A89" s="8" t="s">
        <v>131</v>
      </c>
      <c r="B89" s="15">
        <f>'[3]27'!B91</f>
        <v>320</v>
      </c>
      <c r="C89" s="16">
        <f>'[3]27'!C91</f>
        <v>0</v>
      </c>
      <c r="D89" s="16">
        <f>'[3]27'!D91</f>
        <v>0</v>
      </c>
      <c r="E89" s="16">
        <f>'[3]27'!E91</f>
        <v>0</v>
      </c>
      <c r="F89" s="16">
        <f>'[3]27'!F91</f>
        <v>990</v>
      </c>
      <c r="G89" s="16">
        <f>'[3]27'!G91</f>
        <v>0</v>
      </c>
      <c r="H89" s="17">
        <f t="shared" si="59"/>
        <v>1310</v>
      </c>
      <c r="I89" s="15">
        <f>'[3]27'!J91</f>
        <v>270</v>
      </c>
      <c r="J89" s="16">
        <f>'[3]27'!K91</f>
        <v>0</v>
      </c>
      <c r="K89" s="16">
        <f>'[3]27'!L91</f>
        <v>0</v>
      </c>
      <c r="L89" s="16">
        <f>'[3]27'!M91</f>
        <v>0</v>
      </c>
      <c r="M89" s="16">
        <f>'[3]27'!N91</f>
        <v>0</v>
      </c>
      <c r="N89" s="16">
        <f>'[3]27'!O91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26.91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26.91</v>
      </c>
      <c r="AE89" s="8">
        <f t="shared" si="43"/>
        <v>26.91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26.91</v>
      </c>
      <c r="AL89" s="8">
        <f t="shared" si="35"/>
        <v>216.18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216.18</v>
      </c>
      <c r="AT89" s="8">
        <v>25.95</v>
      </c>
      <c r="AU89" s="8">
        <v>25.95</v>
      </c>
      <c r="AW89" s="202">
        <v>26.91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 s="8">
        <f t="shared" si="51"/>
        <v>26.91</v>
      </c>
      <c r="BD89" s="202">
        <v>26.91</v>
      </c>
      <c r="BE89" s="202">
        <v>0</v>
      </c>
      <c r="BF89" s="202">
        <v>0</v>
      </c>
      <c r="BG89" s="202">
        <v>0</v>
      </c>
      <c r="BH89" s="202">
        <v>0</v>
      </c>
      <c r="BI89" s="202">
        <v>0</v>
      </c>
      <c r="BJ89" s="8">
        <f t="shared" si="52"/>
        <v>26.91</v>
      </c>
      <c r="BL89" s="8">
        <f t="shared" si="53"/>
        <v>25.95</v>
      </c>
      <c r="BM89" s="8">
        <f t="shared" si="54"/>
        <v>25.95</v>
      </c>
      <c r="BN89" s="8">
        <f t="shared" si="55"/>
        <v>26.91</v>
      </c>
      <c r="BO89" s="8">
        <f t="shared" si="56"/>
        <v>26.91</v>
      </c>
      <c r="BP89" s="139">
        <f t="shared" si="57"/>
        <v>-0.96000000000000085</v>
      </c>
      <c r="BQ89" s="139">
        <f t="shared" si="58"/>
        <v>-0.96000000000000085</v>
      </c>
    </row>
    <row r="90" spans="1:69">
      <c r="A90" s="8" t="s">
        <v>132</v>
      </c>
      <c r="B90" s="15">
        <f>'[3]27'!B92</f>
        <v>320</v>
      </c>
      <c r="C90" s="16">
        <f>'[3]27'!C92</f>
        <v>0</v>
      </c>
      <c r="D90" s="16">
        <f>'[3]27'!D92</f>
        <v>0</v>
      </c>
      <c r="E90" s="16">
        <f>'[3]27'!E92</f>
        <v>0</v>
      </c>
      <c r="F90" s="16">
        <f>'[3]27'!F92</f>
        <v>990</v>
      </c>
      <c r="G90" s="16">
        <f>'[3]27'!G92</f>
        <v>0</v>
      </c>
      <c r="H90" s="17">
        <f t="shared" si="59"/>
        <v>1310</v>
      </c>
      <c r="I90" s="15">
        <f>'[3]27'!J92</f>
        <v>270</v>
      </c>
      <c r="J90" s="16">
        <f>'[3]27'!K92</f>
        <v>0</v>
      </c>
      <c r="K90" s="16">
        <f>'[3]27'!L92</f>
        <v>0</v>
      </c>
      <c r="L90" s="16">
        <f>'[3]27'!M92</f>
        <v>0</v>
      </c>
      <c r="M90" s="16">
        <f>'[3]27'!N92</f>
        <v>0</v>
      </c>
      <c r="N90" s="16">
        <f>'[3]27'!O92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26.91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26.91</v>
      </c>
      <c r="AE90" s="8">
        <f t="shared" si="43"/>
        <v>26.91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26.91</v>
      </c>
      <c r="AL90" s="8">
        <f t="shared" si="35"/>
        <v>216.18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216.18</v>
      </c>
      <c r="AT90" s="8">
        <v>25.95</v>
      </c>
      <c r="AU90" s="8">
        <v>25.95</v>
      </c>
      <c r="AW90" s="202">
        <v>26.91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 s="8">
        <f t="shared" si="51"/>
        <v>26.91</v>
      </c>
      <c r="BD90" s="202">
        <v>26.91</v>
      </c>
      <c r="BE90" s="202">
        <v>0</v>
      </c>
      <c r="BF90" s="202">
        <v>0</v>
      </c>
      <c r="BG90" s="202">
        <v>0</v>
      </c>
      <c r="BH90" s="202">
        <v>0</v>
      </c>
      <c r="BI90" s="202">
        <v>0</v>
      </c>
      <c r="BJ90" s="8">
        <f t="shared" si="52"/>
        <v>26.91</v>
      </c>
      <c r="BL90" s="8">
        <f t="shared" si="53"/>
        <v>25.95</v>
      </c>
      <c r="BM90" s="8">
        <f t="shared" si="54"/>
        <v>25.95</v>
      </c>
      <c r="BN90" s="8">
        <f t="shared" si="55"/>
        <v>26.91</v>
      </c>
      <c r="BO90" s="8">
        <f t="shared" si="56"/>
        <v>26.91</v>
      </c>
      <c r="BP90" s="139">
        <f t="shared" si="57"/>
        <v>-0.96000000000000085</v>
      </c>
      <c r="BQ90" s="139">
        <f t="shared" si="58"/>
        <v>-0.96000000000000085</v>
      </c>
    </row>
    <row r="91" spans="1:69">
      <c r="A91" s="8" t="s">
        <v>133</v>
      </c>
      <c r="B91" s="15">
        <f>'[3]27'!B93</f>
        <v>320</v>
      </c>
      <c r="C91" s="16">
        <f>'[3]27'!C93</f>
        <v>0</v>
      </c>
      <c r="D91" s="16">
        <f>'[3]27'!D93</f>
        <v>0</v>
      </c>
      <c r="E91" s="16">
        <f>'[3]27'!E93</f>
        <v>0</v>
      </c>
      <c r="F91" s="16">
        <f>'[3]27'!F93</f>
        <v>990</v>
      </c>
      <c r="G91" s="16">
        <f>'[3]27'!G93</f>
        <v>0</v>
      </c>
      <c r="H91" s="17">
        <f t="shared" si="59"/>
        <v>1310</v>
      </c>
      <c r="I91" s="15">
        <f>'[3]27'!J93</f>
        <v>270</v>
      </c>
      <c r="J91" s="16">
        <f>'[3]27'!K93</f>
        <v>0</v>
      </c>
      <c r="K91" s="16">
        <f>'[3]27'!L93</f>
        <v>0</v>
      </c>
      <c r="L91" s="16">
        <f>'[3]27'!M93</f>
        <v>0</v>
      </c>
      <c r="M91" s="16">
        <f>'[3]27'!N93</f>
        <v>0</v>
      </c>
      <c r="N91" s="16">
        <f>'[3]27'!O93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26.91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26.91</v>
      </c>
      <c r="AE91" s="8">
        <f t="shared" si="43"/>
        <v>26.91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26.91</v>
      </c>
      <c r="AL91" s="8">
        <f t="shared" si="35"/>
        <v>216.18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216.18</v>
      </c>
      <c r="AT91" s="8">
        <v>25.95</v>
      </c>
      <c r="AU91" s="8">
        <v>25.95</v>
      </c>
      <c r="AW91" s="202">
        <v>26.91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 s="8">
        <f t="shared" si="51"/>
        <v>26.91</v>
      </c>
      <c r="BD91" s="202">
        <v>26.91</v>
      </c>
      <c r="BE91" s="202">
        <v>0</v>
      </c>
      <c r="BF91" s="202">
        <v>0</v>
      </c>
      <c r="BG91" s="202">
        <v>0</v>
      </c>
      <c r="BH91" s="202">
        <v>0</v>
      </c>
      <c r="BI91" s="202">
        <v>0</v>
      </c>
      <c r="BJ91" s="8">
        <f t="shared" si="52"/>
        <v>26.91</v>
      </c>
      <c r="BL91" s="8">
        <f t="shared" si="53"/>
        <v>25.95</v>
      </c>
      <c r="BM91" s="8">
        <f t="shared" si="54"/>
        <v>25.95</v>
      </c>
      <c r="BN91" s="8">
        <f t="shared" si="55"/>
        <v>26.91</v>
      </c>
      <c r="BO91" s="8">
        <f t="shared" si="56"/>
        <v>26.91</v>
      </c>
      <c r="BP91" s="139">
        <f t="shared" si="57"/>
        <v>-0.96000000000000085</v>
      </c>
      <c r="BQ91" s="139">
        <f t="shared" si="58"/>
        <v>-0.96000000000000085</v>
      </c>
    </row>
    <row r="92" spans="1:69">
      <c r="A92" s="8" t="s">
        <v>134</v>
      </c>
      <c r="B92" s="15">
        <f>'[3]27'!B94</f>
        <v>320</v>
      </c>
      <c r="C92" s="16">
        <f>'[3]27'!C94</f>
        <v>0</v>
      </c>
      <c r="D92" s="16">
        <f>'[3]27'!D94</f>
        <v>0</v>
      </c>
      <c r="E92" s="16">
        <f>'[3]27'!E94</f>
        <v>0</v>
      </c>
      <c r="F92" s="16">
        <f>'[3]27'!F94</f>
        <v>990</v>
      </c>
      <c r="G92" s="16">
        <f>'[3]27'!G94</f>
        <v>0</v>
      </c>
      <c r="H92" s="17">
        <f t="shared" si="59"/>
        <v>1310</v>
      </c>
      <c r="I92" s="15">
        <f>'[3]27'!J94</f>
        <v>270</v>
      </c>
      <c r="J92" s="16">
        <f>'[3]27'!K94</f>
        <v>0</v>
      </c>
      <c r="K92" s="16">
        <f>'[3]27'!L94</f>
        <v>0</v>
      </c>
      <c r="L92" s="16">
        <f>'[3]27'!M94</f>
        <v>0</v>
      </c>
      <c r="M92" s="16">
        <f>'[3]27'!N94</f>
        <v>0</v>
      </c>
      <c r="N92" s="16">
        <f>'[3]27'!O94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26.91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26.91</v>
      </c>
      <c r="AE92" s="8">
        <f t="shared" si="43"/>
        <v>26.91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26.91</v>
      </c>
      <c r="AL92" s="8">
        <f t="shared" si="35"/>
        <v>216.18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216.18</v>
      </c>
      <c r="AT92" s="8">
        <v>25.95</v>
      </c>
      <c r="AU92" s="8">
        <v>25.95</v>
      </c>
      <c r="AW92" s="202">
        <v>26.91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 s="8">
        <f t="shared" si="51"/>
        <v>26.91</v>
      </c>
      <c r="BD92" s="202">
        <v>26.91</v>
      </c>
      <c r="BE92" s="202">
        <v>0</v>
      </c>
      <c r="BF92" s="202">
        <v>0</v>
      </c>
      <c r="BG92" s="202">
        <v>0</v>
      </c>
      <c r="BH92" s="202">
        <v>0</v>
      </c>
      <c r="BI92" s="202">
        <v>0</v>
      </c>
      <c r="BJ92" s="8">
        <f t="shared" si="52"/>
        <v>26.91</v>
      </c>
      <c r="BL92" s="8">
        <f t="shared" si="53"/>
        <v>25.95</v>
      </c>
      <c r="BM92" s="8">
        <f t="shared" si="54"/>
        <v>25.95</v>
      </c>
      <c r="BN92" s="8">
        <f t="shared" si="55"/>
        <v>26.91</v>
      </c>
      <c r="BO92" s="8">
        <f t="shared" si="56"/>
        <v>26.91</v>
      </c>
      <c r="BP92" s="139">
        <f t="shared" si="57"/>
        <v>-0.96000000000000085</v>
      </c>
      <c r="BQ92" s="139">
        <f t="shared" si="58"/>
        <v>-0.96000000000000085</v>
      </c>
    </row>
    <row r="93" spans="1:69">
      <c r="A93" s="8" t="s">
        <v>135</v>
      </c>
      <c r="B93" s="15">
        <f>'[3]27'!B95</f>
        <v>320</v>
      </c>
      <c r="C93" s="16">
        <f>'[3]27'!C95</f>
        <v>0</v>
      </c>
      <c r="D93" s="16">
        <f>'[3]27'!D95</f>
        <v>0</v>
      </c>
      <c r="E93" s="16">
        <f>'[3]27'!E95</f>
        <v>0</v>
      </c>
      <c r="F93" s="16">
        <f>'[3]27'!F95</f>
        <v>990</v>
      </c>
      <c r="G93" s="16">
        <f>'[3]27'!G95</f>
        <v>0</v>
      </c>
      <c r="H93" s="17">
        <f t="shared" si="59"/>
        <v>1310</v>
      </c>
      <c r="I93" s="15">
        <f>'[3]27'!J95</f>
        <v>270</v>
      </c>
      <c r="J93" s="16">
        <f>'[3]27'!K95</f>
        <v>0</v>
      </c>
      <c r="K93" s="16">
        <f>'[3]27'!L95</f>
        <v>0</v>
      </c>
      <c r="L93" s="16">
        <f>'[3]27'!M95</f>
        <v>0</v>
      </c>
      <c r="M93" s="16">
        <f>'[3]27'!N95</f>
        <v>0</v>
      </c>
      <c r="N93" s="16">
        <f>'[3]27'!O95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26.91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26.91</v>
      </c>
      <c r="AE93" s="8">
        <f t="shared" si="43"/>
        <v>26.91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26.91</v>
      </c>
      <c r="AL93" s="8">
        <f t="shared" si="35"/>
        <v>216.18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216.18</v>
      </c>
      <c r="AT93" s="8">
        <v>25.95</v>
      </c>
      <c r="AU93" s="8">
        <v>25.95</v>
      </c>
      <c r="AW93" s="202">
        <v>26.91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 s="8">
        <f t="shared" si="51"/>
        <v>26.91</v>
      </c>
      <c r="BD93" s="202">
        <v>26.91</v>
      </c>
      <c r="BE93" s="202">
        <v>0</v>
      </c>
      <c r="BF93" s="202">
        <v>0</v>
      </c>
      <c r="BG93" s="202">
        <v>0</v>
      </c>
      <c r="BH93" s="202">
        <v>0</v>
      </c>
      <c r="BI93" s="202">
        <v>0</v>
      </c>
      <c r="BJ93" s="8">
        <f t="shared" si="52"/>
        <v>26.91</v>
      </c>
      <c r="BL93" s="8">
        <f t="shared" si="53"/>
        <v>25.95</v>
      </c>
      <c r="BM93" s="8">
        <f t="shared" si="54"/>
        <v>25.95</v>
      </c>
      <c r="BN93" s="8">
        <f t="shared" si="55"/>
        <v>26.91</v>
      </c>
      <c r="BO93" s="8">
        <f t="shared" si="56"/>
        <v>26.91</v>
      </c>
      <c r="BP93" s="139">
        <f t="shared" si="57"/>
        <v>-0.96000000000000085</v>
      </c>
      <c r="BQ93" s="139">
        <f t="shared" si="58"/>
        <v>-0.96000000000000085</v>
      </c>
    </row>
    <row r="94" spans="1:69">
      <c r="A94" s="8" t="s">
        <v>136</v>
      </c>
      <c r="B94" s="15">
        <f>'[3]27'!B96</f>
        <v>320</v>
      </c>
      <c r="C94" s="16">
        <f>'[3]27'!C96</f>
        <v>0</v>
      </c>
      <c r="D94" s="16">
        <f>'[3]27'!D96</f>
        <v>0</v>
      </c>
      <c r="E94" s="16">
        <f>'[3]27'!E96</f>
        <v>0</v>
      </c>
      <c r="F94" s="16">
        <f>'[3]27'!F96</f>
        <v>990</v>
      </c>
      <c r="G94" s="16">
        <f>'[3]27'!G96</f>
        <v>0</v>
      </c>
      <c r="H94" s="17">
        <f t="shared" si="59"/>
        <v>1310</v>
      </c>
      <c r="I94" s="15">
        <f>'[3]27'!J96</f>
        <v>270</v>
      </c>
      <c r="J94" s="16">
        <f>'[3]27'!K96</f>
        <v>0</v>
      </c>
      <c r="K94" s="16">
        <f>'[3]27'!L96</f>
        <v>0</v>
      </c>
      <c r="L94" s="16">
        <f>'[3]27'!M96</f>
        <v>0</v>
      </c>
      <c r="M94" s="16">
        <f>'[3]27'!N96</f>
        <v>0</v>
      </c>
      <c r="N94" s="16">
        <f>'[3]27'!O96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26.91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26.91</v>
      </c>
      <c r="AE94" s="8">
        <f t="shared" si="43"/>
        <v>26.91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26.91</v>
      </c>
      <c r="AL94" s="8">
        <f t="shared" si="35"/>
        <v>216.18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216.18</v>
      </c>
      <c r="AT94" s="8">
        <v>25.95</v>
      </c>
      <c r="AU94" s="8">
        <v>25.95</v>
      </c>
      <c r="AW94" s="202">
        <v>26.91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 s="8">
        <f t="shared" si="51"/>
        <v>26.91</v>
      </c>
      <c r="BD94" s="202">
        <v>26.91</v>
      </c>
      <c r="BE94" s="202">
        <v>0</v>
      </c>
      <c r="BF94" s="202">
        <v>0</v>
      </c>
      <c r="BG94" s="202">
        <v>0</v>
      </c>
      <c r="BH94" s="202">
        <v>0</v>
      </c>
      <c r="BI94" s="202">
        <v>0</v>
      </c>
      <c r="BJ94" s="8">
        <f t="shared" si="52"/>
        <v>26.91</v>
      </c>
      <c r="BL94" s="8">
        <f t="shared" si="53"/>
        <v>25.95</v>
      </c>
      <c r="BM94" s="8">
        <f t="shared" si="54"/>
        <v>25.95</v>
      </c>
      <c r="BN94" s="8">
        <f t="shared" si="55"/>
        <v>26.91</v>
      </c>
      <c r="BO94" s="8">
        <f t="shared" si="56"/>
        <v>26.91</v>
      </c>
      <c r="BP94" s="139">
        <f t="shared" si="57"/>
        <v>-0.96000000000000085</v>
      </c>
      <c r="BQ94" s="139">
        <f t="shared" si="58"/>
        <v>-0.96000000000000085</v>
      </c>
    </row>
    <row r="95" spans="1:69">
      <c r="A95" s="8" t="s">
        <v>137</v>
      </c>
      <c r="B95" s="15">
        <f>'[3]27'!B97</f>
        <v>320</v>
      </c>
      <c r="C95" s="16">
        <f>'[3]27'!C97</f>
        <v>0</v>
      </c>
      <c r="D95" s="16">
        <f>'[3]27'!D97</f>
        <v>0</v>
      </c>
      <c r="E95" s="16">
        <f>'[3]27'!E97</f>
        <v>0</v>
      </c>
      <c r="F95" s="16">
        <f>'[3]27'!F97</f>
        <v>990</v>
      </c>
      <c r="G95" s="16">
        <f>'[3]27'!G97</f>
        <v>0</v>
      </c>
      <c r="H95" s="17">
        <f t="shared" si="59"/>
        <v>1310</v>
      </c>
      <c r="I95" s="15">
        <f>'[3]27'!J97</f>
        <v>270</v>
      </c>
      <c r="J95" s="16">
        <f>'[3]27'!K97</f>
        <v>0</v>
      </c>
      <c r="K95" s="16">
        <f>'[3]27'!L97</f>
        <v>0</v>
      </c>
      <c r="L95" s="16">
        <f>'[3]27'!M97</f>
        <v>0</v>
      </c>
      <c r="M95" s="16">
        <f>'[3]27'!N97</f>
        <v>0</v>
      </c>
      <c r="N95" s="16">
        <f>'[3]27'!O97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26.91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26.91</v>
      </c>
      <c r="AE95" s="8">
        <f t="shared" si="43"/>
        <v>26.91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26.91</v>
      </c>
      <c r="AL95" s="8">
        <f t="shared" si="35"/>
        <v>216.18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216.18</v>
      </c>
      <c r="AT95" s="8">
        <v>25.95</v>
      </c>
      <c r="AU95" s="8">
        <v>25.95</v>
      </c>
      <c r="AW95" s="202">
        <v>26.91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 s="8">
        <f t="shared" si="51"/>
        <v>26.91</v>
      </c>
      <c r="BD95" s="202">
        <v>26.91</v>
      </c>
      <c r="BE95" s="202">
        <v>0</v>
      </c>
      <c r="BF95" s="202">
        <v>0</v>
      </c>
      <c r="BG95" s="202">
        <v>0</v>
      </c>
      <c r="BH95" s="202">
        <v>0</v>
      </c>
      <c r="BI95" s="202">
        <v>0</v>
      </c>
      <c r="BJ95" s="8">
        <f t="shared" si="52"/>
        <v>26.91</v>
      </c>
      <c r="BL95" s="8">
        <f t="shared" si="53"/>
        <v>25.95</v>
      </c>
      <c r="BM95" s="8">
        <f t="shared" si="54"/>
        <v>25.95</v>
      </c>
      <c r="BN95" s="8">
        <f t="shared" si="55"/>
        <v>26.91</v>
      </c>
      <c r="BO95" s="8">
        <f t="shared" si="56"/>
        <v>26.91</v>
      </c>
      <c r="BP95" s="139">
        <f t="shared" si="57"/>
        <v>-0.96000000000000085</v>
      </c>
      <c r="BQ95" s="139">
        <f t="shared" si="58"/>
        <v>-0.96000000000000085</v>
      </c>
    </row>
    <row r="96" spans="1:69">
      <c r="A96" s="8" t="s">
        <v>138</v>
      </c>
      <c r="B96" s="15">
        <f>'[3]27'!B98</f>
        <v>320</v>
      </c>
      <c r="C96" s="16">
        <f>'[3]27'!C98</f>
        <v>0</v>
      </c>
      <c r="D96" s="16">
        <f>'[3]27'!D98</f>
        <v>0</v>
      </c>
      <c r="E96" s="16">
        <f>'[3]27'!E98</f>
        <v>0</v>
      </c>
      <c r="F96" s="16">
        <f>'[3]27'!F98</f>
        <v>990</v>
      </c>
      <c r="G96" s="16">
        <f>'[3]27'!G98</f>
        <v>0</v>
      </c>
      <c r="H96" s="17">
        <f t="shared" si="59"/>
        <v>1310</v>
      </c>
      <c r="I96" s="15">
        <f>'[3]27'!J98</f>
        <v>270</v>
      </c>
      <c r="J96" s="16">
        <f>'[3]27'!K98</f>
        <v>0</v>
      </c>
      <c r="K96" s="16">
        <f>'[3]27'!L98</f>
        <v>0</v>
      </c>
      <c r="L96" s="16">
        <f>'[3]27'!M98</f>
        <v>0</v>
      </c>
      <c r="M96" s="16">
        <f>'[3]27'!N98</f>
        <v>0</v>
      </c>
      <c r="N96" s="16">
        <f>'[3]27'!O98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26.91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26.91</v>
      </c>
      <c r="AE96" s="8">
        <f t="shared" si="43"/>
        <v>26.91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26.91</v>
      </c>
      <c r="AL96" s="8">
        <f t="shared" si="35"/>
        <v>216.18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216.18</v>
      </c>
      <c r="AT96" s="8">
        <v>25.95</v>
      </c>
      <c r="AU96" s="8">
        <v>25.95</v>
      </c>
      <c r="AW96" s="202">
        <v>26.91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 s="8">
        <f t="shared" si="51"/>
        <v>26.91</v>
      </c>
      <c r="BD96" s="202">
        <v>26.91</v>
      </c>
      <c r="BE96" s="202">
        <v>0</v>
      </c>
      <c r="BF96" s="202">
        <v>0</v>
      </c>
      <c r="BG96" s="202">
        <v>0</v>
      </c>
      <c r="BH96" s="202">
        <v>0</v>
      </c>
      <c r="BI96" s="202">
        <v>0</v>
      </c>
      <c r="BJ96" s="8">
        <f t="shared" si="52"/>
        <v>26.91</v>
      </c>
      <c r="BL96" s="8">
        <f t="shared" si="53"/>
        <v>25.95</v>
      </c>
      <c r="BM96" s="8">
        <f t="shared" si="54"/>
        <v>25.95</v>
      </c>
      <c r="BN96" s="8">
        <f t="shared" si="55"/>
        <v>26.91</v>
      </c>
      <c r="BO96" s="8">
        <f t="shared" si="56"/>
        <v>26.91</v>
      </c>
      <c r="BP96" s="139">
        <f t="shared" si="57"/>
        <v>-0.96000000000000085</v>
      </c>
      <c r="BQ96" s="139">
        <f t="shared" si="58"/>
        <v>-0.96000000000000085</v>
      </c>
    </row>
    <row r="97" spans="1:69">
      <c r="A97" s="8" t="s">
        <v>139</v>
      </c>
      <c r="B97" s="15">
        <f>'[3]27'!B99</f>
        <v>320</v>
      </c>
      <c r="C97" s="16">
        <f>'[3]27'!C99</f>
        <v>0</v>
      </c>
      <c r="D97" s="16">
        <f>'[3]27'!D99</f>
        <v>0</v>
      </c>
      <c r="E97" s="16">
        <f>'[3]27'!E99</f>
        <v>0</v>
      </c>
      <c r="F97" s="16">
        <f>'[3]27'!F99</f>
        <v>990</v>
      </c>
      <c r="G97" s="16">
        <f>'[3]27'!G99</f>
        <v>0</v>
      </c>
      <c r="H97" s="17">
        <f t="shared" si="59"/>
        <v>1310</v>
      </c>
      <c r="I97" s="15">
        <f>'[3]27'!J99</f>
        <v>270</v>
      </c>
      <c r="J97" s="16">
        <f>'[3]27'!K99</f>
        <v>0</v>
      </c>
      <c r="K97" s="16">
        <f>'[3]27'!L99</f>
        <v>0</v>
      </c>
      <c r="L97" s="16">
        <f>'[3]27'!M99</f>
        <v>0</v>
      </c>
      <c r="M97" s="16">
        <f>'[3]27'!N99</f>
        <v>0</v>
      </c>
      <c r="N97" s="16">
        <f>'[3]27'!O99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26.91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26.91</v>
      </c>
      <c r="AE97" s="8">
        <f t="shared" si="43"/>
        <v>26.91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26.91</v>
      </c>
      <c r="AL97" s="8">
        <f t="shared" si="35"/>
        <v>216.18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216.18</v>
      </c>
      <c r="AT97" s="8">
        <v>25.95</v>
      </c>
      <c r="AU97" s="8">
        <v>25.95</v>
      </c>
      <c r="AW97" s="202">
        <v>26.91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 s="8">
        <f t="shared" si="51"/>
        <v>26.91</v>
      </c>
      <c r="BD97" s="202">
        <v>26.91</v>
      </c>
      <c r="BE97" s="202">
        <v>0</v>
      </c>
      <c r="BF97" s="202">
        <v>0</v>
      </c>
      <c r="BG97" s="202">
        <v>0</v>
      </c>
      <c r="BH97" s="202">
        <v>0</v>
      </c>
      <c r="BI97" s="202">
        <v>0</v>
      </c>
      <c r="BJ97" s="8">
        <f t="shared" si="52"/>
        <v>26.91</v>
      </c>
      <c r="BL97" s="8">
        <f t="shared" si="53"/>
        <v>25.95</v>
      </c>
      <c r="BM97" s="8">
        <f t="shared" si="54"/>
        <v>25.95</v>
      </c>
      <c r="BN97" s="8">
        <f t="shared" si="55"/>
        <v>26.91</v>
      </c>
      <c r="BO97" s="8">
        <f t="shared" si="56"/>
        <v>26.91</v>
      </c>
      <c r="BP97" s="139">
        <f t="shared" si="57"/>
        <v>-0.96000000000000085</v>
      </c>
      <c r="BQ97" s="139">
        <f t="shared" si="58"/>
        <v>-0.96000000000000085</v>
      </c>
    </row>
    <row r="98" spans="1:69">
      <c r="A98" s="8" t="s">
        <v>140</v>
      </c>
      <c r="B98" s="15">
        <f>'[3]27'!B100</f>
        <v>320</v>
      </c>
      <c r="C98" s="16">
        <f>'[3]27'!C100</f>
        <v>0</v>
      </c>
      <c r="D98" s="16">
        <f>'[3]27'!D100</f>
        <v>0</v>
      </c>
      <c r="E98" s="16">
        <f>'[3]27'!E100</f>
        <v>0</v>
      </c>
      <c r="F98" s="16">
        <f>'[3]27'!F100</f>
        <v>990</v>
      </c>
      <c r="G98" s="16">
        <f>'[3]27'!G100</f>
        <v>0</v>
      </c>
      <c r="H98" s="17">
        <f t="shared" si="59"/>
        <v>1310</v>
      </c>
      <c r="I98" s="15">
        <f>'[3]27'!J100</f>
        <v>270</v>
      </c>
      <c r="J98" s="16">
        <f>'[3]27'!K100</f>
        <v>0</v>
      </c>
      <c r="K98" s="16">
        <f>'[3]27'!L100</f>
        <v>0</v>
      </c>
      <c r="L98" s="16">
        <f>'[3]27'!M100</f>
        <v>0</v>
      </c>
      <c r="M98" s="16">
        <f>'[3]27'!N100</f>
        <v>0</v>
      </c>
      <c r="N98" s="16">
        <f>'[3]27'!O100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26.91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26.91</v>
      </c>
      <c r="AE98" s="8">
        <f t="shared" si="43"/>
        <v>26.91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26.91</v>
      </c>
      <c r="AL98" s="8">
        <f t="shared" si="35"/>
        <v>216.18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216.18</v>
      </c>
      <c r="AT98" s="8">
        <v>25.95</v>
      </c>
      <c r="AU98" s="8">
        <v>25.95</v>
      </c>
      <c r="AW98" s="202">
        <v>26.91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 s="8">
        <f t="shared" si="51"/>
        <v>26.91</v>
      </c>
      <c r="BD98" s="202">
        <v>26.91</v>
      </c>
      <c r="BE98" s="202">
        <v>0</v>
      </c>
      <c r="BF98" s="202">
        <v>0</v>
      </c>
      <c r="BG98" s="202">
        <v>0</v>
      </c>
      <c r="BH98" s="202">
        <v>0</v>
      </c>
      <c r="BI98" s="202">
        <v>0</v>
      </c>
      <c r="BJ98" s="8">
        <f t="shared" si="52"/>
        <v>26.91</v>
      </c>
      <c r="BL98" s="8">
        <f t="shared" si="53"/>
        <v>25.95</v>
      </c>
      <c r="BM98" s="8">
        <f t="shared" si="54"/>
        <v>25.95</v>
      </c>
      <c r="BN98" s="8">
        <f t="shared" si="55"/>
        <v>26.91</v>
      </c>
      <c r="BO98" s="8">
        <f t="shared" si="56"/>
        <v>26.91</v>
      </c>
      <c r="BP98" s="139">
        <f t="shared" si="57"/>
        <v>-0.96000000000000085</v>
      </c>
      <c r="BQ98" s="139">
        <f t="shared" si="58"/>
        <v>-0.96000000000000085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17.239999999999998</v>
      </c>
      <c r="G99" s="15">
        <f t="shared" si="62"/>
        <v>0</v>
      </c>
      <c r="H99" s="15">
        <f t="shared" si="62"/>
        <v>24.92</v>
      </c>
      <c r="I99" s="15">
        <f t="shared" si="62"/>
        <v>6.48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6.48</v>
      </c>
      <c r="P99" s="15">
        <f t="shared" si="62"/>
        <v>2.4E-2</v>
      </c>
      <c r="Q99" s="15">
        <f t="shared" si="62"/>
        <v>6.48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6.48</v>
      </c>
      <c r="X99" s="15">
        <f t="shared" si="62"/>
        <v>0.62203249999999977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0.62203249999999977</v>
      </c>
      <c r="AE99" s="15">
        <f t="shared" si="62"/>
        <v>0.66049499999999983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0.66049499999999983</v>
      </c>
      <c r="AL99" s="15">
        <f t="shared" si="62"/>
        <v>5.1974725000000008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5.1974725000000008</v>
      </c>
      <c r="AS99" s="15">
        <f t="shared" si="62"/>
        <v>0</v>
      </c>
      <c r="AT99" s="15">
        <f t="shared" si="62"/>
        <v>0.61583749999999937</v>
      </c>
      <c r="AU99" s="15">
        <f t="shared" si="62"/>
        <v>0.63685249999999938</v>
      </c>
      <c r="AV99" s="15">
        <f t="shared" si="62"/>
        <v>0</v>
      </c>
      <c r="AW99" s="15">
        <f t="shared" si="62"/>
        <v>0.62203249999999977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0.62203249999999977</v>
      </c>
      <c r="BD99" s="15">
        <f t="shared" si="62"/>
        <v>0.66049499999999983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0.66049499999999983</v>
      </c>
      <c r="BK99" s="15"/>
      <c r="BL99" s="15">
        <f t="shared" si="63"/>
        <v>0.61583749999999937</v>
      </c>
      <c r="BM99" s="15">
        <f t="shared" si="63"/>
        <v>0.63685249999999938</v>
      </c>
      <c r="BN99" s="15">
        <f t="shared" si="63"/>
        <v>0.62203249999999977</v>
      </c>
      <c r="BO99" s="15">
        <f t="shared" si="63"/>
        <v>0.66049499999999983</v>
      </c>
      <c r="BP99" s="15">
        <f t="shared" si="63"/>
        <v>-6.1949999999999826E-3</v>
      </c>
      <c r="BQ99" s="15">
        <f t="shared" si="63"/>
        <v>-2.3642500000000028E-2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45349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45349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45349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490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488</v>
      </c>
      <c r="M9" s="148"/>
      <c r="N9" t="s">
        <v>491</v>
      </c>
    </row>
    <row r="10" spans="1:15">
      <c r="J10" s="24"/>
      <c r="L10" s="148" t="s">
        <v>489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270</v>
      </c>
      <c r="C3">
        <f>PPCL!C3</f>
        <v>0</v>
      </c>
      <c r="D3">
        <f>PPCL!M3</f>
        <v>0</v>
      </c>
      <c r="E3">
        <f>PPCL!N3</f>
        <v>0</v>
      </c>
      <c r="F3">
        <f>B3+C3</f>
        <v>270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270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270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270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270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270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270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270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270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270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270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270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270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270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270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270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270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270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270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270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270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270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270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270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270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270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270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270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270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270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270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270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270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270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270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270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270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270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270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270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270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270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270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270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270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270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270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270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270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270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270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270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270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270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270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270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270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270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270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270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270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270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270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270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270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270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270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270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270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270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270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270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270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270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270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270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270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270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270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270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270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270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270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270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270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270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270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270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270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270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270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270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270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270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270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270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270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270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270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270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270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270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270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270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270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270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270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270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270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270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270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270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270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270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270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270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270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270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270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270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270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270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270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270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270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270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270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270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270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270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270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270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270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270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270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270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270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270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270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270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270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270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270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270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270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270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270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270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270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270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270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270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270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270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270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270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270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270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270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270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270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270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270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270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270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270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270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270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270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270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270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270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270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270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270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270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270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270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270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270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270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270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270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270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270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270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270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270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270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270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270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6.48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6.48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65</v>
      </c>
      <c r="C3">
        <f>PPCL!E3</f>
        <v>0</v>
      </c>
      <c r="D3">
        <f>PPCL!O3</f>
        <v>0</v>
      </c>
      <c r="E3">
        <f>PPCL!P3</f>
        <v>0</v>
      </c>
      <c r="F3">
        <f>B3+C3</f>
        <v>65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65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65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65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65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65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65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65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65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65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65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65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65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65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65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65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65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65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65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65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65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65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65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65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65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65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65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65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65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65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65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65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65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65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65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65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65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65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65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65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65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65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65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65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65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65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65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65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65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65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65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65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65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65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65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65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65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65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65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65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65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65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65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65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65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65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65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65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65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65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65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65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65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65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65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65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65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65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65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65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65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65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65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65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65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65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65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65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65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65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65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65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65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65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65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65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65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65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65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65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65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65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65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65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65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65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65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65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65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65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65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65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65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65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65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65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65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65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65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65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65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65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65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65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65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65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65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65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65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65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65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65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65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65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65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65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65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65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65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65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65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65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65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65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65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65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65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65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65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65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65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65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65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65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65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65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65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65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65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65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65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65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65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65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65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65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65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65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65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65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65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65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65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65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65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65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65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65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65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65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65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65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65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65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65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65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65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65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65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65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65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1.56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1.56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0</v>
      </c>
      <c r="C3">
        <f>GT!C3</f>
        <v>60</v>
      </c>
      <c r="D3">
        <f>GT!M3</f>
        <v>-0.4</v>
      </c>
      <c r="E3">
        <f>GT!N3</f>
        <v>0</v>
      </c>
      <c r="F3">
        <f>B3+C3</f>
        <v>60</v>
      </c>
      <c r="G3">
        <f>D3+E3-X3</f>
        <v>-0.4</v>
      </c>
      <c r="H3" s="112"/>
      <c r="I3">
        <f>BRPL_EOD!AA3+BRPL_EOD!AB3</f>
        <v>0</v>
      </c>
      <c r="J3">
        <f>BYPL_EOD!AA3+BYPL_EOD!AB3</f>
        <v>0</v>
      </c>
      <c r="K3">
        <f>MES_EOD!AA3+MES_EOD!AB3</f>
        <v>0</v>
      </c>
      <c r="L3">
        <f>NDMC_EOD!AA3+NDMC_EOD!AB3</f>
        <v>0</v>
      </c>
      <c r="M3">
        <f>TPDDL_EOD!AA3+TPDDL_EOD!AB3</f>
        <v>0</v>
      </c>
      <c r="N3">
        <f t="shared" ref="N3:N66" si="0">SUM(I3:M3)</f>
        <v>0</v>
      </c>
      <c r="O3" s="112">
        <f t="shared" ref="O3:O66" si="1">G3-N3</f>
        <v>-0.4</v>
      </c>
      <c r="P3">
        <v>-0.16612000000000002</v>
      </c>
      <c r="Q3">
        <v>-9.0959999999999999E-2</v>
      </c>
      <c r="R3">
        <v>0</v>
      </c>
      <c r="S3">
        <v>-1.9800000000000002E-2</v>
      </c>
      <c r="T3">
        <v>-0.11868000000000002</v>
      </c>
      <c r="U3" s="114">
        <f t="shared" ref="U3:U66" si="2">SUM(P3:T3)</f>
        <v>-0.39556000000000002</v>
      </c>
      <c r="V3" s="112">
        <f t="shared" ref="V3:V66" si="3">G3-U3</f>
        <v>-4.4399999999999995E-3</v>
      </c>
      <c r="X3" s="117"/>
    </row>
    <row r="4" spans="1:24">
      <c r="A4" t="s">
        <v>46</v>
      </c>
      <c r="B4">
        <f>GT!B4</f>
        <v>0</v>
      </c>
      <c r="C4">
        <f>GT!C4</f>
        <v>60</v>
      </c>
      <c r="D4">
        <f>GT!M4</f>
        <v>-0.4</v>
      </c>
      <c r="E4">
        <f>GT!N4</f>
        <v>0</v>
      </c>
      <c r="F4">
        <f t="shared" ref="F4:F67" si="4">B4+C4</f>
        <v>60</v>
      </c>
      <c r="G4">
        <f t="shared" ref="G4:G67" si="5">D4+E4-X4</f>
        <v>-0.4</v>
      </c>
      <c r="H4" s="112"/>
      <c r="I4">
        <f>BRPL_EOD!AA4+BRPL_EOD!AB4</f>
        <v>0</v>
      </c>
      <c r="J4">
        <f>BYPL_EOD!AA4+BYPL_EOD!AB4</f>
        <v>0</v>
      </c>
      <c r="K4">
        <f>MES_EOD!AA4+MES_EOD!AB4</f>
        <v>0</v>
      </c>
      <c r="L4">
        <f>NDMC_EOD!AA4+NDMC_EOD!AB4</f>
        <v>0</v>
      </c>
      <c r="M4">
        <f>TPDDL_EOD!AA4+TPDDL_EOD!AB4</f>
        <v>0</v>
      </c>
      <c r="N4">
        <f t="shared" si="0"/>
        <v>0</v>
      </c>
      <c r="O4" s="112">
        <f t="shared" si="1"/>
        <v>-0.4</v>
      </c>
      <c r="P4">
        <v>-0.16612000000000002</v>
      </c>
      <c r="Q4">
        <v>-9.0959999999999999E-2</v>
      </c>
      <c r="R4">
        <v>0</v>
      </c>
      <c r="S4">
        <v>-1.9800000000000002E-2</v>
      </c>
      <c r="T4">
        <v>-0.11868000000000002</v>
      </c>
      <c r="U4" s="114">
        <f t="shared" si="2"/>
        <v>-0.39556000000000002</v>
      </c>
      <c r="V4" s="112">
        <f t="shared" si="3"/>
        <v>-4.4399999999999995E-3</v>
      </c>
      <c r="X4" s="117"/>
    </row>
    <row r="5" spans="1:24">
      <c r="A5" t="s">
        <v>47</v>
      </c>
      <c r="B5">
        <f>GT!B5</f>
        <v>0</v>
      </c>
      <c r="C5">
        <f>GT!C5</f>
        <v>60</v>
      </c>
      <c r="D5">
        <f>GT!M5</f>
        <v>-0.4</v>
      </c>
      <c r="E5">
        <f>GT!N5</f>
        <v>0</v>
      </c>
      <c r="F5">
        <f t="shared" si="4"/>
        <v>60</v>
      </c>
      <c r="G5">
        <f t="shared" si="5"/>
        <v>-0.4</v>
      </c>
      <c r="H5" s="112"/>
      <c r="I5">
        <f>BRPL_EOD!AA5+BRPL_EOD!AB5</f>
        <v>0</v>
      </c>
      <c r="J5">
        <f>BYPL_EOD!AA5+BYPL_EOD!AB5</f>
        <v>0</v>
      </c>
      <c r="K5">
        <f>MES_EOD!AA5+MES_EOD!AB5</f>
        <v>0</v>
      </c>
      <c r="L5">
        <f>NDMC_EOD!AA5+NDMC_EOD!AB5</f>
        <v>0</v>
      </c>
      <c r="M5">
        <f>TPDDL_EOD!AA5+TPDDL_EOD!AB5</f>
        <v>0</v>
      </c>
      <c r="N5">
        <f t="shared" si="0"/>
        <v>0</v>
      </c>
      <c r="O5" s="112">
        <f t="shared" si="1"/>
        <v>-0.4</v>
      </c>
      <c r="P5">
        <v>-0.16612000000000002</v>
      </c>
      <c r="Q5">
        <v>-9.0959999999999999E-2</v>
      </c>
      <c r="R5">
        <v>0</v>
      </c>
      <c r="S5">
        <v>-1.9800000000000002E-2</v>
      </c>
      <c r="T5">
        <v>-0.11868000000000002</v>
      </c>
      <c r="U5" s="114">
        <f t="shared" si="2"/>
        <v>-0.39556000000000002</v>
      </c>
      <c r="V5" s="112">
        <f t="shared" si="3"/>
        <v>-4.4399999999999995E-3</v>
      </c>
      <c r="X5" s="117"/>
    </row>
    <row r="6" spans="1:24">
      <c r="A6" t="s">
        <v>48</v>
      </c>
      <c r="B6">
        <f>GT!B6</f>
        <v>0</v>
      </c>
      <c r="C6">
        <f>GT!C6</f>
        <v>60</v>
      </c>
      <c r="D6">
        <f>GT!M6</f>
        <v>-0.4</v>
      </c>
      <c r="E6">
        <f>GT!N6</f>
        <v>0</v>
      </c>
      <c r="F6">
        <f t="shared" si="4"/>
        <v>60</v>
      </c>
      <c r="G6">
        <f t="shared" si="5"/>
        <v>-0.4</v>
      </c>
      <c r="H6" s="112"/>
      <c r="I6">
        <f>BRPL_EOD!AA6+BRPL_EOD!AB6</f>
        <v>0</v>
      </c>
      <c r="J6">
        <f>BYPL_EOD!AA6+BYPL_EOD!AB6</f>
        <v>0</v>
      </c>
      <c r="K6">
        <f>MES_EOD!AA6+MES_EOD!AB6</f>
        <v>0</v>
      </c>
      <c r="L6">
        <f>NDMC_EOD!AA6+NDMC_EOD!AB6</f>
        <v>0</v>
      </c>
      <c r="M6">
        <f>TPDDL_EOD!AA6+TPDDL_EOD!AB6</f>
        <v>0</v>
      </c>
      <c r="N6">
        <f t="shared" si="0"/>
        <v>0</v>
      </c>
      <c r="O6" s="112">
        <f t="shared" si="1"/>
        <v>-0.4</v>
      </c>
      <c r="P6">
        <v>-0.16612000000000002</v>
      </c>
      <c r="Q6">
        <v>-9.0959999999999999E-2</v>
      </c>
      <c r="R6">
        <v>0</v>
      </c>
      <c r="S6">
        <v>-1.9800000000000002E-2</v>
      </c>
      <c r="T6">
        <v>-0.11868000000000002</v>
      </c>
      <c r="U6" s="114">
        <f t="shared" si="2"/>
        <v>-0.39556000000000002</v>
      </c>
      <c r="V6" s="112">
        <f t="shared" si="3"/>
        <v>-4.4399999999999995E-3</v>
      </c>
      <c r="X6" s="117"/>
    </row>
    <row r="7" spans="1:24">
      <c r="A7" t="s">
        <v>49</v>
      </c>
      <c r="B7">
        <f>GT!B7</f>
        <v>0</v>
      </c>
      <c r="C7">
        <f>GT!C7</f>
        <v>60</v>
      </c>
      <c r="D7">
        <f>GT!M7</f>
        <v>-0.4</v>
      </c>
      <c r="E7">
        <f>GT!N7</f>
        <v>0</v>
      </c>
      <c r="F7">
        <f t="shared" si="4"/>
        <v>60</v>
      </c>
      <c r="G7">
        <f t="shared" si="5"/>
        <v>-0.4</v>
      </c>
      <c r="H7" s="112"/>
      <c r="I7">
        <f>BRPL_EOD!AA7+BRPL_EOD!AB7</f>
        <v>0</v>
      </c>
      <c r="J7">
        <f>BYPL_EOD!AA7+BYPL_EOD!AB7</f>
        <v>0</v>
      </c>
      <c r="K7">
        <f>MES_EOD!AA7+MES_EOD!AB7</f>
        <v>0</v>
      </c>
      <c r="L7">
        <f>NDMC_EOD!AA7+NDMC_EOD!AB7</f>
        <v>0</v>
      </c>
      <c r="M7">
        <f>TPDDL_EOD!AA7+TPDDL_EOD!AB7</f>
        <v>0</v>
      </c>
      <c r="N7">
        <f t="shared" si="0"/>
        <v>0</v>
      </c>
      <c r="O7" s="112">
        <f t="shared" si="1"/>
        <v>-0.4</v>
      </c>
      <c r="P7">
        <v>-0.16612000000000002</v>
      </c>
      <c r="Q7">
        <v>-9.0959999999999999E-2</v>
      </c>
      <c r="R7">
        <v>0</v>
      </c>
      <c r="S7">
        <v>-1.9800000000000002E-2</v>
      </c>
      <c r="T7">
        <v>-0.11868000000000002</v>
      </c>
      <c r="U7" s="114">
        <f t="shared" si="2"/>
        <v>-0.39556000000000002</v>
      </c>
      <c r="V7" s="112">
        <f t="shared" si="3"/>
        <v>-4.4399999999999995E-3</v>
      </c>
      <c r="X7" s="117"/>
    </row>
    <row r="8" spans="1:24">
      <c r="A8" t="s">
        <v>50</v>
      </c>
      <c r="B8">
        <f>GT!B8</f>
        <v>0</v>
      </c>
      <c r="C8">
        <f>GT!C8</f>
        <v>60</v>
      </c>
      <c r="D8">
        <f>GT!M8</f>
        <v>-0.4</v>
      </c>
      <c r="E8">
        <f>GT!N8</f>
        <v>0</v>
      </c>
      <c r="F8">
        <f t="shared" si="4"/>
        <v>60</v>
      </c>
      <c r="G8">
        <f t="shared" si="5"/>
        <v>-0.4</v>
      </c>
      <c r="H8" s="112"/>
      <c r="I8">
        <f>BRPL_EOD!AA8+BRPL_EOD!AB8</f>
        <v>0</v>
      </c>
      <c r="J8">
        <f>BYPL_EOD!AA8+BYPL_EOD!AB8</f>
        <v>0</v>
      </c>
      <c r="K8">
        <f>MES_EOD!AA8+MES_EOD!AB8</f>
        <v>0</v>
      </c>
      <c r="L8">
        <f>NDMC_EOD!AA8+NDMC_EOD!AB8</f>
        <v>0</v>
      </c>
      <c r="M8">
        <f>TPDDL_EOD!AA8+TPDDL_EOD!AB8</f>
        <v>0</v>
      </c>
      <c r="N8">
        <f t="shared" si="0"/>
        <v>0</v>
      </c>
      <c r="O8" s="112">
        <f t="shared" si="1"/>
        <v>-0.4</v>
      </c>
      <c r="P8">
        <v>-0.16612000000000002</v>
      </c>
      <c r="Q8">
        <v>-9.0959999999999999E-2</v>
      </c>
      <c r="R8">
        <v>0</v>
      </c>
      <c r="S8">
        <v>-1.9800000000000002E-2</v>
      </c>
      <c r="T8">
        <v>-0.11868000000000002</v>
      </c>
      <c r="U8" s="114">
        <f t="shared" si="2"/>
        <v>-0.39556000000000002</v>
      </c>
      <c r="V8" s="112">
        <f t="shared" si="3"/>
        <v>-4.4399999999999995E-3</v>
      </c>
      <c r="X8" s="117"/>
    </row>
    <row r="9" spans="1:24">
      <c r="A9" t="s">
        <v>51</v>
      </c>
      <c r="B9">
        <f>GT!B9</f>
        <v>0</v>
      </c>
      <c r="C9">
        <f>GT!C9</f>
        <v>60</v>
      </c>
      <c r="D9">
        <f>GT!M9</f>
        <v>-0.4</v>
      </c>
      <c r="E9">
        <f>GT!N9</f>
        <v>0</v>
      </c>
      <c r="F9">
        <f t="shared" si="4"/>
        <v>60</v>
      </c>
      <c r="G9">
        <f t="shared" si="5"/>
        <v>-0.4</v>
      </c>
      <c r="H9" s="112"/>
      <c r="I9">
        <f>BRPL_EOD!AA9+BRPL_EOD!AB9</f>
        <v>0</v>
      </c>
      <c r="J9">
        <f>BYPL_EOD!AA9+BYPL_EOD!AB9</f>
        <v>0</v>
      </c>
      <c r="K9">
        <f>MES_EOD!AA9+MES_EOD!AB9</f>
        <v>0</v>
      </c>
      <c r="L9">
        <f>NDMC_EOD!AA9+NDMC_EOD!AB9</f>
        <v>0</v>
      </c>
      <c r="M9">
        <f>TPDDL_EOD!AA9+TPDDL_EOD!AB9</f>
        <v>0</v>
      </c>
      <c r="N9">
        <f t="shared" si="0"/>
        <v>0</v>
      </c>
      <c r="O9" s="112">
        <f t="shared" si="1"/>
        <v>-0.4</v>
      </c>
      <c r="P9">
        <v>-0.16612000000000002</v>
      </c>
      <c r="Q9">
        <v>-9.0959999999999999E-2</v>
      </c>
      <c r="R9">
        <v>0</v>
      </c>
      <c r="S9">
        <v>-1.9800000000000002E-2</v>
      </c>
      <c r="T9">
        <v>-0.11868000000000002</v>
      </c>
      <c r="U9" s="114">
        <f t="shared" si="2"/>
        <v>-0.39556000000000002</v>
      </c>
      <c r="V9" s="112">
        <f t="shared" si="3"/>
        <v>-4.4399999999999995E-3</v>
      </c>
      <c r="X9" s="117"/>
    </row>
    <row r="10" spans="1:24">
      <c r="A10" t="s">
        <v>52</v>
      </c>
      <c r="B10">
        <f>GT!B10</f>
        <v>0</v>
      </c>
      <c r="C10">
        <f>GT!C10</f>
        <v>60</v>
      </c>
      <c r="D10">
        <f>GT!M10</f>
        <v>-0.4</v>
      </c>
      <c r="E10">
        <f>GT!N10</f>
        <v>0</v>
      </c>
      <c r="F10">
        <f t="shared" si="4"/>
        <v>60</v>
      </c>
      <c r="G10">
        <f t="shared" si="5"/>
        <v>-0.4</v>
      </c>
      <c r="H10" s="112"/>
      <c r="I10">
        <f>BRPL_EOD!AA10+BRPL_EOD!AB10</f>
        <v>0</v>
      </c>
      <c r="J10">
        <f>BYPL_EOD!AA10+BYPL_EOD!AB10</f>
        <v>0</v>
      </c>
      <c r="K10">
        <f>MES_EOD!AA10+MES_EOD!AB10</f>
        <v>0</v>
      </c>
      <c r="L10">
        <f>NDMC_EOD!AA10+NDMC_EOD!AB10</f>
        <v>0</v>
      </c>
      <c r="M10">
        <f>TPDDL_EOD!AA10+TPDDL_EOD!AB10</f>
        <v>0</v>
      </c>
      <c r="N10">
        <f t="shared" si="0"/>
        <v>0</v>
      </c>
      <c r="O10" s="112">
        <f t="shared" si="1"/>
        <v>-0.4</v>
      </c>
      <c r="P10">
        <v>-0.16612000000000002</v>
      </c>
      <c r="Q10">
        <v>-9.0959999999999999E-2</v>
      </c>
      <c r="R10">
        <v>0</v>
      </c>
      <c r="S10">
        <v>-1.9800000000000002E-2</v>
      </c>
      <c r="T10">
        <v>-0.11868000000000002</v>
      </c>
      <c r="U10" s="114">
        <f t="shared" si="2"/>
        <v>-0.39556000000000002</v>
      </c>
      <c r="V10" s="112">
        <f t="shared" si="3"/>
        <v>-4.4399999999999995E-3</v>
      </c>
      <c r="X10" s="117"/>
    </row>
    <row r="11" spans="1:24">
      <c r="A11" t="s">
        <v>53</v>
      </c>
      <c r="B11">
        <f>GT!B11</f>
        <v>0</v>
      </c>
      <c r="C11">
        <f>GT!C11</f>
        <v>60</v>
      </c>
      <c r="D11">
        <f>GT!M11</f>
        <v>-0.4</v>
      </c>
      <c r="E11">
        <f>GT!N11</f>
        <v>0</v>
      </c>
      <c r="F11">
        <f t="shared" si="4"/>
        <v>60</v>
      </c>
      <c r="G11">
        <f t="shared" si="5"/>
        <v>-0.4</v>
      </c>
      <c r="H11" s="112"/>
      <c r="I11">
        <f>BRPL_EOD!AA11+BRPL_EOD!AB11</f>
        <v>0</v>
      </c>
      <c r="J11">
        <f>BYPL_EOD!AA11+BYPL_EOD!AB11</f>
        <v>0</v>
      </c>
      <c r="K11">
        <f>MES_EOD!AA11+MES_EOD!AB11</f>
        <v>0</v>
      </c>
      <c r="L11">
        <f>NDMC_EOD!AA11+NDMC_EOD!AB11</f>
        <v>0</v>
      </c>
      <c r="M11">
        <f>TPDDL_EOD!AA11+TPDDL_EOD!AB11</f>
        <v>0</v>
      </c>
      <c r="N11">
        <f t="shared" si="0"/>
        <v>0</v>
      </c>
      <c r="O11" s="112">
        <f t="shared" si="1"/>
        <v>-0.4</v>
      </c>
      <c r="P11">
        <v>-0.16612000000000002</v>
      </c>
      <c r="Q11">
        <v>-9.0959999999999999E-2</v>
      </c>
      <c r="R11">
        <v>0</v>
      </c>
      <c r="S11">
        <v>-1.9800000000000002E-2</v>
      </c>
      <c r="T11">
        <v>-0.11868000000000002</v>
      </c>
      <c r="U11" s="114">
        <f t="shared" si="2"/>
        <v>-0.39556000000000002</v>
      </c>
      <c r="V11" s="112">
        <f t="shared" si="3"/>
        <v>-4.4399999999999995E-3</v>
      </c>
      <c r="X11" s="117"/>
    </row>
    <row r="12" spans="1:24">
      <c r="A12" t="s">
        <v>54</v>
      </c>
      <c r="B12">
        <f>GT!B12</f>
        <v>0</v>
      </c>
      <c r="C12">
        <f>GT!C12</f>
        <v>60</v>
      </c>
      <c r="D12">
        <f>GT!M12</f>
        <v>-0.4</v>
      </c>
      <c r="E12">
        <f>GT!N12</f>
        <v>0</v>
      </c>
      <c r="F12">
        <f t="shared" si="4"/>
        <v>60</v>
      </c>
      <c r="G12">
        <f t="shared" si="5"/>
        <v>-0.4</v>
      </c>
      <c r="H12" s="112"/>
      <c r="I12">
        <f>BRPL_EOD!AA12+BRPL_EOD!AB12</f>
        <v>0</v>
      </c>
      <c r="J12">
        <f>BYPL_EOD!AA12+BYPL_EOD!AB12</f>
        <v>0</v>
      </c>
      <c r="K12">
        <f>MES_EOD!AA12+MES_EOD!AB12</f>
        <v>0</v>
      </c>
      <c r="L12">
        <f>NDMC_EOD!AA12+NDMC_EOD!AB12</f>
        <v>0</v>
      </c>
      <c r="M12">
        <f>TPDDL_EOD!AA12+TPDDL_EOD!AB12</f>
        <v>0</v>
      </c>
      <c r="N12">
        <f t="shared" si="0"/>
        <v>0</v>
      </c>
      <c r="O12" s="112">
        <f t="shared" si="1"/>
        <v>-0.4</v>
      </c>
      <c r="P12">
        <v>-0.16612000000000002</v>
      </c>
      <c r="Q12">
        <v>-9.0959999999999999E-2</v>
      </c>
      <c r="R12">
        <v>0</v>
      </c>
      <c r="S12">
        <v>-1.9800000000000002E-2</v>
      </c>
      <c r="T12">
        <v>-0.11868000000000002</v>
      </c>
      <c r="U12" s="114">
        <f t="shared" si="2"/>
        <v>-0.39556000000000002</v>
      </c>
      <c r="V12" s="112">
        <f t="shared" si="3"/>
        <v>-4.4399999999999995E-3</v>
      </c>
      <c r="X12" s="117"/>
    </row>
    <row r="13" spans="1:24">
      <c r="A13" t="s">
        <v>55</v>
      </c>
      <c r="B13">
        <f>GT!B13</f>
        <v>0</v>
      </c>
      <c r="C13">
        <f>GT!C13</f>
        <v>60</v>
      </c>
      <c r="D13">
        <f>GT!M13</f>
        <v>-0.4</v>
      </c>
      <c r="E13">
        <f>GT!N13</f>
        <v>0</v>
      </c>
      <c r="F13">
        <f t="shared" si="4"/>
        <v>60</v>
      </c>
      <c r="G13">
        <f t="shared" si="5"/>
        <v>-0.4</v>
      </c>
      <c r="H13" s="112"/>
      <c r="I13">
        <f>BRPL_EOD!AA13+BRPL_EOD!AB13</f>
        <v>0</v>
      </c>
      <c r="J13">
        <f>BYPL_EOD!AA13+BYPL_EOD!AB13</f>
        <v>0</v>
      </c>
      <c r="K13">
        <f>MES_EOD!AA13+MES_EOD!AB13</f>
        <v>0</v>
      </c>
      <c r="L13">
        <f>NDMC_EOD!AA13+NDMC_EOD!AB13</f>
        <v>0</v>
      </c>
      <c r="M13">
        <f>TPDDL_EOD!AA13+TPDDL_EOD!AB13</f>
        <v>0</v>
      </c>
      <c r="N13">
        <f t="shared" si="0"/>
        <v>0</v>
      </c>
      <c r="O13" s="112">
        <f t="shared" si="1"/>
        <v>-0.4</v>
      </c>
      <c r="P13">
        <v>-0.16612000000000002</v>
      </c>
      <c r="Q13">
        <v>-9.0959999999999999E-2</v>
      </c>
      <c r="R13">
        <v>0</v>
      </c>
      <c r="S13">
        <v>-1.9800000000000002E-2</v>
      </c>
      <c r="T13">
        <v>-0.11868000000000002</v>
      </c>
      <c r="U13" s="114">
        <f t="shared" si="2"/>
        <v>-0.39556000000000002</v>
      </c>
      <c r="V13" s="112">
        <f t="shared" si="3"/>
        <v>-4.4399999999999995E-3</v>
      </c>
      <c r="X13" s="117"/>
    </row>
    <row r="14" spans="1:24">
      <c r="A14" t="s">
        <v>56</v>
      </c>
      <c r="B14">
        <f>GT!B14</f>
        <v>0</v>
      </c>
      <c r="C14">
        <f>GT!C14</f>
        <v>60</v>
      </c>
      <c r="D14">
        <f>GT!M14</f>
        <v>-0.4</v>
      </c>
      <c r="E14">
        <f>GT!N14</f>
        <v>0</v>
      </c>
      <c r="F14">
        <f t="shared" si="4"/>
        <v>60</v>
      </c>
      <c r="G14">
        <f t="shared" si="5"/>
        <v>-0.4</v>
      </c>
      <c r="H14" s="112"/>
      <c r="I14">
        <f>BRPL_EOD!AA14+BRPL_EOD!AB14</f>
        <v>0</v>
      </c>
      <c r="J14">
        <f>BYPL_EOD!AA14+BYPL_EOD!AB14</f>
        <v>0</v>
      </c>
      <c r="K14">
        <f>MES_EOD!AA14+MES_EOD!AB14</f>
        <v>0</v>
      </c>
      <c r="L14">
        <f>NDMC_EOD!AA14+NDMC_EOD!AB14</f>
        <v>0</v>
      </c>
      <c r="M14">
        <f>TPDDL_EOD!AA14+TPDDL_EOD!AB14</f>
        <v>0</v>
      </c>
      <c r="N14">
        <f t="shared" si="0"/>
        <v>0</v>
      </c>
      <c r="O14" s="112">
        <f t="shared" si="1"/>
        <v>-0.4</v>
      </c>
      <c r="P14">
        <v>-0.16612000000000002</v>
      </c>
      <c r="Q14">
        <v>-9.0959999999999999E-2</v>
      </c>
      <c r="R14">
        <v>0</v>
      </c>
      <c r="S14">
        <v>-1.9800000000000002E-2</v>
      </c>
      <c r="T14">
        <v>-0.11868000000000002</v>
      </c>
      <c r="U14" s="114">
        <f t="shared" si="2"/>
        <v>-0.39556000000000002</v>
      </c>
      <c r="V14" s="112">
        <f t="shared" si="3"/>
        <v>-4.4399999999999995E-3</v>
      </c>
      <c r="X14" s="117"/>
    </row>
    <row r="15" spans="1:24">
      <c r="A15" t="s">
        <v>57</v>
      </c>
      <c r="B15">
        <f>GT!B15</f>
        <v>0</v>
      </c>
      <c r="C15">
        <f>GT!C15</f>
        <v>60</v>
      </c>
      <c r="D15">
        <f>GT!M15</f>
        <v>-0.4</v>
      </c>
      <c r="E15">
        <f>GT!N15</f>
        <v>0</v>
      </c>
      <c r="F15">
        <f t="shared" si="4"/>
        <v>60</v>
      </c>
      <c r="G15">
        <f t="shared" si="5"/>
        <v>-0.4</v>
      </c>
      <c r="H15" s="112"/>
      <c r="I15">
        <f>BRPL_EOD!AA15+BRPL_EOD!AB15</f>
        <v>0</v>
      </c>
      <c r="J15">
        <f>BYPL_EOD!AA15+BYPL_EOD!AB15</f>
        <v>0</v>
      </c>
      <c r="K15">
        <f>MES_EOD!AA15+MES_EOD!AB15</f>
        <v>0</v>
      </c>
      <c r="L15">
        <f>NDMC_EOD!AA15+NDMC_EOD!AB15</f>
        <v>0</v>
      </c>
      <c r="M15">
        <f>TPDDL_EOD!AA15+TPDDL_EOD!AB15</f>
        <v>0</v>
      </c>
      <c r="N15">
        <f t="shared" si="0"/>
        <v>0</v>
      </c>
      <c r="O15" s="112">
        <f t="shared" si="1"/>
        <v>-0.4</v>
      </c>
      <c r="P15">
        <v>-0.16612000000000002</v>
      </c>
      <c r="Q15">
        <v>-9.0959999999999999E-2</v>
      </c>
      <c r="R15">
        <v>0</v>
      </c>
      <c r="S15">
        <v>-1.9800000000000002E-2</v>
      </c>
      <c r="T15">
        <v>-0.11868000000000002</v>
      </c>
      <c r="U15" s="114">
        <f t="shared" si="2"/>
        <v>-0.39556000000000002</v>
      </c>
      <c r="V15" s="112">
        <f t="shared" si="3"/>
        <v>-4.4399999999999995E-3</v>
      </c>
      <c r="X15" s="117"/>
    </row>
    <row r="16" spans="1:24">
      <c r="A16" t="s">
        <v>58</v>
      </c>
      <c r="B16">
        <f>GT!B16</f>
        <v>0</v>
      </c>
      <c r="C16">
        <f>GT!C16</f>
        <v>60</v>
      </c>
      <c r="D16">
        <f>GT!M16</f>
        <v>-0.4</v>
      </c>
      <c r="E16">
        <f>GT!N16</f>
        <v>0</v>
      </c>
      <c r="F16">
        <f t="shared" si="4"/>
        <v>60</v>
      </c>
      <c r="G16">
        <f t="shared" si="5"/>
        <v>-0.4</v>
      </c>
      <c r="H16" s="112"/>
      <c r="I16">
        <f>BRPL_EOD!AA16+BRPL_EOD!AB16</f>
        <v>0</v>
      </c>
      <c r="J16">
        <f>BYPL_EOD!AA16+BYPL_EOD!AB16</f>
        <v>0</v>
      </c>
      <c r="K16">
        <f>MES_EOD!AA16+MES_EOD!AB16</f>
        <v>0</v>
      </c>
      <c r="L16">
        <f>NDMC_EOD!AA16+NDMC_EOD!AB16</f>
        <v>0</v>
      </c>
      <c r="M16">
        <f>TPDDL_EOD!AA16+TPDDL_EOD!AB16</f>
        <v>0</v>
      </c>
      <c r="N16">
        <f t="shared" si="0"/>
        <v>0</v>
      </c>
      <c r="O16" s="112">
        <f t="shared" si="1"/>
        <v>-0.4</v>
      </c>
      <c r="P16">
        <v>-0.16612000000000002</v>
      </c>
      <c r="Q16">
        <v>-9.0959999999999999E-2</v>
      </c>
      <c r="R16">
        <v>0</v>
      </c>
      <c r="S16">
        <v>-1.9800000000000002E-2</v>
      </c>
      <c r="T16">
        <v>-0.11868000000000002</v>
      </c>
      <c r="U16" s="114">
        <f t="shared" si="2"/>
        <v>-0.39556000000000002</v>
      </c>
      <c r="V16" s="112">
        <f t="shared" si="3"/>
        <v>-4.4399999999999995E-3</v>
      </c>
      <c r="X16" s="117"/>
    </row>
    <row r="17" spans="1:24">
      <c r="A17" t="s">
        <v>59</v>
      </c>
      <c r="B17">
        <f>GT!B17</f>
        <v>0</v>
      </c>
      <c r="C17">
        <f>GT!C17</f>
        <v>60</v>
      </c>
      <c r="D17">
        <f>GT!M17</f>
        <v>-0.4</v>
      </c>
      <c r="E17">
        <f>GT!N17</f>
        <v>0</v>
      </c>
      <c r="F17">
        <f t="shared" si="4"/>
        <v>60</v>
      </c>
      <c r="G17">
        <f t="shared" si="5"/>
        <v>-0.4</v>
      </c>
      <c r="H17" s="112"/>
      <c r="I17">
        <f>BRPL_EOD!AA17+BRPL_EOD!AB17</f>
        <v>0</v>
      </c>
      <c r="J17">
        <f>BYPL_EOD!AA17+BYPL_EOD!AB17</f>
        <v>0</v>
      </c>
      <c r="K17">
        <f>MES_EOD!AA17+MES_EOD!AB17</f>
        <v>0</v>
      </c>
      <c r="L17">
        <f>NDMC_EOD!AA17+NDMC_EOD!AB17</f>
        <v>0</v>
      </c>
      <c r="M17">
        <f>TPDDL_EOD!AA17+TPDDL_EOD!AB17</f>
        <v>0</v>
      </c>
      <c r="N17">
        <f t="shared" si="0"/>
        <v>0</v>
      </c>
      <c r="O17" s="112">
        <f t="shared" si="1"/>
        <v>-0.4</v>
      </c>
      <c r="P17">
        <v>-0.16612000000000002</v>
      </c>
      <c r="Q17">
        <v>-9.0959999999999999E-2</v>
      </c>
      <c r="R17">
        <v>0</v>
      </c>
      <c r="S17">
        <v>-1.9800000000000002E-2</v>
      </c>
      <c r="T17">
        <v>-0.11868000000000002</v>
      </c>
      <c r="U17" s="114">
        <f t="shared" si="2"/>
        <v>-0.39556000000000002</v>
      </c>
      <c r="V17" s="112">
        <f t="shared" si="3"/>
        <v>-4.4399999999999995E-3</v>
      </c>
      <c r="X17" s="117"/>
    </row>
    <row r="18" spans="1:24">
      <c r="A18" t="s">
        <v>60</v>
      </c>
      <c r="B18">
        <f>GT!B18</f>
        <v>0</v>
      </c>
      <c r="C18">
        <f>GT!C18</f>
        <v>60</v>
      </c>
      <c r="D18">
        <f>GT!M18</f>
        <v>-0.4</v>
      </c>
      <c r="E18">
        <f>GT!N18</f>
        <v>0</v>
      </c>
      <c r="F18">
        <f t="shared" si="4"/>
        <v>60</v>
      </c>
      <c r="G18">
        <f t="shared" si="5"/>
        <v>-0.4</v>
      </c>
      <c r="H18" s="112"/>
      <c r="I18">
        <f>BRPL_EOD!AA18+BRPL_EOD!AB18</f>
        <v>0</v>
      </c>
      <c r="J18">
        <f>BYPL_EOD!AA18+BYPL_EOD!AB18</f>
        <v>0</v>
      </c>
      <c r="K18">
        <f>MES_EOD!AA18+MES_EOD!AB18</f>
        <v>0</v>
      </c>
      <c r="L18">
        <f>NDMC_EOD!AA18+NDMC_EOD!AB18</f>
        <v>0</v>
      </c>
      <c r="M18">
        <f>TPDDL_EOD!AA18+TPDDL_EOD!AB18</f>
        <v>0</v>
      </c>
      <c r="N18">
        <f t="shared" si="0"/>
        <v>0</v>
      </c>
      <c r="O18" s="112">
        <f t="shared" si="1"/>
        <v>-0.4</v>
      </c>
      <c r="P18">
        <v>-0.16612000000000002</v>
      </c>
      <c r="Q18">
        <v>-9.0959999999999999E-2</v>
      </c>
      <c r="R18">
        <v>0</v>
      </c>
      <c r="S18">
        <v>-1.9800000000000002E-2</v>
      </c>
      <c r="T18">
        <v>-0.11868000000000002</v>
      </c>
      <c r="U18" s="114">
        <f t="shared" si="2"/>
        <v>-0.39556000000000002</v>
      </c>
      <c r="V18" s="112">
        <f t="shared" si="3"/>
        <v>-4.4399999999999995E-3</v>
      </c>
      <c r="X18" s="117"/>
    </row>
    <row r="19" spans="1:24">
      <c r="A19" t="s">
        <v>61</v>
      </c>
      <c r="B19">
        <f>GT!B19</f>
        <v>0</v>
      </c>
      <c r="C19">
        <f>GT!C19</f>
        <v>60</v>
      </c>
      <c r="D19">
        <f>GT!M19</f>
        <v>-0.4</v>
      </c>
      <c r="E19">
        <f>GT!N19</f>
        <v>0</v>
      </c>
      <c r="F19">
        <f t="shared" si="4"/>
        <v>60</v>
      </c>
      <c r="G19">
        <f t="shared" si="5"/>
        <v>-0.4</v>
      </c>
      <c r="H19" s="112"/>
      <c r="I19">
        <f>BRPL_EOD!AA19+BRPL_EOD!AB19</f>
        <v>0</v>
      </c>
      <c r="J19">
        <f>BYPL_EOD!AA19+BYPL_EOD!AB19</f>
        <v>0</v>
      </c>
      <c r="K19">
        <f>MES_EOD!AA19+MES_EOD!AB19</f>
        <v>0</v>
      </c>
      <c r="L19">
        <f>NDMC_EOD!AA19+NDMC_EOD!AB19</f>
        <v>0</v>
      </c>
      <c r="M19">
        <f>TPDDL_EOD!AA19+TPDDL_EOD!AB19</f>
        <v>0</v>
      </c>
      <c r="N19">
        <f t="shared" si="0"/>
        <v>0</v>
      </c>
      <c r="O19" s="112">
        <f t="shared" si="1"/>
        <v>-0.4</v>
      </c>
      <c r="P19">
        <v>-0.16612000000000002</v>
      </c>
      <c r="Q19">
        <v>-9.0959999999999999E-2</v>
      </c>
      <c r="R19">
        <v>0</v>
      </c>
      <c r="S19">
        <v>-1.9800000000000002E-2</v>
      </c>
      <c r="T19">
        <v>-0.11868000000000002</v>
      </c>
      <c r="U19" s="114">
        <f t="shared" si="2"/>
        <v>-0.39556000000000002</v>
      </c>
      <c r="V19" s="112">
        <f t="shared" si="3"/>
        <v>-4.4399999999999995E-3</v>
      </c>
      <c r="X19" s="117"/>
    </row>
    <row r="20" spans="1:24">
      <c r="A20" t="s">
        <v>62</v>
      </c>
      <c r="B20">
        <f>GT!B20</f>
        <v>0</v>
      </c>
      <c r="C20">
        <f>GT!C20</f>
        <v>60</v>
      </c>
      <c r="D20">
        <f>GT!M20</f>
        <v>-0.4</v>
      </c>
      <c r="E20">
        <f>GT!N20</f>
        <v>0</v>
      </c>
      <c r="F20">
        <f t="shared" si="4"/>
        <v>60</v>
      </c>
      <c r="G20">
        <f t="shared" si="5"/>
        <v>-0.4</v>
      </c>
      <c r="H20" s="112"/>
      <c r="I20">
        <f>BRPL_EOD!AA20+BRPL_EOD!AB20</f>
        <v>0</v>
      </c>
      <c r="J20">
        <f>BYPL_EOD!AA20+BYPL_EOD!AB20</f>
        <v>0</v>
      </c>
      <c r="K20">
        <f>MES_EOD!AA20+MES_EOD!AB20</f>
        <v>0</v>
      </c>
      <c r="L20">
        <f>NDMC_EOD!AA20+NDMC_EOD!AB20</f>
        <v>0</v>
      </c>
      <c r="M20">
        <f>TPDDL_EOD!AA20+TPDDL_EOD!AB20</f>
        <v>0</v>
      </c>
      <c r="N20">
        <f t="shared" si="0"/>
        <v>0</v>
      </c>
      <c r="O20" s="112">
        <f t="shared" si="1"/>
        <v>-0.4</v>
      </c>
      <c r="P20">
        <v>-0.16612000000000002</v>
      </c>
      <c r="Q20">
        <v>-9.0959999999999999E-2</v>
      </c>
      <c r="R20">
        <v>0</v>
      </c>
      <c r="S20">
        <v>-1.9800000000000002E-2</v>
      </c>
      <c r="T20">
        <v>-0.11868000000000002</v>
      </c>
      <c r="U20" s="114">
        <f t="shared" si="2"/>
        <v>-0.39556000000000002</v>
      </c>
      <c r="V20" s="112">
        <f t="shared" si="3"/>
        <v>-4.4399999999999995E-3</v>
      </c>
      <c r="X20" s="117"/>
    </row>
    <row r="21" spans="1:24">
      <c r="A21" t="s">
        <v>63</v>
      </c>
      <c r="B21">
        <f>GT!B21</f>
        <v>0</v>
      </c>
      <c r="C21">
        <f>GT!C21</f>
        <v>60</v>
      </c>
      <c r="D21">
        <f>GT!M21</f>
        <v>-0.4</v>
      </c>
      <c r="E21">
        <f>GT!N21</f>
        <v>0</v>
      </c>
      <c r="F21">
        <f t="shared" si="4"/>
        <v>60</v>
      </c>
      <c r="G21">
        <f t="shared" si="5"/>
        <v>-0.4</v>
      </c>
      <c r="H21" s="112"/>
      <c r="I21">
        <f>BRPL_EOD!AA21+BRPL_EOD!AB21</f>
        <v>0</v>
      </c>
      <c r="J21">
        <f>BYPL_EOD!AA21+BYPL_EOD!AB21</f>
        <v>0</v>
      </c>
      <c r="K21">
        <f>MES_EOD!AA21+MES_EOD!AB21</f>
        <v>0</v>
      </c>
      <c r="L21">
        <f>NDMC_EOD!AA21+NDMC_EOD!AB21</f>
        <v>0</v>
      </c>
      <c r="M21">
        <f>TPDDL_EOD!AA21+TPDDL_EOD!AB21</f>
        <v>0</v>
      </c>
      <c r="N21">
        <f t="shared" si="0"/>
        <v>0</v>
      </c>
      <c r="O21" s="112">
        <f t="shared" si="1"/>
        <v>-0.4</v>
      </c>
      <c r="P21">
        <v>-0.16612000000000002</v>
      </c>
      <c r="Q21">
        <v>-9.0959999999999999E-2</v>
      </c>
      <c r="R21">
        <v>0</v>
      </c>
      <c r="S21">
        <v>-1.9800000000000002E-2</v>
      </c>
      <c r="T21">
        <v>-0.11868000000000002</v>
      </c>
      <c r="U21" s="114">
        <f t="shared" si="2"/>
        <v>-0.39556000000000002</v>
      </c>
      <c r="V21" s="112">
        <f t="shared" si="3"/>
        <v>-4.4399999999999995E-3</v>
      </c>
      <c r="X21" s="117"/>
    </row>
    <row r="22" spans="1:24">
      <c r="A22" t="s">
        <v>64</v>
      </c>
      <c r="B22">
        <f>GT!B22</f>
        <v>0</v>
      </c>
      <c r="C22">
        <f>GT!C22</f>
        <v>60</v>
      </c>
      <c r="D22">
        <f>GT!M22</f>
        <v>-0.4</v>
      </c>
      <c r="E22">
        <f>GT!N22</f>
        <v>0</v>
      </c>
      <c r="F22">
        <f t="shared" si="4"/>
        <v>60</v>
      </c>
      <c r="G22">
        <f t="shared" si="5"/>
        <v>-0.4</v>
      </c>
      <c r="H22" s="112"/>
      <c r="I22">
        <f>BRPL_EOD!AA22+BRPL_EOD!AB22</f>
        <v>0</v>
      </c>
      <c r="J22">
        <f>BYPL_EOD!AA22+BYPL_EOD!AB22</f>
        <v>0</v>
      </c>
      <c r="K22">
        <f>MES_EOD!AA22+MES_EOD!AB22</f>
        <v>0</v>
      </c>
      <c r="L22">
        <f>NDMC_EOD!AA22+NDMC_EOD!AB22</f>
        <v>0</v>
      </c>
      <c r="M22">
        <f>TPDDL_EOD!AA22+TPDDL_EOD!AB22</f>
        <v>0</v>
      </c>
      <c r="N22">
        <f t="shared" si="0"/>
        <v>0</v>
      </c>
      <c r="O22" s="112">
        <f t="shared" si="1"/>
        <v>-0.4</v>
      </c>
      <c r="P22">
        <v>-0.16612000000000002</v>
      </c>
      <c r="Q22">
        <v>-9.0959999999999999E-2</v>
      </c>
      <c r="R22">
        <v>0</v>
      </c>
      <c r="S22">
        <v>-1.9800000000000002E-2</v>
      </c>
      <c r="T22">
        <v>-0.11868000000000002</v>
      </c>
      <c r="U22" s="114">
        <f t="shared" si="2"/>
        <v>-0.39556000000000002</v>
      </c>
      <c r="V22" s="112">
        <f t="shared" si="3"/>
        <v>-4.4399999999999995E-3</v>
      </c>
      <c r="X22" s="117"/>
    </row>
    <row r="23" spans="1:24">
      <c r="A23" t="s">
        <v>65</v>
      </c>
      <c r="B23">
        <f>GT!B23</f>
        <v>0</v>
      </c>
      <c r="C23">
        <f>GT!C23</f>
        <v>60</v>
      </c>
      <c r="D23">
        <f>GT!M23</f>
        <v>-0.4</v>
      </c>
      <c r="E23">
        <f>GT!N23</f>
        <v>0</v>
      </c>
      <c r="F23">
        <f t="shared" si="4"/>
        <v>60</v>
      </c>
      <c r="G23">
        <f t="shared" si="5"/>
        <v>-0.4</v>
      </c>
      <c r="H23" s="112"/>
      <c r="I23">
        <f>BRPL_EOD!AA23+BRPL_EOD!AB23</f>
        <v>0</v>
      </c>
      <c r="J23">
        <f>BYPL_EOD!AA23+BYPL_EOD!AB23</f>
        <v>0</v>
      </c>
      <c r="K23">
        <f>MES_EOD!AA23+MES_EOD!AB23</f>
        <v>0</v>
      </c>
      <c r="L23">
        <f>NDMC_EOD!AA23+NDMC_EOD!AB23</f>
        <v>0</v>
      </c>
      <c r="M23">
        <f>TPDDL_EOD!AA23+TPDDL_EOD!AB23</f>
        <v>0</v>
      </c>
      <c r="N23">
        <f t="shared" si="0"/>
        <v>0</v>
      </c>
      <c r="O23" s="112">
        <f t="shared" si="1"/>
        <v>-0.4</v>
      </c>
      <c r="P23">
        <v>-0.16612000000000002</v>
      </c>
      <c r="Q23">
        <v>-9.0959999999999999E-2</v>
      </c>
      <c r="R23">
        <v>0</v>
      </c>
      <c r="S23">
        <v>-1.9800000000000002E-2</v>
      </c>
      <c r="T23">
        <v>-0.11868000000000002</v>
      </c>
      <c r="U23" s="114">
        <f t="shared" si="2"/>
        <v>-0.39556000000000002</v>
      </c>
      <c r="V23" s="112">
        <f t="shared" si="3"/>
        <v>-4.4399999999999995E-3</v>
      </c>
      <c r="X23" s="117"/>
    </row>
    <row r="24" spans="1:24">
      <c r="A24" t="s">
        <v>66</v>
      </c>
      <c r="B24">
        <f>GT!B24</f>
        <v>0</v>
      </c>
      <c r="C24">
        <f>GT!C24</f>
        <v>60</v>
      </c>
      <c r="D24">
        <f>GT!M24</f>
        <v>-0.4</v>
      </c>
      <c r="E24">
        <f>GT!N24</f>
        <v>0</v>
      </c>
      <c r="F24">
        <f t="shared" si="4"/>
        <v>60</v>
      </c>
      <c r="G24">
        <f t="shared" si="5"/>
        <v>-0.4</v>
      </c>
      <c r="H24" s="112"/>
      <c r="I24">
        <f>BRPL_EOD!AA24+BRPL_EOD!AB24</f>
        <v>0</v>
      </c>
      <c r="J24">
        <f>BYPL_EOD!AA24+BYPL_EOD!AB24</f>
        <v>0</v>
      </c>
      <c r="K24">
        <f>MES_EOD!AA24+MES_EOD!AB24</f>
        <v>0</v>
      </c>
      <c r="L24">
        <f>NDMC_EOD!AA24+NDMC_EOD!AB24</f>
        <v>0</v>
      </c>
      <c r="M24">
        <f>TPDDL_EOD!AA24+TPDDL_EOD!AB24</f>
        <v>0</v>
      </c>
      <c r="N24">
        <f t="shared" si="0"/>
        <v>0</v>
      </c>
      <c r="O24" s="112">
        <f t="shared" si="1"/>
        <v>-0.4</v>
      </c>
      <c r="P24">
        <v>-0.16612000000000002</v>
      </c>
      <c r="Q24">
        <v>-9.0959999999999999E-2</v>
      </c>
      <c r="R24">
        <v>0</v>
      </c>
      <c r="S24">
        <v>-1.9800000000000002E-2</v>
      </c>
      <c r="T24">
        <v>-0.11868000000000002</v>
      </c>
      <c r="U24" s="114">
        <f t="shared" si="2"/>
        <v>-0.39556000000000002</v>
      </c>
      <c r="V24" s="112">
        <f t="shared" si="3"/>
        <v>-4.4399999999999995E-3</v>
      </c>
      <c r="X24" s="117"/>
    </row>
    <row r="25" spans="1:24">
      <c r="A25" t="s">
        <v>67</v>
      </c>
      <c r="B25">
        <f>GT!B25</f>
        <v>0</v>
      </c>
      <c r="C25">
        <f>GT!C25</f>
        <v>60</v>
      </c>
      <c r="D25">
        <f>GT!M25</f>
        <v>-0.4</v>
      </c>
      <c r="E25">
        <f>GT!N25</f>
        <v>0</v>
      </c>
      <c r="F25">
        <f t="shared" si="4"/>
        <v>60</v>
      </c>
      <c r="G25">
        <f t="shared" si="5"/>
        <v>-0.4</v>
      </c>
      <c r="H25" s="112"/>
      <c r="I25">
        <f>BRPL_EOD!AA25+BRPL_EOD!AB25</f>
        <v>0</v>
      </c>
      <c r="J25">
        <f>BYPL_EOD!AA25+BYPL_EOD!AB25</f>
        <v>0</v>
      </c>
      <c r="K25">
        <f>MES_EOD!AA25+MES_EOD!AB25</f>
        <v>0</v>
      </c>
      <c r="L25">
        <f>NDMC_EOD!AA25+NDMC_EOD!AB25</f>
        <v>0</v>
      </c>
      <c r="M25">
        <f>TPDDL_EOD!AA25+TPDDL_EOD!AB25</f>
        <v>0</v>
      </c>
      <c r="N25">
        <f t="shared" si="0"/>
        <v>0</v>
      </c>
      <c r="O25" s="112">
        <f t="shared" si="1"/>
        <v>-0.4</v>
      </c>
      <c r="P25">
        <v>-0.16612000000000002</v>
      </c>
      <c r="Q25">
        <v>-9.0959999999999999E-2</v>
      </c>
      <c r="R25">
        <v>0</v>
      </c>
      <c r="S25">
        <v>-1.9800000000000002E-2</v>
      </c>
      <c r="T25">
        <v>-0.11868000000000002</v>
      </c>
      <c r="U25" s="114">
        <f t="shared" si="2"/>
        <v>-0.39556000000000002</v>
      </c>
      <c r="V25" s="112">
        <f t="shared" si="3"/>
        <v>-4.4399999999999995E-3</v>
      </c>
      <c r="X25" s="117"/>
    </row>
    <row r="26" spans="1:24">
      <c r="A26" t="s">
        <v>68</v>
      </c>
      <c r="B26">
        <f>GT!B26</f>
        <v>0</v>
      </c>
      <c r="C26">
        <f>GT!C26</f>
        <v>60</v>
      </c>
      <c r="D26">
        <f>GT!M26</f>
        <v>-0.4</v>
      </c>
      <c r="E26">
        <f>GT!N26</f>
        <v>0</v>
      </c>
      <c r="F26">
        <f t="shared" si="4"/>
        <v>60</v>
      </c>
      <c r="G26">
        <f t="shared" si="5"/>
        <v>-0.4</v>
      </c>
      <c r="H26" s="112"/>
      <c r="I26">
        <f>BRPL_EOD!AA26+BRPL_EOD!AB26</f>
        <v>0</v>
      </c>
      <c r="J26">
        <f>BYPL_EOD!AA26+BYPL_EOD!AB26</f>
        <v>0</v>
      </c>
      <c r="K26">
        <f>MES_EOD!AA26+MES_EOD!AB26</f>
        <v>0</v>
      </c>
      <c r="L26">
        <f>NDMC_EOD!AA26+NDMC_EOD!AB26</f>
        <v>0</v>
      </c>
      <c r="M26">
        <f>TPDDL_EOD!AA26+TPDDL_EOD!AB26</f>
        <v>0</v>
      </c>
      <c r="N26">
        <f t="shared" si="0"/>
        <v>0</v>
      </c>
      <c r="O26" s="112">
        <f t="shared" si="1"/>
        <v>-0.4</v>
      </c>
      <c r="P26">
        <v>-0.16612000000000002</v>
      </c>
      <c r="Q26">
        <v>-9.0959999999999999E-2</v>
      </c>
      <c r="R26">
        <v>0</v>
      </c>
      <c r="S26">
        <v>-1.9800000000000002E-2</v>
      </c>
      <c r="T26">
        <v>-0.11868000000000002</v>
      </c>
      <c r="U26" s="114">
        <f t="shared" si="2"/>
        <v>-0.39556000000000002</v>
      </c>
      <c r="V26" s="112">
        <f t="shared" si="3"/>
        <v>-4.4399999999999995E-3</v>
      </c>
      <c r="X26" s="117"/>
    </row>
    <row r="27" spans="1:24">
      <c r="A27" t="s">
        <v>69</v>
      </c>
      <c r="B27">
        <f>GT!B27</f>
        <v>0</v>
      </c>
      <c r="C27">
        <f>GT!C27</f>
        <v>60</v>
      </c>
      <c r="D27">
        <f>GT!M27</f>
        <v>-0.4</v>
      </c>
      <c r="E27">
        <f>GT!N27</f>
        <v>0</v>
      </c>
      <c r="F27">
        <f t="shared" si="4"/>
        <v>60</v>
      </c>
      <c r="G27">
        <f t="shared" si="5"/>
        <v>-0.4</v>
      </c>
      <c r="H27" s="112"/>
      <c r="I27">
        <f>BRPL_EOD!AA27+BRPL_EOD!AB27</f>
        <v>0</v>
      </c>
      <c r="J27">
        <f>BYPL_EOD!AA27+BYPL_EOD!AB27</f>
        <v>0</v>
      </c>
      <c r="K27">
        <f>MES_EOD!AA27+MES_EOD!AB27</f>
        <v>0</v>
      </c>
      <c r="L27">
        <f>NDMC_EOD!AA27+NDMC_EOD!AB27</f>
        <v>0</v>
      </c>
      <c r="M27">
        <f>TPDDL_EOD!AA27+TPDDL_EOD!AB27</f>
        <v>0</v>
      </c>
      <c r="N27">
        <f t="shared" si="0"/>
        <v>0</v>
      </c>
      <c r="O27" s="112">
        <f t="shared" si="1"/>
        <v>-0.4</v>
      </c>
      <c r="P27">
        <v>-0.16612000000000002</v>
      </c>
      <c r="Q27">
        <v>-9.0959999999999999E-2</v>
      </c>
      <c r="R27">
        <v>0</v>
      </c>
      <c r="S27">
        <v>-1.9800000000000002E-2</v>
      </c>
      <c r="T27">
        <v>-0.11868000000000002</v>
      </c>
      <c r="U27" s="114">
        <f t="shared" si="2"/>
        <v>-0.39556000000000002</v>
      </c>
      <c r="V27" s="112">
        <f t="shared" si="3"/>
        <v>-4.4399999999999995E-3</v>
      </c>
      <c r="X27" s="117"/>
    </row>
    <row r="28" spans="1:24">
      <c r="A28" t="s">
        <v>70</v>
      </c>
      <c r="B28">
        <f>GT!B28</f>
        <v>0</v>
      </c>
      <c r="C28">
        <f>GT!C28</f>
        <v>60</v>
      </c>
      <c r="D28">
        <f>GT!M28</f>
        <v>-0.4</v>
      </c>
      <c r="E28">
        <f>GT!N28</f>
        <v>0</v>
      </c>
      <c r="F28">
        <f t="shared" si="4"/>
        <v>60</v>
      </c>
      <c r="G28">
        <f t="shared" si="5"/>
        <v>-0.4</v>
      </c>
      <c r="H28" s="112"/>
      <c r="I28">
        <f>BRPL_EOD!AA28+BRPL_EOD!AB28</f>
        <v>0</v>
      </c>
      <c r="J28">
        <f>BYPL_EOD!AA28+BYPL_EOD!AB28</f>
        <v>0</v>
      </c>
      <c r="K28">
        <f>MES_EOD!AA28+MES_EOD!AB28</f>
        <v>0</v>
      </c>
      <c r="L28">
        <f>NDMC_EOD!AA28+NDMC_EOD!AB28</f>
        <v>0</v>
      </c>
      <c r="M28">
        <f>TPDDL_EOD!AA28+TPDDL_EOD!AB28</f>
        <v>0</v>
      </c>
      <c r="N28">
        <f t="shared" si="0"/>
        <v>0</v>
      </c>
      <c r="O28" s="112">
        <f t="shared" si="1"/>
        <v>-0.4</v>
      </c>
      <c r="P28">
        <v>-0.16612000000000002</v>
      </c>
      <c r="Q28">
        <v>-9.0959999999999999E-2</v>
      </c>
      <c r="R28">
        <v>0</v>
      </c>
      <c r="S28">
        <v>-1.9800000000000002E-2</v>
      </c>
      <c r="T28">
        <v>-0.11868000000000002</v>
      </c>
      <c r="U28" s="114">
        <f t="shared" si="2"/>
        <v>-0.39556000000000002</v>
      </c>
      <c r="V28" s="112">
        <f t="shared" si="3"/>
        <v>-4.4399999999999995E-3</v>
      </c>
      <c r="X28" s="117"/>
    </row>
    <row r="29" spans="1:24">
      <c r="A29" t="s">
        <v>71</v>
      </c>
      <c r="B29">
        <f>GT!B29</f>
        <v>0</v>
      </c>
      <c r="C29">
        <f>GT!C29</f>
        <v>60</v>
      </c>
      <c r="D29">
        <f>GT!M29</f>
        <v>-0.4</v>
      </c>
      <c r="E29">
        <f>GT!N29</f>
        <v>0</v>
      </c>
      <c r="F29">
        <f t="shared" si="4"/>
        <v>60</v>
      </c>
      <c r="G29">
        <f t="shared" si="5"/>
        <v>-0.4</v>
      </c>
      <c r="H29" s="112"/>
      <c r="I29">
        <f>BRPL_EOD!AA29+BRPL_EOD!AB29</f>
        <v>0</v>
      </c>
      <c r="J29">
        <f>BYPL_EOD!AA29+BYPL_EOD!AB29</f>
        <v>0</v>
      </c>
      <c r="K29">
        <f>MES_EOD!AA29+MES_EOD!AB29</f>
        <v>0</v>
      </c>
      <c r="L29">
        <f>NDMC_EOD!AA29+NDMC_EOD!AB29</f>
        <v>0</v>
      </c>
      <c r="M29">
        <f>TPDDL_EOD!AA29+TPDDL_EOD!AB29</f>
        <v>0</v>
      </c>
      <c r="N29">
        <f t="shared" si="0"/>
        <v>0</v>
      </c>
      <c r="O29" s="112">
        <f t="shared" si="1"/>
        <v>-0.4</v>
      </c>
      <c r="P29">
        <v>-0.16612000000000002</v>
      </c>
      <c r="Q29">
        <v>-9.0959999999999999E-2</v>
      </c>
      <c r="R29">
        <v>0</v>
      </c>
      <c r="S29">
        <v>-1.9800000000000002E-2</v>
      </c>
      <c r="T29">
        <v>-0.11868000000000002</v>
      </c>
      <c r="U29" s="114">
        <f t="shared" si="2"/>
        <v>-0.39556000000000002</v>
      </c>
      <c r="V29" s="112">
        <f t="shared" si="3"/>
        <v>-4.4399999999999995E-3</v>
      </c>
      <c r="X29" s="117"/>
    </row>
    <row r="30" spans="1:24">
      <c r="A30" t="s">
        <v>72</v>
      </c>
      <c r="B30">
        <f>GT!B30</f>
        <v>0</v>
      </c>
      <c r="C30">
        <f>GT!C30</f>
        <v>60</v>
      </c>
      <c r="D30">
        <f>GT!M30</f>
        <v>-0.4</v>
      </c>
      <c r="E30">
        <f>GT!N30</f>
        <v>0</v>
      </c>
      <c r="F30">
        <f t="shared" si="4"/>
        <v>60</v>
      </c>
      <c r="G30">
        <f t="shared" si="5"/>
        <v>-0.4</v>
      </c>
      <c r="H30" s="112"/>
      <c r="I30">
        <f>BRPL_EOD!AA30+BRPL_EOD!AB30</f>
        <v>0</v>
      </c>
      <c r="J30">
        <f>BYPL_EOD!AA30+BYPL_EOD!AB30</f>
        <v>0</v>
      </c>
      <c r="K30">
        <f>MES_EOD!AA30+MES_EOD!AB30</f>
        <v>0</v>
      </c>
      <c r="L30">
        <f>NDMC_EOD!AA30+NDMC_EOD!AB30</f>
        <v>0</v>
      </c>
      <c r="M30">
        <f>TPDDL_EOD!AA30+TPDDL_EOD!AB30</f>
        <v>0</v>
      </c>
      <c r="N30">
        <f t="shared" si="0"/>
        <v>0</v>
      </c>
      <c r="O30" s="112">
        <f t="shared" si="1"/>
        <v>-0.4</v>
      </c>
      <c r="P30">
        <v>-0.16612000000000002</v>
      </c>
      <c r="Q30">
        <v>-9.0959999999999999E-2</v>
      </c>
      <c r="R30">
        <v>0</v>
      </c>
      <c r="S30">
        <v>-1.9800000000000002E-2</v>
      </c>
      <c r="T30">
        <v>-0.11868000000000002</v>
      </c>
      <c r="U30" s="114">
        <f t="shared" si="2"/>
        <v>-0.39556000000000002</v>
      </c>
      <c r="V30" s="112">
        <f t="shared" si="3"/>
        <v>-4.4399999999999995E-3</v>
      </c>
      <c r="X30" s="117"/>
    </row>
    <row r="31" spans="1:24">
      <c r="A31" t="s">
        <v>73</v>
      </c>
      <c r="B31">
        <f>GT!B31</f>
        <v>0</v>
      </c>
      <c r="C31">
        <f>GT!C31</f>
        <v>60</v>
      </c>
      <c r="D31">
        <f>GT!M31</f>
        <v>-0.4</v>
      </c>
      <c r="E31">
        <f>GT!N31</f>
        <v>0</v>
      </c>
      <c r="F31">
        <f t="shared" si="4"/>
        <v>60</v>
      </c>
      <c r="G31">
        <f t="shared" si="5"/>
        <v>-0.4</v>
      </c>
      <c r="H31" s="112"/>
      <c r="I31">
        <f>BRPL_EOD!AA31+BRPL_EOD!AB31</f>
        <v>0</v>
      </c>
      <c r="J31">
        <f>BYPL_EOD!AA31+BYPL_EOD!AB31</f>
        <v>0</v>
      </c>
      <c r="K31">
        <f>MES_EOD!AA31+MES_EOD!AB31</f>
        <v>0</v>
      </c>
      <c r="L31">
        <f>NDMC_EOD!AA31+NDMC_EOD!AB31</f>
        <v>0</v>
      </c>
      <c r="M31">
        <f>TPDDL_EOD!AA31+TPDDL_EOD!AB31</f>
        <v>0</v>
      </c>
      <c r="N31">
        <f t="shared" si="0"/>
        <v>0</v>
      </c>
      <c r="O31" s="112">
        <f t="shared" si="1"/>
        <v>-0.4</v>
      </c>
      <c r="P31">
        <v>-0.16612000000000002</v>
      </c>
      <c r="Q31">
        <v>-9.0959999999999999E-2</v>
      </c>
      <c r="R31">
        <v>0</v>
      </c>
      <c r="S31">
        <v>-1.9800000000000002E-2</v>
      </c>
      <c r="T31">
        <v>-0.11868000000000002</v>
      </c>
      <c r="U31" s="114">
        <f t="shared" si="2"/>
        <v>-0.39556000000000002</v>
      </c>
      <c r="V31" s="112">
        <f t="shared" si="3"/>
        <v>-4.4399999999999995E-3</v>
      </c>
      <c r="X31" s="117"/>
    </row>
    <row r="32" spans="1:24">
      <c r="A32" t="s">
        <v>74</v>
      </c>
      <c r="B32">
        <f>GT!B32</f>
        <v>0</v>
      </c>
      <c r="C32">
        <f>GT!C32</f>
        <v>60</v>
      </c>
      <c r="D32">
        <f>GT!M32</f>
        <v>-0.4</v>
      </c>
      <c r="E32">
        <f>GT!N32</f>
        <v>0</v>
      </c>
      <c r="F32">
        <f t="shared" si="4"/>
        <v>60</v>
      </c>
      <c r="G32">
        <f t="shared" si="5"/>
        <v>-0.4</v>
      </c>
      <c r="H32" s="112"/>
      <c r="I32">
        <f>BRPL_EOD!AA32+BRPL_EOD!AB32</f>
        <v>0</v>
      </c>
      <c r="J32">
        <f>BYPL_EOD!AA32+BYPL_EOD!AB32</f>
        <v>0</v>
      </c>
      <c r="K32">
        <f>MES_EOD!AA32+MES_EOD!AB32</f>
        <v>0</v>
      </c>
      <c r="L32">
        <f>NDMC_EOD!AA32+NDMC_EOD!AB32</f>
        <v>0</v>
      </c>
      <c r="M32">
        <f>TPDDL_EOD!AA32+TPDDL_EOD!AB32</f>
        <v>0</v>
      </c>
      <c r="N32">
        <f t="shared" si="0"/>
        <v>0</v>
      </c>
      <c r="O32" s="112">
        <f t="shared" si="1"/>
        <v>-0.4</v>
      </c>
      <c r="P32">
        <v>-0.16612000000000002</v>
      </c>
      <c r="Q32">
        <v>-9.0959999999999999E-2</v>
      </c>
      <c r="R32">
        <v>0</v>
      </c>
      <c r="S32">
        <v>-1.9800000000000002E-2</v>
      </c>
      <c r="T32">
        <v>-0.11868000000000002</v>
      </c>
      <c r="U32" s="114">
        <f t="shared" si="2"/>
        <v>-0.39556000000000002</v>
      </c>
      <c r="V32" s="112">
        <f t="shared" si="3"/>
        <v>-4.4399999999999995E-3</v>
      </c>
      <c r="X32" s="117"/>
    </row>
    <row r="33" spans="1:24">
      <c r="A33" t="s">
        <v>75</v>
      </c>
      <c r="B33">
        <f>GT!B33</f>
        <v>0</v>
      </c>
      <c r="C33">
        <f>GT!C33</f>
        <v>60</v>
      </c>
      <c r="D33">
        <f>GT!M33</f>
        <v>-0.4</v>
      </c>
      <c r="E33">
        <f>GT!N33</f>
        <v>0</v>
      </c>
      <c r="F33">
        <f t="shared" si="4"/>
        <v>60</v>
      </c>
      <c r="G33">
        <f t="shared" si="5"/>
        <v>-0.4</v>
      </c>
      <c r="H33" s="112"/>
      <c r="I33">
        <f>BRPL_EOD!AA33+BRPL_EOD!AB33</f>
        <v>0</v>
      </c>
      <c r="J33">
        <f>BYPL_EOD!AA33+BYPL_EOD!AB33</f>
        <v>0</v>
      </c>
      <c r="K33">
        <f>MES_EOD!AA33+MES_EOD!AB33</f>
        <v>0</v>
      </c>
      <c r="L33">
        <f>NDMC_EOD!AA33+NDMC_EOD!AB33</f>
        <v>0</v>
      </c>
      <c r="M33">
        <f>TPDDL_EOD!AA33+TPDDL_EOD!AB33</f>
        <v>0</v>
      </c>
      <c r="N33">
        <f t="shared" si="0"/>
        <v>0</v>
      </c>
      <c r="O33" s="112">
        <f t="shared" si="1"/>
        <v>-0.4</v>
      </c>
      <c r="P33">
        <v>-0.16612000000000002</v>
      </c>
      <c r="Q33">
        <v>-9.0959999999999999E-2</v>
      </c>
      <c r="R33">
        <v>0</v>
      </c>
      <c r="S33">
        <v>-1.9800000000000002E-2</v>
      </c>
      <c r="T33">
        <v>-0.11868000000000002</v>
      </c>
      <c r="U33" s="114">
        <f t="shared" si="2"/>
        <v>-0.39556000000000002</v>
      </c>
      <c r="V33" s="112">
        <f t="shared" si="3"/>
        <v>-4.4399999999999995E-3</v>
      </c>
      <c r="X33" s="117"/>
    </row>
    <row r="34" spans="1:24">
      <c r="A34" t="s">
        <v>76</v>
      </c>
      <c r="B34">
        <f>GT!B34</f>
        <v>0</v>
      </c>
      <c r="C34">
        <f>GT!C34</f>
        <v>60</v>
      </c>
      <c r="D34">
        <f>GT!M34</f>
        <v>-0.4</v>
      </c>
      <c r="E34">
        <f>GT!N34</f>
        <v>0</v>
      </c>
      <c r="F34">
        <f t="shared" si="4"/>
        <v>60</v>
      </c>
      <c r="G34">
        <f t="shared" si="5"/>
        <v>-0.4</v>
      </c>
      <c r="H34" s="112"/>
      <c r="I34">
        <f>BRPL_EOD!AA34+BRPL_EOD!AB34</f>
        <v>0</v>
      </c>
      <c r="J34">
        <f>BYPL_EOD!AA34+BYPL_EOD!AB34</f>
        <v>0</v>
      </c>
      <c r="K34">
        <f>MES_EOD!AA34+MES_EOD!AB34</f>
        <v>0</v>
      </c>
      <c r="L34">
        <f>NDMC_EOD!AA34+NDMC_EOD!AB34</f>
        <v>0</v>
      </c>
      <c r="M34">
        <f>TPDDL_EOD!AA34+TPDDL_EOD!AB34</f>
        <v>0</v>
      </c>
      <c r="N34">
        <f t="shared" si="0"/>
        <v>0</v>
      </c>
      <c r="O34" s="112">
        <f t="shared" si="1"/>
        <v>-0.4</v>
      </c>
      <c r="P34">
        <v>-0.16612000000000002</v>
      </c>
      <c r="Q34">
        <v>-9.0959999999999999E-2</v>
      </c>
      <c r="R34">
        <v>0</v>
      </c>
      <c r="S34">
        <v>-1.9800000000000002E-2</v>
      </c>
      <c r="T34">
        <v>-0.11868000000000002</v>
      </c>
      <c r="U34" s="114">
        <f t="shared" si="2"/>
        <v>-0.39556000000000002</v>
      </c>
      <c r="V34" s="112">
        <f t="shared" si="3"/>
        <v>-4.4399999999999995E-3</v>
      </c>
      <c r="X34" s="117"/>
    </row>
    <row r="35" spans="1:24">
      <c r="A35" t="s">
        <v>77</v>
      </c>
      <c r="B35">
        <f>GT!B35</f>
        <v>0</v>
      </c>
      <c r="C35">
        <f>GT!C35</f>
        <v>60</v>
      </c>
      <c r="D35">
        <f>GT!M35</f>
        <v>-0.4</v>
      </c>
      <c r="E35">
        <f>GT!N35</f>
        <v>0</v>
      </c>
      <c r="F35">
        <f t="shared" si="4"/>
        <v>60</v>
      </c>
      <c r="G35">
        <f t="shared" si="5"/>
        <v>-0.4</v>
      </c>
      <c r="H35" s="112"/>
      <c r="I35">
        <f>BRPL_EOD!AA35+BRPL_EOD!AB35</f>
        <v>0</v>
      </c>
      <c r="J35">
        <f>BYPL_EOD!AA35+BYPL_EOD!AB35</f>
        <v>0</v>
      </c>
      <c r="K35">
        <f>MES_EOD!AA35+MES_EOD!AB35</f>
        <v>0</v>
      </c>
      <c r="L35">
        <f>NDMC_EOD!AA35+NDMC_EOD!AB35</f>
        <v>0</v>
      </c>
      <c r="M35">
        <f>TPDDL_EOD!AA35+TPDDL_EOD!AB35</f>
        <v>0</v>
      </c>
      <c r="N35">
        <f t="shared" si="0"/>
        <v>0</v>
      </c>
      <c r="O35" s="112">
        <f t="shared" si="1"/>
        <v>-0.4</v>
      </c>
      <c r="P35">
        <v>-0.16612000000000002</v>
      </c>
      <c r="Q35">
        <v>-9.0959999999999999E-2</v>
      </c>
      <c r="R35">
        <v>0</v>
      </c>
      <c r="S35">
        <v>-1.9800000000000002E-2</v>
      </c>
      <c r="T35">
        <v>-0.11868000000000002</v>
      </c>
      <c r="U35" s="114">
        <f t="shared" si="2"/>
        <v>-0.39556000000000002</v>
      </c>
      <c r="V35" s="112">
        <f t="shared" si="3"/>
        <v>-4.4399999999999995E-3</v>
      </c>
      <c r="X35" s="117"/>
    </row>
    <row r="36" spans="1:24">
      <c r="A36" t="s">
        <v>78</v>
      </c>
      <c r="B36">
        <f>GT!B36</f>
        <v>0</v>
      </c>
      <c r="C36">
        <f>GT!C36</f>
        <v>60</v>
      </c>
      <c r="D36">
        <f>GT!M36</f>
        <v>-0.4</v>
      </c>
      <c r="E36">
        <f>GT!N36</f>
        <v>0</v>
      </c>
      <c r="F36">
        <f t="shared" si="4"/>
        <v>60</v>
      </c>
      <c r="G36">
        <f t="shared" si="5"/>
        <v>-0.4</v>
      </c>
      <c r="H36" s="112"/>
      <c r="I36">
        <f>BRPL_EOD!AA36+BRPL_EOD!AB36</f>
        <v>0</v>
      </c>
      <c r="J36">
        <f>BYPL_EOD!AA36+BYPL_EOD!AB36</f>
        <v>0</v>
      </c>
      <c r="K36">
        <f>MES_EOD!AA36+MES_EOD!AB36</f>
        <v>0</v>
      </c>
      <c r="L36">
        <f>NDMC_EOD!AA36+NDMC_EOD!AB36</f>
        <v>0</v>
      </c>
      <c r="M36">
        <f>TPDDL_EOD!AA36+TPDDL_EOD!AB36</f>
        <v>0</v>
      </c>
      <c r="N36">
        <f t="shared" si="0"/>
        <v>0</v>
      </c>
      <c r="O36" s="112">
        <f t="shared" si="1"/>
        <v>-0.4</v>
      </c>
      <c r="P36">
        <v>-0.16612000000000002</v>
      </c>
      <c r="Q36">
        <v>-9.0959999999999999E-2</v>
      </c>
      <c r="R36">
        <v>0</v>
      </c>
      <c r="S36">
        <v>-1.9800000000000002E-2</v>
      </c>
      <c r="T36">
        <v>-0.11868000000000002</v>
      </c>
      <c r="U36" s="114">
        <f t="shared" si="2"/>
        <v>-0.39556000000000002</v>
      </c>
      <c r="V36" s="112">
        <f t="shared" si="3"/>
        <v>-4.4399999999999995E-3</v>
      </c>
      <c r="X36" s="117"/>
    </row>
    <row r="37" spans="1:24">
      <c r="A37" t="s">
        <v>79</v>
      </c>
      <c r="B37">
        <f>GT!B37</f>
        <v>0</v>
      </c>
      <c r="C37">
        <f>GT!C37</f>
        <v>60</v>
      </c>
      <c r="D37">
        <f>GT!M37</f>
        <v>-0.4</v>
      </c>
      <c r="E37">
        <f>GT!N37</f>
        <v>0</v>
      </c>
      <c r="F37">
        <f t="shared" si="4"/>
        <v>60</v>
      </c>
      <c r="G37">
        <f t="shared" si="5"/>
        <v>-0.4</v>
      </c>
      <c r="H37" s="112"/>
      <c r="I37">
        <f>BRPL_EOD!AA37+BRPL_EOD!AB37</f>
        <v>0</v>
      </c>
      <c r="J37">
        <f>BYPL_EOD!AA37+BYPL_EOD!AB37</f>
        <v>0</v>
      </c>
      <c r="K37">
        <f>MES_EOD!AA37+MES_EOD!AB37</f>
        <v>0</v>
      </c>
      <c r="L37">
        <f>NDMC_EOD!AA37+NDMC_EOD!AB37</f>
        <v>0</v>
      </c>
      <c r="M37">
        <f>TPDDL_EOD!AA37+TPDDL_EOD!AB37</f>
        <v>0</v>
      </c>
      <c r="N37">
        <f t="shared" si="0"/>
        <v>0</v>
      </c>
      <c r="O37" s="112">
        <f t="shared" si="1"/>
        <v>-0.4</v>
      </c>
      <c r="P37">
        <v>-0.16612000000000002</v>
      </c>
      <c r="Q37">
        <v>-9.0959999999999999E-2</v>
      </c>
      <c r="R37">
        <v>0</v>
      </c>
      <c r="S37">
        <v>-1.9800000000000002E-2</v>
      </c>
      <c r="T37">
        <v>-0.11868000000000002</v>
      </c>
      <c r="U37" s="114">
        <f t="shared" si="2"/>
        <v>-0.39556000000000002</v>
      </c>
      <c r="V37" s="112">
        <f t="shared" si="3"/>
        <v>-4.4399999999999995E-3</v>
      </c>
      <c r="X37" s="117"/>
    </row>
    <row r="38" spans="1:24">
      <c r="A38" t="s">
        <v>80</v>
      </c>
      <c r="B38">
        <f>GT!B38</f>
        <v>0</v>
      </c>
      <c r="C38">
        <f>GT!C38</f>
        <v>60</v>
      </c>
      <c r="D38">
        <f>GT!M38</f>
        <v>-0.4</v>
      </c>
      <c r="E38">
        <f>GT!N38</f>
        <v>0</v>
      </c>
      <c r="F38">
        <f t="shared" si="4"/>
        <v>60</v>
      </c>
      <c r="G38">
        <f t="shared" si="5"/>
        <v>-0.4</v>
      </c>
      <c r="H38" s="112"/>
      <c r="I38">
        <f>BRPL_EOD!AA38+BRPL_EOD!AB38</f>
        <v>0</v>
      </c>
      <c r="J38">
        <f>BYPL_EOD!AA38+BYPL_EOD!AB38</f>
        <v>0</v>
      </c>
      <c r="K38">
        <f>MES_EOD!AA38+MES_EOD!AB38</f>
        <v>0</v>
      </c>
      <c r="L38">
        <f>NDMC_EOD!AA38+NDMC_EOD!AB38</f>
        <v>0</v>
      </c>
      <c r="M38">
        <f>TPDDL_EOD!AA38+TPDDL_EOD!AB38</f>
        <v>0</v>
      </c>
      <c r="N38">
        <f t="shared" si="0"/>
        <v>0</v>
      </c>
      <c r="O38" s="112">
        <f t="shared" si="1"/>
        <v>-0.4</v>
      </c>
      <c r="P38">
        <v>-0.16612000000000002</v>
      </c>
      <c r="Q38">
        <v>-9.0959999999999999E-2</v>
      </c>
      <c r="R38">
        <v>0</v>
      </c>
      <c r="S38">
        <v>-1.9800000000000002E-2</v>
      </c>
      <c r="T38">
        <v>-0.11868000000000002</v>
      </c>
      <c r="U38" s="114">
        <f t="shared" si="2"/>
        <v>-0.39556000000000002</v>
      </c>
      <c r="V38" s="112">
        <f t="shared" si="3"/>
        <v>-4.4399999999999995E-3</v>
      </c>
      <c r="X38" s="117"/>
    </row>
    <row r="39" spans="1:24">
      <c r="A39" t="s">
        <v>81</v>
      </c>
      <c r="B39">
        <f>GT!B39</f>
        <v>0</v>
      </c>
      <c r="C39">
        <f>GT!C39</f>
        <v>60</v>
      </c>
      <c r="D39">
        <f>GT!M39</f>
        <v>-0.7</v>
      </c>
      <c r="E39">
        <f>GT!N39</f>
        <v>0</v>
      </c>
      <c r="F39">
        <f t="shared" si="4"/>
        <v>60</v>
      </c>
      <c r="G39">
        <f t="shared" si="5"/>
        <v>-0.7</v>
      </c>
      <c r="H39" s="112"/>
      <c r="I39">
        <f>BRPL_EOD!AA39+BRPL_EOD!AB39</f>
        <v>0</v>
      </c>
      <c r="J39">
        <f>BYPL_EOD!AA39+BYPL_EOD!AB39</f>
        <v>0</v>
      </c>
      <c r="K39">
        <f>MES_EOD!AA39+MES_EOD!AB39</f>
        <v>0</v>
      </c>
      <c r="L39">
        <f>NDMC_EOD!AA39+NDMC_EOD!AB39</f>
        <v>0</v>
      </c>
      <c r="M39">
        <f>TPDDL_EOD!AA39+TPDDL_EOD!AB39</f>
        <v>0</v>
      </c>
      <c r="N39">
        <f t="shared" si="0"/>
        <v>0</v>
      </c>
      <c r="O39" s="112">
        <f t="shared" si="1"/>
        <v>-0.7</v>
      </c>
      <c r="P39">
        <v>-0.29070999999999997</v>
      </c>
      <c r="Q39">
        <v>-0.15917999999999999</v>
      </c>
      <c r="R39">
        <v>0</v>
      </c>
      <c r="S39">
        <v>-3.465E-2</v>
      </c>
      <c r="T39">
        <v>-0.20768999999999999</v>
      </c>
      <c r="U39" s="114">
        <f t="shared" si="2"/>
        <v>-0.6922299999999999</v>
      </c>
      <c r="V39" s="112">
        <f t="shared" si="3"/>
        <v>-7.7700000000000546E-3</v>
      </c>
      <c r="X39" s="117"/>
    </row>
    <row r="40" spans="1:24">
      <c r="A40" t="s">
        <v>82</v>
      </c>
      <c r="B40">
        <f>GT!B40</f>
        <v>0</v>
      </c>
      <c r="C40">
        <f>GT!C40</f>
        <v>60</v>
      </c>
      <c r="D40">
        <f>GT!M40</f>
        <v>-0.7</v>
      </c>
      <c r="E40">
        <f>GT!N40</f>
        <v>0</v>
      </c>
      <c r="F40">
        <f t="shared" si="4"/>
        <v>60</v>
      </c>
      <c r="G40">
        <f t="shared" si="5"/>
        <v>-0.7</v>
      </c>
      <c r="H40" s="112"/>
      <c r="I40">
        <f>BRPL_EOD!AA40+BRPL_EOD!AB40</f>
        <v>0</v>
      </c>
      <c r="J40">
        <f>BYPL_EOD!AA40+BYPL_EOD!AB40</f>
        <v>0</v>
      </c>
      <c r="K40">
        <f>MES_EOD!AA40+MES_EOD!AB40</f>
        <v>0</v>
      </c>
      <c r="L40">
        <f>NDMC_EOD!AA40+NDMC_EOD!AB40</f>
        <v>0</v>
      </c>
      <c r="M40">
        <f>TPDDL_EOD!AA40+TPDDL_EOD!AB40</f>
        <v>0</v>
      </c>
      <c r="N40">
        <f t="shared" si="0"/>
        <v>0</v>
      </c>
      <c r="O40" s="112">
        <f t="shared" si="1"/>
        <v>-0.7</v>
      </c>
      <c r="P40">
        <v>-0.29070999999999997</v>
      </c>
      <c r="Q40">
        <v>-0.15917999999999999</v>
      </c>
      <c r="R40">
        <v>0</v>
      </c>
      <c r="S40">
        <v>-3.465E-2</v>
      </c>
      <c r="T40">
        <v>-0.20768999999999999</v>
      </c>
      <c r="U40" s="114">
        <f t="shared" si="2"/>
        <v>-0.6922299999999999</v>
      </c>
      <c r="V40" s="112">
        <f t="shared" si="3"/>
        <v>-7.7700000000000546E-3</v>
      </c>
      <c r="X40" s="117"/>
    </row>
    <row r="41" spans="1:24">
      <c r="A41" t="s">
        <v>83</v>
      </c>
      <c r="B41">
        <f>GT!B41</f>
        <v>0</v>
      </c>
      <c r="C41">
        <f>GT!C41</f>
        <v>60</v>
      </c>
      <c r="D41">
        <f>GT!M41</f>
        <v>-0.7</v>
      </c>
      <c r="E41">
        <f>GT!N41</f>
        <v>0</v>
      </c>
      <c r="F41">
        <f t="shared" si="4"/>
        <v>60</v>
      </c>
      <c r="G41">
        <f t="shared" si="5"/>
        <v>-0.7</v>
      </c>
      <c r="H41" s="112"/>
      <c r="I41">
        <f>BRPL_EOD!AA41+BRPL_EOD!AB41</f>
        <v>0</v>
      </c>
      <c r="J41">
        <f>BYPL_EOD!AA41+BYPL_EOD!AB41</f>
        <v>0</v>
      </c>
      <c r="K41">
        <f>MES_EOD!AA41+MES_EOD!AB41</f>
        <v>0</v>
      </c>
      <c r="L41">
        <f>NDMC_EOD!AA41+NDMC_EOD!AB41</f>
        <v>0</v>
      </c>
      <c r="M41">
        <f>TPDDL_EOD!AA41+TPDDL_EOD!AB41</f>
        <v>0</v>
      </c>
      <c r="N41">
        <f t="shared" si="0"/>
        <v>0</v>
      </c>
      <c r="O41" s="112">
        <f t="shared" si="1"/>
        <v>-0.7</v>
      </c>
      <c r="P41">
        <v>-0.29070999999999997</v>
      </c>
      <c r="Q41">
        <v>-0.15917999999999999</v>
      </c>
      <c r="R41">
        <v>0</v>
      </c>
      <c r="S41">
        <v>-3.465E-2</v>
      </c>
      <c r="T41">
        <v>-0.20768999999999999</v>
      </c>
      <c r="U41" s="114">
        <f t="shared" si="2"/>
        <v>-0.6922299999999999</v>
      </c>
      <c r="V41" s="112">
        <f t="shared" si="3"/>
        <v>-7.7700000000000546E-3</v>
      </c>
      <c r="X41" s="117"/>
    </row>
    <row r="42" spans="1:24">
      <c r="A42" t="s">
        <v>84</v>
      </c>
      <c r="B42">
        <f>GT!B42</f>
        <v>0</v>
      </c>
      <c r="C42">
        <f>GT!C42</f>
        <v>60</v>
      </c>
      <c r="D42">
        <f>GT!M42</f>
        <v>-0.7</v>
      </c>
      <c r="E42">
        <f>GT!N42</f>
        <v>0</v>
      </c>
      <c r="F42">
        <f t="shared" si="4"/>
        <v>60</v>
      </c>
      <c r="G42">
        <f t="shared" si="5"/>
        <v>-0.7</v>
      </c>
      <c r="H42" s="112"/>
      <c r="I42">
        <f>BRPL_EOD!AA42+BRPL_EOD!AB42</f>
        <v>0</v>
      </c>
      <c r="J42">
        <f>BYPL_EOD!AA42+BYPL_EOD!AB42</f>
        <v>0</v>
      </c>
      <c r="K42">
        <f>MES_EOD!AA42+MES_EOD!AB42</f>
        <v>0</v>
      </c>
      <c r="L42">
        <f>NDMC_EOD!AA42+NDMC_EOD!AB42</f>
        <v>0</v>
      </c>
      <c r="M42">
        <f>TPDDL_EOD!AA42+TPDDL_EOD!AB42</f>
        <v>0</v>
      </c>
      <c r="N42">
        <f t="shared" si="0"/>
        <v>0</v>
      </c>
      <c r="O42" s="112">
        <f t="shared" si="1"/>
        <v>-0.7</v>
      </c>
      <c r="P42">
        <v>-0.29070999999999997</v>
      </c>
      <c r="Q42">
        <v>-0.15917999999999999</v>
      </c>
      <c r="R42">
        <v>0</v>
      </c>
      <c r="S42">
        <v>-3.465E-2</v>
      </c>
      <c r="T42">
        <v>-0.20768999999999999</v>
      </c>
      <c r="U42" s="114">
        <f t="shared" si="2"/>
        <v>-0.6922299999999999</v>
      </c>
      <c r="V42" s="112">
        <f t="shared" si="3"/>
        <v>-7.7700000000000546E-3</v>
      </c>
      <c r="X42" s="117"/>
    </row>
    <row r="43" spans="1:24">
      <c r="A43" t="s">
        <v>85</v>
      </c>
      <c r="B43">
        <f>GT!B43</f>
        <v>0</v>
      </c>
      <c r="C43">
        <f>GT!C43</f>
        <v>60</v>
      </c>
      <c r="D43">
        <f>GT!M43</f>
        <v>-0.7</v>
      </c>
      <c r="E43">
        <f>GT!N43</f>
        <v>0</v>
      </c>
      <c r="F43">
        <f t="shared" si="4"/>
        <v>60</v>
      </c>
      <c r="G43">
        <f t="shared" si="5"/>
        <v>-0.7</v>
      </c>
      <c r="H43" s="112"/>
      <c r="I43">
        <f>BRPL_EOD!AA43+BRPL_EOD!AB43</f>
        <v>0</v>
      </c>
      <c r="J43">
        <f>BYPL_EOD!AA43+BYPL_EOD!AB43</f>
        <v>0</v>
      </c>
      <c r="K43">
        <f>MES_EOD!AA43+MES_EOD!AB43</f>
        <v>0</v>
      </c>
      <c r="L43">
        <f>NDMC_EOD!AA43+NDMC_EOD!AB43</f>
        <v>0</v>
      </c>
      <c r="M43">
        <f>TPDDL_EOD!AA43+TPDDL_EOD!AB43</f>
        <v>0</v>
      </c>
      <c r="N43">
        <f t="shared" si="0"/>
        <v>0</v>
      </c>
      <c r="O43" s="112">
        <f t="shared" si="1"/>
        <v>-0.7</v>
      </c>
      <c r="P43">
        <v>-0.29070999999999997</v>
      </c>
      <c r="Q43">
        <v>-0.15917999999999999</v>
      </c>
      <c r="R43">
        <v>0</v>
      </c>
      <c r="S43">
        <v>-3.465E-2</v>
      </c>
      <c r="T43">
        <v>-0.20768999999999999</v>
      </c>
      <c r="U43" s="114">
        <f t="shared" si="2"/>
        <v>-0.6922299999999999</v>
      </c>
      <c r="V43" s="112">
        <f t="shared" si="3"/>
        <v>-7.7700000000000546E-3</v>
      </c>
      <c r="X43" s="117"/>
    </row>
    <row r="44" spans="1:24">
      <c r="A44" t="s">
        <v>86</v>
      </c>
      <c r="B44">
        <f>GT!B44</f>
        <v>0</v>
      </c>
      <c r="C44">
        <f>GT!C44</f>
        <v>60</v>
      </c>
      <c r="D44">
        <f>GT!M44</f>
        <v>-0.7</v>
      </c>
      <c r="E44">
        <f>GT!N44</f>
        <v>0</v>
      </c>
      <c r="F44">
        <f t="shared" si="4"/>
        <v>60</v>
      </c>
      <c r="G44">
        <f t="shared" si="5"/>
        <v>-0.7</v>
      </c>
      <c r="H44" s="112"/>
      <c r="I44">
        <f>BRPL_EOD!AA44+BRPL_EOD!AB44</f>
        <v>0</v>
      </c>
      <c r="J44">
        <f>BYPL_EOD!AA44+BYPL_EOD!AB44</f>
        <v>0</v>
      </c>
      <c r="K44">
        <f>MES_EOD!AA44+MES_EOD!AB44</f>
        <v>0</v>
      </c>
      <c r="L44">
        <f>NDMC_EOD!AA44+NDMC_EOD!AB44</f>
        <v>0</v>
      </c>
      <c r="M44">
        <f>TPDDL_EOD!AA44+TPDDL_EOD!AB44</f>
        <v>0</v>
      </c>
      <c r="N44">
        <f t="shared" si="0"/>
        <v>0</v>
      </c>
      <c r="O44" s="112">
        <f t="shared" si="1"/>
        <v>-0.7</v>
      </c>
      <c r="P44">
        <v>-0.29070999999999997</v>
      </c>
      <c r="Q44">
        <v>-0.15917999999999999</v>
      </c>
      <c r="R44">
        <v>0</v>
      </c>
      <c r="S44">
        <v>-3.465E-2</v>
      </c>
      <c r="T44">
        <v>-0.20768999999999999</v>
      </c>
      <c r="U44" s="114">
        <f t="shared" si="2"/>
        <v>-0.6922299999999999</v>
      </c>
      <c r="V44" s="112">
        <f t="shared" si="3"/>
        <v>-7.7700000000000546E-3</v>
      </c>
      <c r="X44" s="117"/>
    </row>
    <row r="45" spans="1:24">
      <c r="A45" t="s">
        <v>87</v>
      </c>
      <c r="B45">
        <f>GT!B45</f>
        <v>0</v>
      </c>
      <c r="C45">
        <f>GT!C45</f>
        <v>60</v>
      </c>
      <c r="D45">
        <f>GT!M45</f>
        <v>-0.7</v>
      </c>
      <c r="E45">
        <f>GT!N45</f>
        <v>0</v>
      </c>
      <c r="F45">
        <f t="shared" si="4"/>
        <v>60</v>
      </c>
      <c r="G45">
        <f t="shared" si="5"/>
        <v>-0.7</v>
      </c>
      <c r="H45" s="112"/>
      <c r="I45">
        <f>BRPL_EOD!AA45+BRPL_EOD!AB45</f>
        <v>0</v>
      </c>
      <c r="J45">
        <f>BYPL_EOD!AA45+BYPL_EOD!AB45</f>
        <v>0</v>
      </c>
      <c r="K45">
        <f>MES_EOD!AA45+MES_EOD!AB45</f>
        <v>0</v>
      </c>
      <c r="L45">
        <f>NDMC_EOD!AA45+NDMC_EOD!AB45</f>
        <v>0</v>
      </c>
      <c r="M45">
        <f>TPDDL_EOD!AA45+TPDDL_EOD!AB45</f>
        <v>0</v>
      </c>
      <c r="N45">
        <f t="shared" si="0"/>
        <v>0</v>
      </c>
      <c r="O45" s="112">
        <f t="shared" si="1"/>
        <v>-0.7</v>
      </c>
      <c r="P45">
        <v>-0.29070999999999997</v>
      </c>
      <c r="Q45">
        <v>-0.15917999999999999</v>
      </c>
      <c r="R45">
        <v>0</v>
      </c>
      <c r="S45">
        <v>-3.465E-2</v>
      </c>
      <c r="T45">
        <v>-0.20768999999999999</v>
      </c>
      <c r="U45" s="114">
        <f t="shared" si="2"/>
        <v>-0.6922299999999999</v>
      </c>
      <c r="V45" s="112">
        <f t="shared" si="3"/>
        <v>-7.7700000000000546E-3</v>
      </c>
      <c r="X45" s="117"/>
    </row>
    <row r="46" spans="1:24">
      <c r="A46" t="s">
        <v>88</v>
      </c>
      <c r="B46">
        <f>GT!B46</f>
        <v>0</v>
      </c>
      <c r="C46">
        <f>GT!C46</f>
        <v>60</v>
      </c>
      <c r="D46">
        <f>GT!M46</f>
        <v>-0.7</v>
      </c>
      <c r="E46">
        <f>GT!N46</f>
        <v>0</v>
      </c>
      <c r="F46">
        <f t="shared" si="4"/>
        <v>60</v>
      </c>
      <c r="G46">
        <f t="shared" si="5"/>
        <v>-0.7</v>
      </c>
      <c r="H46" s="112"/>
      <c r="I46">
        <f>BRPL_EOD!AA46+BRPL_EOD!AB46</f>
        <v>0</v>
      </c>
      <c r="J46">
        <f>BYPL_EOD!AA46+BYPL_EOD!AB46</f>
        <v>0</v>
      </c>
      <c r="K46">
        <f>MES_EOD!AA46+MES_EOD!AB46</f>
        <v>0</v>
      </c>
      <c r="L46">
        <f>NDMC_EOD!AA46+NDMC_EOD!AB46</f>
        <v>0</v>
      </c>
      <c r="M46">
        <f>TPDDL_EOD!AA46+TPDDL_EOD!AB46</f>
        <v>0</v>
      </c>
      <c r="N46">
        <f t="shared" si="0"/>
        <v>0</v>
      </c>
      <c r="O46" s="112">
        <f t="shared" si="1"/>
        <v>-0.7</v>
      </c>
      <c r="P46">
        <v>-0.29070999999999997</v>
      </c>
      <c r="Q46">
        <v>-0.15917999999999999</v>
      </c>
      <c r="R46">
        <v>0</v>
      </c>
      <c r="S46">
        <v>-3.465E-2</v>
      </c>
      <c r="T46">
        <v>-0.20768999999999999</v>
      </c>
      <c r="U46" s="114">
        <f t="shared" si="2"/>
        <v>-0.6922299999999999</v>
      </c>
      <c r="V46" s="112">
        <f t="shared" si="3"/>
        <v>-7.7700000000000546E-3</v>
      </c>
      <c r="X46" s="117"/>
    </row>
    <row r="47" spans="1:24">
      <c r="A47" t="s">
        <v>89</v>
      </c>
      <c r="B47">
        <f>GT!B47</f>
        <v>0</v>
      </c>
      <c r="C47">
        <f>GT!C47</f>
        <v>60</v>
      </c>
      <c r="D47">
        <f>GT!M47</f>
        <v>-0.7</v>
      </c>
      <c r="E47">
        <f>GT!N47</f>
        <v>0</v>
      </c>
      <c r="F47">
        <f t="shared" si="4"/>
        <v>60</v>
      </c>
      <c r="G47">
        <f t="shared" si="5"/>
        <v>-0.7</v>
      </c>
      <c r="H47" s="112"/>
      <c r="I47">
        <f>BRPL_EOD!AA47+BRPL_EOD!AB47</f>
        <v>0</v>
      </c>
      <c r="J47">
        <f>BYPL_EOD!AA47+BYPL_EOD!AB47</f>
        <v>0</v>
      </c>
      <c r="K47">
        <f>MES_EOD!AA47+MES_EOD!AB47</f>
        <v>0</v>
      </c>
      <c r="L47">
        <f>NDMC_EOD!AA47+NDMC_EOD!AB47</f>
        <v>0</v>
      </c>
      <c r="M47">
        <f>TPDDL_EOD!AA47+TPDDL_EOD!AB47</f>
        <v>0</v>
      </c>
      <c r="N47">
        <f t="shared" si="0"/>
        <v>0</v>
      </c>
      <c r="O47" s="112">
        <f t="shared" si="1"/>
        <v>-0.7</v>
      </c>
      <c r="P47">
        <v>-0.29070999999999997</v>
      </c>
      <c r="Q47">
        <v>-0.15917999999999999</v>
      </c>
      <c r="R47">
        <v>0</v>
      </c>
      <c r="S47">
        <v>-3.465E-2</v>
      </c>
      <c r="T47">
        <v>-0.20768999999999999</v>
      </c>
      <c r="U47" s="114">
        <f t="shared" si="2"/>
        <v>-0.6922299999999999</v>
      </c>
      <c r="V47" s="112">
        <f t="shared" si="3"/>
        <v>-7.7700000000000546E-3</v>
      </c>
      <c r="X47" s="117"/>
    </row>
    <row r="48" spans="1:24">
      <c r="A48" t="s">
        <v>90</v>
      </c>
      <c r="B48">
        <f>GT!B48</f>
        <v>0</v>
      </c>
      <c r="C48">
        <f>GT!C48</f>
        <v>60</v>
      </c>
      <c r="D48">
        <f>GT!M48</f>
        <v>-0.7</v>
      </c>
      <c r="E48">
        <f>GT!N48</f>
        <v>0</v>
      </c>
      <c r="F48">
        <f t="shared" si="4"/>
        <v>60</v>
      </c>
      <c r="G48">
        <f t="shared" si="5"/>
        <v>-0.7</v>
      </c>
      <c r="H48" s="112"/>
      <c r="I48">
        <f>BRPL_EOD!AA48+BRPL_EOD!AB48</f>
        <v>0</v>
      </c>
      <c r="J48">
        <f>BYPL_EOD!AA48+BYPL_EOD!AB48</f>
        <v>0</v>
      </c>
      <c r="K48">
        <f>MES_EOD!AA48+MES_EOD!AB48</f>
        <v>0</v>
      </c>
      <c r="L48">
        <f>NDMC_EOD!AA48+NDMC_EOD!AB48</f>
        <v>0</v>
      </c>
      <c r="M48">
        <f>TPDDL_EOD!AA48+TPDDL_EOD!AB48</f>
        <v>0</v>
      </c>
      <c r="N48">
        <f t="shared" si="0"/>
        <v>0</v>
      </c>
      <c r="O48" s="112">
        <f t="shared" si="1"/>
        <v>-0.7</v>
      </c>
      <c r="P48">
        <v>-0.29070999999999997</v>
      </c>
      <c r="Q48">
        <v>-0.15917999999999999</v>
      </c>
      <c r="R48">
        <v>0</v>
      </c>
      <c r="S48">
        <v>-3.465E-2</v>
      </c>
      <c r="T48">
        <v>-0.20768999999999999</v>
      </c>
      <c r="U48" s="114">
        <f t="shared" si="2"/>
        <v>-0.6922299999999999</v>
      </c>
      <c r="V48" s="112">
        <f t="shared" si="3"/>
        <v>-7.7700000000000546E-3</v>
      </c>
      <c r="X48" s="117"/>
    </row>
    <row r="49" spans="1:24">
      <c r="A49" t="s">
        <v>91</v>
      </c>
      <c r="B49">
        <f>GT!B49</f>
        <v>0</v>
      </c>
      <c r="C49">
        <f>GT!C49</f>
        <v>60</v>
      </c>
      <c r="D49">
        <f>GT!M49</f>
        <v>-0.7</v>
      </c>
      <c r="E49">
        <f>GT!N49</f>
        <v>0</v>
      </c>
      <c r="F49">
        <f t="shared" si="4"/>
        <v>60</v>
      </c>
      <c r="G49">
        <f t="shared" si="5"/>
        <v>-0.7</v>
      </c>
      <c r="H49" s="112"/>
      <c r="I49">
        <f>BRPL_EOD!AA49+BRPL_EOD!AB49</f>
        <v>0</v>
      </c>
      <c r="J49">
        <f>BYPL_EOD!AA49+BYPL_EOD!AB49</f>
        <v>0</v>
      </c>
      <c r="K49">
        <f>MES_EOD!AA49+MES_EOD!AB49</f>
        <v>0</v>
      </c>
      <c r="L49">
        <f>NDMC_EOD!AA49+NDMC_EOD!AB49</f>
        <v>0</v>
      </c>
      <c r="M49">
        <f>TPDDL_EOD!AA49+TPDDL_EOD!AB49</f>
        <v>0</v>
      </c>
      <c r="N49">
        <f t="shared" si="0"/>
        <v>0</v>
      </c>
      <c r="O49" s="112">
        <f t="shared" si="1"/>
        <v>-0.7</v>
      </c>
      <c r="P49">
        <v>-0.29070999999999997</v>
      </c>
      <c r="Q49">
        <v>-0.15917999999999999</v>
      </c>
      <c r="R49">
        <v>0</v>
      </c>
      <c r="S49">
        <v>-3.465E-2</v>
      </c>
      <c r="T49">
        <v>-0.20768999999999999</v>
      </c>
      <c r="U49" s="114">
        <f t="shared" si="2"/>
        <v>-0.6922299999999999</v>
      </c>
      <c r="V49" s="112">
        <f t="shared" si="3"/>
        <v>-7.7700000000000546E-3</v>
      </c>
      <c r="X49" s="117"/>
    </row>
    <row r="50" spans="1:24">
      <c r="A50" t="s">
        <v>92</v>
      </c>
      <c r="B50">
        <f>GT!B50</f>
        <v>0</v>
      </c>
      <c r="C50">
        <f>GT!C50</f>
        <v>60</v>
      </c>
      <c r="D50">
        <f>GT!M50</f>
        <v>-0.7</v>
      </c>
      <c r="E50">
        <f>GT!N50</f>
        <v>0</v>
      </c>
      <c r="F50">
        <f t="shared" si="4"/>
        <v>60</v>
      </c>
      <c r="G50">
        <f t="shared" si="5"/>
        <v>-0.7</v>
      </c>
      <c r="H50" s="112"/>
      <c r="I50">
        <f>BRPL_EOD!AA50+BRPL_EOD!AB50</f>
        <v>0</v>
      </c>
      <c r="J50">
        <f>BYPL_EOD!AA50+BYPL_EOD!AB50</f>
        <v>0</v>
      </c>
      <c r="K50">
        <f>MES_EOD!AA50+MES_EOD!AB50</f>
        <v>0</v>
      </c>
      <c r="L50">
        <f>NDMC_EOD!AA50+NDMC_EOD!AB50</f>
        <v>0</v>
      </c>
      <c r="M50">
        <f>TPDDL_EOD!AA50+TPDDL_EOD!AB50</f>
        <v>0</v>
      </c>
      <c r="N50">
        <f t="shared" si="0"/>
        <v>0</v>
      </c>
      <c r="O50" s="112">
        <f t="shared" si="1"/>
        <v>-0.7</v>
      </c>
      <c r="P50">
        <v>-0.29070999999999997</v>
      </c>
      <c r="Q50">
        <v>-0.15917999999999999</v>
      </c>
      <c r="R50">
        <v>0</v>
      </c>
      <c r="S50">
        <v>-3.465E-2</v>
      </c>
      <c r="T50">
        <v>-0.20768999999999999</v>
      </c>
      <c r="U50" s="114">
        <f t="shared" si="2"/>
        <v>-0.6922299999999999</v>
      </c>
      <c r="V50" s="112">
        <f t="shared" si="3"/>
        <v>-7.7700000000000546E-3</v>
      </c>
      <c r="X50" s="117"/>
    </row>
    <row r="51" spans="1:24">
      <c r="A51" t="s">
        <v>93</v>
      </c>
      <c r="B51">
        <f>GT!B51</f>
        <v>0</v>
      </c>
      <c r="C51">
        <f>GT!C51</f>
        <v>60</v>
      </c>
      <c r="D51">
        <f>GT!M51</f>
        <v>-0.7</v>
      </c>
      <c r="E51">
        <f>GT!N51</f>
        <v>0</v>
      </c>
      <c r="F51">
        <f t="shared" si="4"/>
        <v>60</v>
      </c>
      <c r="G51">
        <f t="shared" si="5"/>
        <v>-0.7</v>
      </c>
      <c r="H51" s="112"/>
      <c r="I51">
        <f>BRPL_EOD!AA51+BRPL_EOD!AB51</f>
        <v>0</v>
      </c>
      <c r="J51">
        <f>BYPL_EOD!AA51+BYPL_EOD!AB51</f>
        <v>0</v>
      </c>
      <c r="K51">
        <f>MES_EOD!AA51+MES_EOD!AB51</f>
        <v>0</v>
      </c>
      <c r="L51">
        <f>NDMC_EOD!AA51+NDMC_EOD!AB51</f>
        <v>0</v>
      </c>
      <c r="M51">
        <f>TPDDL_EOD!AA51+TPDDL_EOD!AB51</f>
        <v>0</v>
      </c>
      <c r="N51">
        <f t="shared" si="0"/>
        <v>0</v>
      </c>
      <c r="O51" s="112">
        <f t="shared" si="1"/>
        <v>-0.7</v>
      </c>
      <c r="P51">
        <v>-0.29070999999999997</v>
      </c>
      <c r="Q51">
        <v>-0.15917999999999999</v>
      </c>
      <c r="R51">
        <v>0</v>
      </c>
      <c r="S51">
        <v>-3.465E-2</v>
      </c>
      <c r="T51">
        <v>-0.20768999999999999</v>
      </c>
      <c r="U51" s="114">
        <f t="shared" si="2"/>
        <v>-0.6922299999999999</v>
      </c>
      <c r="V51" s="112">
        <f t="shared" si="3"/>
        <v>-7.7700000000000546E-3</v>
      </c>
      <c r="X51" s="117"/>
    </row>
    <row r="52" spans="1:24">
      <c r="A52" t="s">
        <v>94</v>
      </c>
      <c r="B52">
        <f>GT!B52</f>
        <v>0</v>
      </c>
      <c r="C52">
        <f>GT!C52</f>
        <v>60</v>
      </c>
      <c r="D52">
        <f>GT!M52</f>
        <v>-0.7</v>
      </c>
      <c r="E52">
        <f>GT!N52</f>
        <v>0</v>
      </c>
      <c r="F52">
        <f t="shared" si="4"/>
        <v>60</v>
      </c>
      <c r="G52">
        <f t="shared" si="5"/>
        <v>-0.7</v>
      </c>
      <c r="H52" s="112"/>
      <c r="I52">
        <f>BRPL_EOD!AA52+BRPL_EOD!AB52</f>
        <v>0</v>
      </c>
      <c r="J52">
        <f>BYPL_EOD!AA52+BYPL_EOD!AB52</f>
        <v>0</v>
      </c>
      <c r="K52">
        <f>MES_EOD!AA52+MES_EOD!AB52</f>
        <v>0</v>
      </c>
      <c r="L52">
        <f>NDMC_EOD!AA52+NDMC_EOD!AB52</f>
        <v>0</v>
      </c>
      <c r="M52">
        <f>TPDDL_EOD!AA52+TPDDL_EOD!AB52</f>
        <v>0</v>
      </c>
      <c r="N52">
        <f t="shared" si="0"/>
        <v>0</v>
      </c>
      <c r="O52" s="112">
        <f t="shared" si="1"/>
        <v>-0.7</v>
      </c>
      <c r="P52">
        <v>-0.29070999999999997</v>
      </c>
      <c r="Q52">
        <v>-0.15917999999999999</v>
      </c>
      <c r="R52">
        <v>0</v>
      </c>
      <c r="S52">
        <v>-3.465E-2</v>
      </c>
      <c r="T52">
        <v>-0.20768999999999999</v>
      </c>
      <c r="U52" s="114">
        <f t="shared" si="2"/>
        <v>-0.6922299999999999</v>
      </c>
      <c r="V52" s="112">
        <f t="shared" si="3"/>
        <v>-7.7700000000000546E-3</v>
      </c>
      <c r="X52" s="117"/>
    </row>
    <row r="53" spans="1:24">
      <c r="A53" t="s">
        <v>95</v>
      </c>
      <c r="B53">
        <f>GT!B53</f>
        <v>0</v>
      </c>
      <c r="C53">
        <f>GT!C53</f>
        <v>60</v>
      </c>
      <c r="D53">
        <f>GT!M53</f>
        <v>-0.7</v>
      </c>
      <c r="E53">
        <f>GT!N53</f>
        <v>0</v>
      </c>
      <c r="F53">
        <f t="shared" si="4"/>
        <v>60</v>
      </c>
      <c r="G53">
        <f t="shared" si="5"/>
        <v>-0.7</v>
      </c>
      <c r="H53" s="112"/>
      <c r="I53">
        <f>BRPL_EOD!AA53+BRPL_EOD!AB53</f>
        <v>0</v>
      </c>
      <c r="J53">
        <f>BYPL_EOD!AA53+BYPL_EOD!AB53</f>
        <v>0</v>
      </c>
      <c r="K53">
        <f>MES_EOD!AA53+MES_EOD!AB53</f>
        <v>0</v>
      </c>
      <c r="L53">
        <f>NDMC_EOD!AA53+NDMC_EOD!AB53</f>
        <v>0</v>
      </c>
      <c r="M53">
        <f>TPDDL_EOD!AA53+TPDDL_EOD!AB53</f>
        <v>0</v>
      </c>
      <c r="N53">
        <f t="shared" si="0"/>
        <v>0</v>
      </c>
      <c r="O53" s="112">
        <f t="shared" si="1"/>
        <v>-0.7</v>
      </c>
      <c r="P53">
        <v>-0.29070999999999997</v>
      </c>
      <c r="Q53">
        <v>-0.15917999999999999</v>
      </c>
      <c r="R53">
        <v>0</v>
      </c>
      <c r="S53">
        <v>-3.465E-2</v>
      </c>
      <c r="T53">
        <v>-0.20768999999999999</v>
      </c>
      <c r="U53" s="114">
        <f t="shared" si="2"/>
        <v>-0.6922299999999999</v>
      </c>
      <c r="V53" s="112">
        <f t="shared" si="3"/>
        <v>-7.7700000000000546E-3</v>
      </c>
      <c r="X53" s="117"/>
    </row>
    <row r="54" spans="1:24">
      <c r="A54" t="s">
        <v>96</v>
      </c>
      <c r="B54">
        <f>GT!B54</f>
        <v>0</v>
      </c>
      <c r="C54">
        <f>GT!C54</f>
        <v>60</v>
      </c>
      <c r="D54">
        <f>GT!M54</f>
        <v>-0.7</v>
      </c>
      <c r="E54">
        <f>GT!N54</f>
        <v>0</v>
      </c>
      <c r="F54">
        <f t="shared" si="4"/>
        <v>60</v>
      </c>
      <c r="G54">
        <f t="shared" si="5"/>
        <v>-0.7</v>
      </c>
      <c r="H54" s="112"/>
      <c r="I54">
        <f>BRPL_EOD!AA54+BRPL_EOD!AB54</f>
        <v>0</v>
      </c>
      <c r="J54">
        <f>BYPL_EOD!AA54+BYPL_EOD!AB54</f>
        <v>0</v>
      </c>
      <c r="K54">
        <f>MES_EOD!AA54+MES_EOD!AB54</f>
        <v>0</v>
      </c>
      <c r="L54">
        <f>NDMC_EOD!AA54+NDMC_EOD!AB54</f>
        <v>0</v>
      </c>
      <c r="M54">
        <f>TPDDL_EOD!AA54+TPDDL_EOD!AB54</f>
        <v>0</v>
      </c>
      <c r="N54">
        <f t="shared" si="0"/>
        <v>0</v>
      </c>
      <c r="O54" s="112">
        <f t="shared" si="1"/>
        <v>-0.7</v>
      </c>
      <c r="P54">
        <v>-0.29070999999999997</v>
      </c>
      <c r="Q54">
        <v>-0.15917999999999999</v>
      </c>
      <c r="R54">
        <v>0</v>
      </c>
      <c r="S54">
        <v>-3.465E-2</v>
      </c>
      <c r="T54">
        <v>-0.20768999999999999</v>
      </c>
      <c r="U54" s="114">
        <f t="shared" si="2"/>
        <v>-0.6922299999999999</v>
      </c>
      <c r="V54" s="112">
        <f t="shared" si="3"/>
        <v>-7.7700000000000546E-3</v>
      </c>
      <c r="X54" s="117"/>
    </row>
    <row r="55" spans="1:24">
      <c r="A55" t="s">
        <v>97</v>
      </c>
      <c r="B55">
        <f>GT!B55</f>
        <v>0</v>
      </c>
      <c r="C55">
        <f>GT!C55</f>
        <v>60</v>
      </c>
      <c r="D55">
        <f>GT!M55</f>
        <v>-0.7</v>
      </c>
      <c r="E55">
        <f>GT!N55</f>
        <v>0</v>
      </c>
      <c r="F55">
        <f t="shared" si="4"/>
        <v>60</v>
      </c>
      <c r="G55">
        <f t="shared" si="5"/>
        <v>-0.7</v>
      </c>
      <c r="H55" s="112"/>
      <c r="I55">
        <f>BRPL_EOD!AA55+BRPL_EOD!AB55</f>
        <v>0</v>
      </c>
      <c r="J55">
        <f>BYPL_EOD!AA55+BYPL_EOD!AB55</f>
        <v>0</v>
      </c>
      <c r="K55">
        <f>MES_EOD!AA55+MES_EOD!AB55</f>
        <v>0</v>
      </c>
      <c r="L55">
        <f>NDMC_EOD!AA55+NDMC_EOD!AB55</f>
        <v>0</v>
      </c>
      <c r="M55">
        <f>TPDDL_EOD!AA55+TPDDL_EOD!AB55</f>
        <v>0</v>
      </c>
      <c r="N55">
        <f t="shared" si="0"/>
        <v>0</v>
      </c>
      <c r="O55" s="112">
        <f t="shared" si="1"/>
        <v>-0.7</v>
      </c>
      <c r="P55">
        <v>-0.29070999999999997</v>
      </c>
      <c r="Q55">
        <v>-0.15917999999999999</v>
      </c>
      <c r="R55">
        <v>0</v>
      </c>
      <c r="S55">
        <v>-3.465E-2</v>
      </c>
      <c r="T55">
        <v>-0.20768999999999999</v>
      </c>
      <c r="U55" s="114">
        <f t="shared" si="2"/>
        <v>-0.6922299999999999</v>
      </c>
      <c r="V55" s="112">
        <f t="shared" si="3"/>
        <v>-7.7700000000000546E-3</v>
      </c>
      <c r="X55" s="117"/>
    </row>
    <row r="56" spans="1:24">
      <c r="A56" t="s">
        <v>98</v>
      </c>
      <c r="B56">
        <f>GT!B56</f>
        <v>0</v>
      </c>
      <c r="C56">
        <f>GT!C56</f>
        <v>60</v>
      </c>
      <c r="D56">
        <f>GT!M56</f>
        <v>-0.7</v>
      </c>
      <c r="E56">
        <f>GT!N56</f>
        <v>0</v>
      </c>
      <c r="F56">
        <f t="shared" si="4"/>
        <v>60</v>
      </c>
      <c r="G56">
        <f t="shared" si="5"/>
        <v>-0.7</v>
      </c>
      <c r="H56" s="112"/>
      <c r="I56">
        <f>BRPL_EOD!AA56+BRPL_EOD!AB56</f>
        <v>0</v>
      </c>
      <c r="J56">
        <f>BYPL_EOD!AA56+BYPL_EOD!AB56</f>
        <v>0</v>
      </c>
      <c r="K56">
        <f>MES_EOD!AA56+MES_EOD!AB56</f>
        <v>0</v>
      </c>
      <c r="L56">
        <f>NDMC_EOD!AA56+NDMC_EOD!AB56</f>
        <v>0</v>
      </c>
      <c r="M56">
        <f>TPDDL_EOD!AA56+TPDDL_EOD!AB56</f>
        <v>0</v>
      </c>
      <c r="N56">
        <f t="shared" si="0"/>
        <v>0</v>
      </c>
      <c r="O56" s="112">
        <f t="shared" si="1"/>
        <v>-0.7</v>
      </c>
      <c r="P56">
        <v>-0.29070999999999997</v>
      </c>
      <c r="Q56">
        <v>-0.15917999999999999</v>
      </c>
      <c r="R56">
        <v>0</v>
      </c>
      <c r="S56">
        <v>-3.465E-2</v>
      </c>
      <c r="T56">
        <v>-0.20768999999999999</v>
      </c>
      <c r="U56" s="114">
        <f t="shared" si="2"/>
        <v>-0.6922299999999999</v>
      </c>
      <c r="V56" s="112">
        <f t="shared" si="3"/>
        <v>-7.7700000000000546E-3</v>
      </c>
      <c r="X56" s="117"/>
    </row>
    <row r="57" spans="1:24">
      <c r="A57" t="s">
        <v>99</v>
      </c>
      <c r="B57">
        <f>GT!B57</f>
        <v>0</v>
      </c>
      <c r="C57">
        <f>GT!C57</f>
        <v>60</v>
      </c>
      <c r="D57">
        <f>GT!M57</f>
        <v>-0.7</v>
      </c>
      <c r="E57">
        <f>GT!N57</f>
        <v>0</v>
      </c>
      <c r="F57">
        <f t="shared" si="4"/>
        <v>60</v>
      </c>
      <c r="G57">
        <f t="shared" si="5"/>
        <v>-0.7</v>
      </c>
      <c r="H57" s="112"/>
      <c r="I57">
        <f>BRPL_EOD!AA57+BRPL_EOD!AB57</f>
        <v>0</v>
      </c>
      <c r="J57">
        <f>BYPL_EOD!AA57+BYPL_EOD!AB57</f>
        <v>0</v>
      </c>
      <c r="K57">
        <f>MES_EOD!AA57+MES_EOD!AB57</f>
        <v>0</v>
      </c>
      <c r="L57">
        <f>NDMC_EOD!AA57+NDMC_EOD!AB57</f>
        <v>0</v>
      </c>
      <c r="M57">
        <f>TPDDL_EOD!AA57+TPDDL_EOD!AB57</f>
        <v>0</v>
      </c>
      <c r="N57">
        <f t="shared" si="0"/>
        <v>0</v>
      </c>
      <c r="O57" s="112">
        <f t="shared" si="1"/>
        <v>-0.7</v>
      </c>
      <c r="P57">
        <v>-0.29070999999999997</v>
      </c>
      <c r="Q57">
        <v>-0.15917999999999999</v>
      </c>
      <c r="R57">
        <v>0</v>
      </c>
      <c r="S57">
        <v>-3.465E-2</v>
      </c>
      <c r="T57">
        <v>-0.20768999999999999</v>
      </c>
      <c r="U57" s="114">
        <f t="shared" si="2"/>
        <v>-0.6922299999999999</v>
      </c>
      <c r="V57" s="112">
        <f t="shared" si="3"/>
        <v>-7.7700000000000546E-3</v>
      </c>
      <c r="X57" s="117"/>
    </row>
    <row r="58" spans="1:24">
      <c r="A58" t="s">
        <v>100</v>
      </c>
      <c r="B58">
        <f>GT!B58</f>
        <v>0</v>
      </c>
      <c r="C58">
        <f>GT!C58</f>
        <v>60</v>
      </c>
      <c r="D58">
        <f>GT!M58</f>
        <v>-0.7</v>
      </c>
      <c r="E58">
        <f>GT!N58</f>
        <v>0</v>
      </c>
      <c r="F58">
        <f t="shared" si="4"/>
        <v>60</v>
      </c>
      <c r="G58">
        <f t="shared" si="5"/>
        <v>-0.7</v>
      </c>
      <c r="H58" s="112"/>
      <c r="I58">
        <f>BRPL_EOD!AA58+BRPL_EOD!AB58</f>
        <v>0</v>
      </c>
      <c r="J58">
        <f>BYPL_EOD!AA58+BYPL_EOD!AB58</f>
        <v>0</v>
      </c>
      <c r="K58">
        <f>MES_EOD!AA58+MES_EOD!AB58</f>
        <v>0</v>
      </c>
      <c r="L58">
        <f>NDMC_EOD!AA58+NDMC_EOD!AB58</f>
        <v>0</v>
      </c>
      <c r="M58">
        <f>TPDDL_EOD!AA58+TPDDL_EOD!AB58</f>
        <v>0</v>
      </c>
      <c r="N58">
        <f t="shared" si="0"/>
        <v>0</v>
      </c>
      <c r="O58" s="112">
        <f t="shared" si="1"/>
        <v>-0.7</v>
      </c>
      <c r="P58">
        <v>-0.29070999999999997</v>
      </c>
      <c r="Q58">
        <v>-0.15917999999999999</v>
      </c>
      <c r="R58">
        <v>0</v>
      </c>
      <c r="S58">
        <v>-3.465E-2</v>
      </c>
      <c r="T58">
        <v>-0.20768999999999999</v>
      </c>
      <c r="U58" s="114">
        <f t="shared" si="2"/>
        <v>-0.6922299999999999</v>
      </c>
      <c r="V58" s="112">
        <f t="shared" si="3"/>
        <v>-7.7700000000000546E-3</v>
      </c>
      <c r="X58" s="117"/>
    </row>
    <row r="59" spans="1:24">
      <c r="A59" t="s">
        <v>101</v>
      </c>
      <c r="B59">
        <f>GT!B59</f>
        <v>0</v>
      </c>
      <c r="C59">
        <f>GT!C59</f>
        <v>60</v>
      </c>
      <c r="D59">
        <f>GT!M59</f>
        <v>-0.7</v>
      </c>
      <c r="E59">
        <f>GT!N59</f>
        <v>0</v>
      </c>
      <c r="F59">
        <f t="shared" si="4"/>
        <v>60</v>
      </c>
      <c r="G59">
        <f t="shared" si="5"/>
        <v>-0.7</v>
      </c>
      <c r="H59" s="112"/>
      <c r="I59">
        <f>BRPL_EOD!AA59+BRPL_EOD!AB59</f>
        <v>0</v>
      </c>
      <c r="J59">
        <f>BYPL_EOD!AA59+BYPL_EOD!AB59</f>
        <v>0</v>
      </c>
      <c r="K59">
        <f>MES_EOD!AA59+MES_EOD!AB59</f>
        <v>0</v>
      </c>
      <c r="L59">
        <f>NDMC_EOD!AA59+NDMC_EOD!AB59</f>
        <v>0</v>
      </c>
      <c r="M59">
        <f>TPDDL_EOD!AA59+TPDDL_EOD!AB59</f>
        <v>0</v>
      </c>
      <c r="N59">
        <f t="shared" si="0"/>
        <v>0</v>
      </c>
      <c r="O59" s="112">
        <f t="shared" si="1"/>
        <v>-0.7</v>
      </c>
      <c r="P59">
        <v>-0.29070999999999997</v>
      </c>
      <c r="Q59">
        <v>-0.15917999999999999</v>
      </c>
      <c r="R59">
        <v>0</v>
      </c>
      <c r="S59">
        <v>-3.465E-2</v>
      </c>
      <c r="T59">
        <v>-0.20768999999999999</v>
      </c>
      <c r="U59" s="114">
        <f t="shared" si="2"/>
        <v>-0.6922299999999999</v>
      </c>
      <c r="V59" s="112">
        <f t="shared" si="3"/>
        <v>-7.7700000000000546E-3</v>
      </c>
      <c r="X59" s="117"/>
    </row>
    <row r="60" spans="1:24">
      <c r="A60" t="s">
        <v>102</v>
      </c>
      <c r="B60">
        <f>GT!B60</f>
        <v>0</v>
      </c>
      <c r="C60">
        <f>GT!C60</f>
        <v>60</v>
      </c>
      <c r="D60">
        <f>GT!M60</f>
        <v>-0.7</v>
      </c>
      <c r="E60">
        <f>GT!N60</f>
        <v>0</v>
      </c>
      <c r="F60">
        <f t="shared" si="4"/>
        <v>60</v>
      </c>
      <c r="G60">
        <f t="shared" si="5"/>
        <v>-0.7</v>
      </c>
      <c r="H60" s="112"/>
      <c r="I60">
        <f>BRPL_EOD!AA60+BRPL_EOD!AB60</f>
        <v>0</v>
      </c>
      <c r="J60">
        <f>BYPL_EOD!AA60+BYPL_EOD!AB60</f>
        <v>0</v>
      </c>
      <c r="K60">
        <f>MES_EOD!AA60+MES_EOD!AB60</f>
        <v>0</v>
      </c>
      <c r="L60">
        <f>NDMC_EOD!AA60+NDMC_EOD!AB60</f>
        <v>0</v>
      </c>
      <c r="M60">
        <f>TPDDL_EOD!AA60+TPDDL_EOD!AB60</f>
        <v>0</v>
      </c>
      <c r="N60">
        <f t="shared" si="0"/>
        <v>0</v>
      </c>
      <c r="O60" s="112">
        <f t="shared" si="1"/>
        <v>-0.7</v>
      </c>
      <c r="P60">
        <v>-0.29070999999999997</v>
      </c>
      <c r="Q60">
        <v>-0.15917999999999999</v>
      </c>
      <c r="R60">
        <v>0</v>
      </c>
      <c r="S60">
        <v>-3.465E-2</v>
      </c>
      <c r="T60">
        <v>-0.20768999999999999</v>
      </c>
      <c r="U60" s="114">
        <f t="shared" si="2"/>
        <v>-0.6922299999999999</v>
      </c>
      <c r="V60" s="112">
        <f t="shared" si="3"/>
        <v>-7.7700000000000546E-3</v>
      </c>
      <c r="X60" s="117"/>
    </row>
    <row r="61" spans="1:24">
      <c r="A61" t="s">
        <v>103</v>
      </c>
      <c r="B61">
        <f>GT!B61</f>
        <v>0</v>
      </c>
      <c r="C61">
        <f>GT!C61</f>
        <v>60</v>
      </c>
      <c r="D61">
        <f>GT!M61</f>
        <v>-0.7</v>
      </c>
      <c r="E61">
        <f>GT!N61</f>
        <v>0</v>
      </c>
      <c r="F61">
        <f t="shared" si="4"/>
        <v>60</v>
      </c>
      <c r="G61">
        <f t="shared" si="5"/>
        <v>-0.7</v>
      </c>
      <c r="H61" s="112"/>
      <c r="I61">
        <f>BRPL_EOD!AA61+BRPL_EOD!AB61</f>
        <v>0</v>
      </c>
      <c r="J61">
        <f>BYPL_EOD!AA61+BYPL_EOD!AB61</f>
        <v>0</v>
      </c>
      <c r="K61">
        <f>MES_EOD!AA61+MES_EOD!AB61</f>
        <v>0</v>
      </c>
      <c r="L61">
        <f>NDMC_EOD!AA61+NDMC_EOD!AB61</f>
        <v>0</v>
      </c>
      <c r="M61">
        <f>TPDDL_EOD!AA61+TPDDL_EOD!AB61</f>
        <v>0</v>
      </c>
      <c r="N61">
        <f t="shared" si="0"/>
        <v>0</v>
      </c>
      <c r="O61" s="112">
        <f t="shared" si="1"/>
        <v>-0.7</v>
      </c>
      <c r="P61">
        <v>-0.29070999999999997</v>
      </c>
      <c r="Q61">
        <v>-0.15917999999999999</v>
      </c>
      <c r="R61">
        <v>0</v>
      </c>
      <c r="S61">
        <v>-3.465E-2</v>
      </c>
      <c r="T61">
        <v>-0.20768999999999999</v>
      </c>
      <c r="U61" s="114">
        <f t="shared" si="2"/>
        <v>-0.6922299999999999</v>
      </c>
      <c r="V61" s="112">
        <f t="shared" si="3"/>
        <v>-7.7700000000000546E-3</v>
      </c>
      <c r="X61" s="117"/>
    </row>
    <row r="62" spans="1:24">
      <c r="A62" t="s">
        <v>104</v>
      </c>
      <c r="B62">
        <f>GT!B62</f>
        <v>0</v>
      </c>
      <c r="C62">
        <f>GT!C62</f>
        <v>60</v>
      </c>
      <c r="D62">
        <f>GT!M62</f>
        <v>-0.7</v>
      </c>
      <c r="E62">
        <f>GT!N62</f>
        <v>0</v>
      </c>
      <c r="F62">
        <f t="shared" si="4"/>
        <v>60</v>
      </c>
      <c r="G62">
        <f t="shared" si="5"/>
        <v>-0.7</v>
      </c>
      <c r="H62" s="112"/>
      <c r="I62">
        <f>BRPL_EOD!AA62+BRPL_EOD!AB62</f>
        <v>0</v>
      </c>
      <c r="J62">
        <f>BYPL_EOD!AA62+BYPL_EOD!AB62</f>
        <v>0</v>
      </c>
      <c r="K62">
        <f>MES_EOD!AA62+MES_EOD!AB62</f>
        <v>0</v>
      </c>
      <c r="L62">
        <f>NDMC_EOD!AA62+NDMC_EOD!AB62</f>
        <v>0</v>
      </c>
      <c r="M62">
        <f>TPDDL_EOD!AA62+TPDDL_EOD!AB62</f>
        <v>0</v>
      </c>
      <c r="N62">
        <f t="shared" si="0"/>
        <v>0</v>
      </c>
      <c r="O62" s="112">
        <f t="shared" si="1"/>
        <v>-0.7</v>
      </c>
      <c r="P62">
        <v>-0.29070999999999997</v>
      </c>
      <c r="Q62">
        <v>-0.15917999999999999</v>
      </c>
      <c r="R62">
        <v>0</v>
      </c>
      <c r="S62">
        <v>-3.465E-2</v>
      </c>
      <c r="T62">
        <v>-0.20768999999999999</v>
      </c>
      <c r="U62" s="114">
        <f t="shared" si="2"/>
        <v>-0.6922299999999999</v>
      </c>
      <c r="V62" s="112">
        <f t="shared" si="3"/>
        <v>-7.7700000000000546E-3</v>
      </c>
      <c r="X62" s="117"/>
    </row>
    <row r="63" spans="1:24">
      <c r="A63" t="s">
        <v>105</v>
      </c>
      <c r="B63">
        <f>GT!B63</f>
        <v>0</v>
      </c>
      <c r="C63">
        <f>GT!C63</f>
        <v>60</v>
      </c>
      <c r="D63">
        <f>GT!M63</f>
        <v>-0.7</v>
      </c>
      <c r="E63">
        <f>GT!N63</f>
        <v>0</v>
      </c>
      <c r="F63">
        <f t="shared" si="4"/>
        <v>60</v>
      </c>
      <c r="G63">
        <f t="shared" si="5"/>
        <v>-0.7</v>
      </c>
      <c r="H63" s="112"/>
      <c r="I63">
        <f>BRPL_EOD!AA63+BRPL_EOD!AB63</f>
        <v>0</v>
      </c>
      <c r="J63">
        <f>BYPL_EOD!AA63+BYPL_EOD!AB63</f>
        <v>0</v>
      </c>
      <c r="K63">
        <f>MES_EOD!AA63+MES_EOD!AB63</f>
        <v>0</v>
      </c>
      <c r="L63">
        <f>NDMC_EOD!AA63+NDMC_EOD!AB63</f>
        <v>0</v>
      </c>
      <c r="M63">
        <f>TPDDL_EOD!AA63+TPDDL_EOD!AB63</f>
        <v>0</v>
      </c>
      <c r="N63">
        <f t="shared" si="0"/>
        <v>0</v>
      </c>
      <c r="O63" s="112">
        <f t="shared" si="1"/>
        <v>-0.7</v>
      </c>
      <c r="P63">
        <v>-0.29070999999999997</v>
      </c>
      <c r="Q63">
        <v>-0.15917999999999999</v>
      </c>
      <c r="R63">
        <v>0</v>
      </c>
      <c r="S63">
        <v>-3.465E-2</v>
      </c>
      <c r="T63">
        <v>-0.20768999999999999</v>
      </c>
      <c r="U63" s="114">
        <f t="shared" si="2"/>
        <v>-0.6922299999999999</v>
      </c>
      <c r="V63" s="112">
        <f t="shared" si="3"/>
        <v>-7.7700000000000546E-3</v>
      </c>
      <c r="X63" s="117"/>
    </row>
    <row r="64" spans="1:24">
      <c r="A64" t="s">
        <v>106</v>
      </c>
      <c r="B64">
        <f>GT!B64</f>
        <v>0</v>
      </c>
      <c r="C64">
        <f>GT!C64</f>
        <v>60</v>
      </c>
      <c r="D64">
        <f>GT!M64</f>
        <v>-0.7</v>
      </c>
      <c r="E64">
        <f>GT!N64</f>
        <v>0</v>
      </c>
      <c r="F64">
        <f t="shared" si="4"/>
        <v>60</v>
      </c>
      <c r="G64">
        <f t="shared" si="5"/>
        <v>-0.7</v>
      </c>
      <c r="H64" s="112"/>
      <c r="I64">
        <f>BRPL_EOD!AA64+BRPL_EOD!AB64</f>
        <v>0</v>
      </c>
      <c r="J64">
        <f>BYPL_EOD!AA64+BYPL_EOD!AB64</f>
        <v>0</v>
      </c>
      <c r="K64">
        <f>MES_EOD!AA64+MES_EOD!AB64</f>
        <v>0</v>
      </c>
      <c r="L64">
        <f>NDMC_EOD!AA64+NDMC_EOD!AB64</f>
        <v>0</v>
      </c>
      <c r="M64">
        <f>TPDDL_EOD!AA64+TPDDL_EOD!AB64</f>
        <v>0</v>
      </c>
      <c r="N64">
        <f t="shared" si="0"/>
        <v>0</v>
      </c>
      <c r="O64" s="112">
        <f t="shared" si="1"/>
        <v>-0.7</v>
      </c>
      <c r="P64">
        <v>-0.29070999999999997</v>
      </c>
      <c r="Q64">
        <v>-0.15917999999999999</v>
      </c>
      <c r="R64">
        <v>0</v>
      </c>
      <c r="S64">
        <v>-3.465E-2</v>
      </c>
      <c r="T64">
        <v>-0.20768999999999999</v>
      </c>
      <c r="U64" s="114">
        <f t="shared" si="2"/>
        <v>-0.6922299999999999</v>
      </c>
      <c r="V64" s="112">
        <f t="shared" si="3"/>
        <v>-7.7700000000000546E-3</v>
      </c>
      <c r="X64" s="117"/>
    </row>
    <row r="65" spans="1:24">
      <c r="A65" t="s">
        <v>107</v>
      </c>
      <c r="B65">
        <f>GT!B65</f>
        <v>0</v>
      </c>
      <c r="C65">
        <f>GT!C65</f>
        <v>60</v>
      </c>
      <c r="D65">
        <f>GT!M65</f>
        <v>-0.7</v>
      </c>
      <c r="E65">
        <f>GT!N65</f>
        <v>0</v>
      </c>
      <c r="F65">
        <f t="shared" si="4"/>
        <v>60</v>
      </c>
      <c r="G65">
        <f t="shared" si="5"/>
        <v>-0.7</v>
      </c>
      <c r="H65" s="112"/>
      <c r="I65">
        <f>BRPL_EOD!AA65+BRPL_EOD!AB65</f>
        <v>0</v>
      </c>
      <c r="J65">
        <f>BYPL_EOD!AA65+BYPL_EOD!AB65</f>
        <v>0</v>
      </c>
      <c r="K65">
        <f>MES_EOD!AA65+MES_EOD!AB65</f>
        <v>0</v>
      </c>
      <c r="L65">
        <f>NDMC_EOD!AA65+NDMC_EOD!AB65</f>
        <v>0</v>
      </c>
      <c r="M65">
        <f>TPDDL_EOD!AA65+TPDDL_EOD!AB65</f>
        <v>0</v>
      </c>
      <c r="N65">
        <f t="shared" si="0"/>
        <v>0</v>
      </c>
      <c r="O65" s="112">
        <f t="shared" si="1"/>
        <v>-0.7</v>
      </c>
      <c r="P65">
        <v>-0.29070999999999997</v>
      </c>
      <c r="Q65">
        <v>-0.15917999999999999</v>
      </c>
      <c r="R65">
        <v>0</v>
      </c>
      <c r="S65">
        <v>-3.465E-2</v>
      </c>
      <c r="T65">
        <v>-0.20768999999999999</v>
      </c>
      <c r="U65" s="114">
        <f t="shared" si="2"/>
        <v>-0.6922299999999999</v>
      </c>
      <c r="V65" s="112">
        <f t="shared" si="3"/>
        <v>-7.7700000000000546E-3</v>
      </c>
      <c r="X65" s="117"/>
    </row>
    <row r="66" spans="1:24">
      <c r="A66" t="s">
        <v>108</v>
      </c>
      <c r="B66">
        <f>GT!B66</f>
        <v>0</v>
      </c>
      <c r="C66">
        <f>GT!C66</f>
        <v>60</v>
      </c>
      <c r="D66">
        <f>GT!M66</f>
        <v>-0.7</v>
      </c>
      <c r="E66">
        <f>GT!N66</f>
        <v>0</v>
      </c>
      <c r="F66">
        <f t="shared" si="4"/>
        <v>60</v>
      </c>
      <c r="G66">
        <f t="shared" si="5"/>
        <v>-0.7</v>
      </c>
      <c r="H66" s="112"/>
      <c r="I66">
        <f>BRPL_EOD!AA66+BRPL_EOD!AB66</f>
        <v>0</v>
      </c>
      <c r="J66">
        <f>BYPL_EOD!AA66+BYPL_EOD!AB66</f>
        <v>0</v>
      </c>
      <c r="K66">
        <f>MES_EOD!AA66+MES_EOD!AB66</f>
        <v>0</v>
      </c>
      <c r="L66">
        <f>NDMC_EOD!AA66+NDMC_EOD!AB66</f>
        <v>0</v>
      </c>
      <c r="M66">
        <f>TPDDL_EOD!AA66+TPDDL_EOD!AB66</f>
        <v>0</v>
      </c>
      <c r="N66">
        <f t="shared" si="0"/>
        <v>0</v>
      </c>
      <c r="O66" s="112">
        <f t="shared" si="1"/>
        <v>-0.7</v>
      </c>
      <c r="P66">
        <v>-0.29070999999999997</v>
      </c>
      <c r="Q66">
        <v>-0.15917999999999999</v>
      </c>
      <c r="R66">
        <v>0</v>
      </c>
      <c r="S66">
        <v>-3.465E-2</v>
      </c>
      <c r="T66">
        <v>-0.20768999999999999</v>
      </c>
      <c r="U66" s="114">
        <f t="shared" si="2"/>
        <v>-0.6922299999999999</v>
      </c>
      <c r="V66" s="112">
        <f t="shared" si="3"/>
        <v>-7.7700000000000546E-3</v>
      </c>
      <c r="X66" s="117"/>
    </row>
    <row r="67" spans="1:24">
      <c r="A67" t="s">
        <v>109</v>
      </c>
      <c r="B67">
        <f>GT!B67</f>
        <v>0</v>
      </c>
      <c r="C67">
        <f>GT!C67</f>
        <v>60</v>
      </c>
      <c r="D67">
        <f>GT!M67</f>
        <v>-0.7</v>
      </c>
      <c r="E67">
        <f>GT!N67</f>
        <v>0</v>
      </c>
      <c r="F67">
        <f t="shared" si="4"/>
        <v>60</v>
      </c>
      <c r="G67">
        <f t="shared" si="5"/>
        <v>-0.7</v>
      </c>
      <c r="H67" s="112"/>
      <c r="I67">
        <f>BRPL_EOD!AA67+BRPL_EOD!AB67</f>
        <v>0</v>
      </c>
      <c r="J67">
        <f>BYPL_EOD!AA67+BYPL_EOD!AB67</f>
        <v>0</v>
      </c>
      <c r="K67">
        <f>MES_EOD!AA67+MES_EOD!AB67</f>
        <v>0</v>
      </c>
      <c r="L67">
        <f>NDMC_EOD!AA67+NDMC_EOD!AB67</f>
        <v>0</v>
      </c>
      <c r="M67">
        <f>TPDDL_EOD!AA67+TPDDL_EOD!AB67</f>
        <v>0</v>
      </c>
      <c r="N67">
        <f t="shared" ref="N67:N98" si="6">SUM(I67:M67)</f>
        <v>0</v>
      </c>
      <c r="O67" s="112">
        <f t="shared" ref="O67:O98" si="7">G67-N67</f>
        <v>-0.7</v>
      </c>
      <c r="P67">
        <v>-0.29070999999999997</v>
      </c>
      <c r="Q67">
        <v>-0.15917999999999999</v>
      </c>
      <c r="R67">
        <v>0</v>
      </c>
      <c r="S67">
        <v>-3.465E-2</v>
      </c>
      <c r="T67">
        <v>-0.20768999999999999</v>
      </c>
      <c r="U67" s="114">
        <f t="shared" ref="U67:U98" si="8">SUM(P67:T67)</f>
        <v>-0.6922299999999999</v>
      </c>
      <c r="V67" s="112">
        <f t="shared" ref="V67:V99" si="9">G67-U67</f>
        <v>-7.7700000000000546E-3</v>
      </c>
      <c r="X67" s="117"/>
    </row>
    <row r="68" spans="1:24">
      <c r="A68" t="s">
        <v>110</v>
      </c>
      <c r="B68">
        <f>GT!B68</f>
        <v>0</v>
      </c>
      <c r="C68">
        <f>GT!C68</f>
        <v>60</v>
      </c>
      <c r="D68">
        <f>GT!M68</f>
        <v>-0.7</v>
      </c>
      <c r="E68">
        <f>GT!N68</f>
        <v>0</v>
      </c>
      <c r="F68">
        <f t="shared" ref="F68:F98" si="10">B68+C68</f>
        <v>60</v>
      </c>
      <c r="G68">
        <f t="shared" ref="G68:G98" si="11">D68+E68-X68</f>
        <v>-0.7</v>
      </c>
      <c r="H68" s="112"/>
      <c r="I68">
        <f>BRPL_EOD!AA68+BRPL_EOD!AB68</f>
        <v>0</v>
      </c>
      <c r="J68">
        <f>BYPL_EOD!AA68+BYPL_EOD!AB68</f>
        <v>0</v>
      </c>
      <c r="K68">
        <f>MES_EOD!AA68+MES_EOD!AB68</f>
        <v>0</v>
      </c>
      <c r="L68">
        <f>NDMC_EOD!AA68+NDMC_EOD!AB68</f>
        <v>0</v>
      </c>
      <c r="M68">
        <f>TPDDL_EOD!AA68+TPDDL_EOD!AB68</f>
        <v>0</v>
      </c>
      <c r="N68">
        <f t="shared" si="6"/>
        <v>0</v>
      </c>
      <c r="O68" s="112">
        <f t="shared" si="7"/>
        <v>-0.7</v>
      </c>
      <c r="P68">
        <v>-0.29070999999999997</v>
      </c>
      <c r="Q68">
        <v>-0.15917999999999999</v>
      </c>
      <c r="R68">
        <v>0</v>
      </c>
      <c r="S68">
        <v>-3.465E-2</v>
      </c>
      <c r="T68">
        <v>-0.20768999999999999</v>
      </c>
      <c r="U68" s="114">
        <f t="shared" si="8"/>
        <v>-0.6922299999999999</v>
      </c>
      <c r="V68" s="112">
        <f t="shared" si="9"/>
        <v>-7.7700000000000546E-3</v>
      </c>
      <c r="X68" s="117"/>
    </row>
    <row r="69" spans="1:24">
      <c r="A69" t="s">
        <v>111</v>
      </c>
      <c r="B69">
        <f>GT!B69</f>
        <v>0</v>
      </c>
      <c r="C69">
        <f>GT!C69</f>
        <v>60</v>
      </c>
      <c r="D69">
        <f>GT!M69</f>
        <v>-0.7</v>
      </c>
      <c r="E69">
        <f>GT!N69</f>
        <v>0</v>
      </c>
      <c r="F69">
        <f t="shared" si="10"/>
        <v>60</v>
      </c>
      <c r="G69">
        <f t="shared" si="11"/>
        <v>-0.7</v>
      </c>
      <c r="H69" s="112"/>
      <c r="I69">
        <f>BRPL_EOD!AA69+BRPL_EOD!AB69</f>
        <v>0</v>
      </c>
      <c r="J69">
        <f>BYPL_EOD!AA69+BYPL_EOD!AB69</f>
        <v>0</v>
      </c>
      <c r="K69">
        <f>MES_EOD!AA69+MES_EOD!AB69</f>
        <v>0</v>
      </c>
      <c r="L69">
        <f>NDMC_EOD!AA69+NDMC_EOD!AB69</f>
        <v>0</v>
      </c>
      <c r="M69">
        <f>TPDDL_EOD!AA69+TPDDL_EOD!AB69</f>
        <v>0</v>
      </c>
      <c r="N69">
        <f t="shared" si="6"/>
        <v>0</v>
      </c>
      <c r="O69" s="112">
        <f t="shared" si="7"/>
        <v>-0.7</v>
      </c>
      <c r="P69">
        <v>-0.29070999999999997</v>
      </c>
      <c r="Q69">
        <v>-0.15917999999999999</v>
      </c>
      <c r="R69">
        <v>0</v>
      </c>
      <c r="S69">
        <v>-3.465E-2</v>
      </c>
      <c r="T69">
        <v>-0.20768999999999999</v>
      </c>
      <c r="U69" s="114">
        <f t="shared" si="8"/>
        <v>-0.6922299999999999</v>
      </c>
      <c r="V69" s="112">
        <f t="shared" si="9"/>
        <v>-7.7700000000000546E-3</v>
      </c>
      <c r="X69" s="117"/>
    </row>
    <row r="70" spans="1:24">
      <c r="A70" t="s">
        <v>112</v>
      </c>
      <c r="B70">
        <f>GT!B70</f>
        <v>0</v>
      </c>
      <c r="C70">
        <f>GT!C70</f>
        <v>60</v>
      </c>
      <c r="D70">
        <f>GT!M70</f>
        <v>-0.7</v>
      </c>
      <c r="E70">
        <f>GT!N70</f>
        <v>0</v>
      </c>
      <c r="F70">
        <f t="shared" si="10"/>
        <v>60</v>
      </c>
      <c r="G70">
        <f t="shared" si="11"/>
        <v>-0.7</v>
      </c>
      <c r="H70" s="112"/>
      <c r="I70">
        <f>BRPL_EOD!AA70+BRPL_EOD!AB70</f>
        <v>0</v>
      </c>
      <c r="J70">
        <f>BYPL_EOD!AA70+BYPL_EOD!AB70</f>
        <v>0</v>
      </c>
      <c r="K70">
        <f>MES_EOD!AA70+MES_EOD!AB70</f>
        <v>0</v>
      </c>
      <c r="L70">
        <f>NDMC_EOD!AA70+NDMC_EOD!AB70</f>
        <v>0</v>
      </c>
      <c r="M70">
        <f>TPDDL_EOD!AA70+TPDDL_EOD!AB70</f>
        <v>0</v>
      </c>
      <c r="N70">
        <f t="shared" si="6"/>
        <v>0</v>
      </c>
      <c r="O70" s="112">
        <f t="shared" si="7"/>
        <v>-0.7</v>
      </c>
      <c r="P70">
        <v>-0.29070999999999997</v>
      </c>
      <c r="Q70">
        <v>-0.15917999999999999</v>
      </c>
      <c r="R70">
        <v>0</v>
      </c>
      <c r="S70">
        <v>-3.465E-2</v>
      </c>
      <c r="T70">
        <v>-0.20768999999999999</v>
      </c>
      <c r="U70" s="114">
        <f t="shared" si="8"/>
        <v>-0.6922299999999999</v>
      </c>
      <c r="V70" s="112">
        <f t="shared" si="9"/>
        <v>-7.7700000000000546E-3</v>
      </c>
      <c r="X70" s="117"/>
    </row>
    <row r="71" spans="1:24">
      <c r="A71" t="s">
        <v>113</v>
      </c>
      <c r="B71">
        <f>GT!B71</f>
        <v>0</v>
      </c>
      <c r="C71">
        <f>GT!C71</f>
        <v>60</v>
      </c>
      <c r="D71">
        <f>GT!M71</f>
        <v>-0.7</v>
      </c>
      <c r="E71">
        <f>GT!N71</f>
        <v>0</v>
      </c>
      <c r="F71">
        <f t="shared" si="10"/>
        <v>60</v>
      </c>
      <c r="G71">
        <f t="shared" si="11"/>
        <v>-0.7</v>
      </c>
      <c r="H71" s="112"/>
      <c r="I71">
        <f>BRPL_EOD!AA71+BRPL_EOD!AB71</f>
        <v>0</v>
      </c>
      <c r="J71">
        <f>BYPL_EOD!AA71+BYPL_EOD!AB71</f>
        <v>0</v>
      </c>
      <c r="K71">
        <f>MES_EOD!AA71+MES_EOD!AB71</f>
        <v>0</v>
      </c>
      <c r="L71">
        <f>NDMC_EOD!AA71+NDMC_EOD!AB71</f>
        <v>0</v>
      </c>
      <c r="M71">
        <f>TPDDL_EOD!AA71+TPDDL_EOD!AB71</f>
        <v>0</v>
      </c>
      <c r="N71">
        <f t="shared" si="6"/>
        <v>0</v>
      </c>
      <c r="O71" s="112">
        <f t="shared" si="7"/>
        <v>-0.7</v>
      </c>
      <c r="P71">
        <v>-0.29070999999999997</v>
      </c>
      <c r="Q71">
        <v>-0.15917999999999999</v>
      </c>
      <c r="R71">
        <v>0</v>
      </c>
      <c r="S71">
        <v>-3.465E-2</v>
      </c>
      <c r="T71">
        <v>-0.20768999999999999</v>
      </c>
      <c r="U71" s="114">
        <f t="shared" si="8"/>
        <v>-0.6922299999999999</v>
      </c>
      <c r="V71" s="112">
        <f t="shared" si="9"/>
        <v>-7.7700000000000546E-3</v>
      </c>
      <c r="X71" s="117"/>
    </row>
    <row r="72" spans="1:24">
      <c r="A72" t="s">
        <v>114</v>
      </c>
      <c r="B72">
        <f>GT!B72</f>
        <v>0</v>
      </c>
      <c r="C72">
        <f>GT!C72</f>
        <v>60</v>
      </c>
      <c r="D72">
        <f>GT!M72</f>
        <v>-0.7</v>
      </c>
      <c r="E72">
        <f>GT!N72</f>
        <v>0</v>
      </c>
      <c r="F72">
        <f t="shared" si="10"/>
        <v>60</v>
      </c>
      <c r="G72">
        <f t="shared" si="11"/>
        <v>-0.7</v>
      </c>
      <c r="H72" s="112"/>
      <c r="I72">
        <f>BRPL_EOD!AA72+BRPL_EOD!AB72</f>
        <v>0</v>
      </c>
      <c r="J72">
        <f>BYPL_EOD!AA72+BYPL_EOD!AB72</f>
        <v>0</v>
      </c>
      <c r="K72">
        <f>MES_EOD!AA72+MES_EOD!AB72</f>
        <v>0</v>
      </c>
      <c r="L72">
        <f>NDMC_EOD!AA72+NDMC_EOD!AB72</f>
        <v>0</v>
      </c>
      <c r="M72">
        <f>TPDDL_EOD!AA72+TPDDL_EOD!AB72</f>
        <v>0</v>
      </c>
      <c r="N72">
        <f t="shared" si="6"/>
        <v>0</v>
      </c>
      <c r="O72" s="112">
        <f t="shared" si="7"/>
        <v>-0.7</v>
      </c>
      <c r="P72">
        <v>-0.29070999999999997</v>
      </c>
      <c r="Q72">
        <v>-0.15917999999999999</v>
      </c>
      <c r="R72">
        <v>0</v>
      </c>
      <c r="S72">
        <v>-3.465E-2</v>
      </c>
      <c r="T72">
        <v>-0.20768999999999999</v>
      </c>
      <c r="U72" s="114">
        <f t="shared" si="8"/>
        <v>-0.6922299999999999</v>
      </c>
      <c r="V72" s="112">
        <f t="shared" si="9"/>
        <v>-7.7700000000000546E-3</v>
      </c>
      <c r="X72" s="117"/>
    </row>
    <row r="73" spans="1:24">
      <c r="A73" t="s">
        <v>115</v>
      </c>
      <c r="B73">
        <f>GT!B73</f>
        <v>0</v>
      </c>
      <c r="C73">
        <f>GT!C73</f>
        <v>60</v>
      </c>
      <c r="D73">
        <f>GT!M73</f>
        <v>-0.7</v>
      </c>
      <c r="E73">
        <f>GT!N73</f>
        <v>0</v>
      </c>
      <c r="F73">
        <f t="shared" si="10"/>
        <v>60</v>
      </c>
      <c r="G73">
        <f t="shared" si="11"/>
        <v>-0.7</v>
      </c>
      <c r="H73" s="112"/>
      <c r="I73">
        <f>BRPL_EOD!AA73+BRPL_EOD!AB73</f>
        <v>0</v>
      </c>
      <c r="J73">
        <f>BYPL_EOD!AA73+BYPL_EOD!AB73</f>
        <v>0</v>
      </c>
      <c r="K73">
        <f>MES_EOD!AA73+MES_EOD!AB73</f>
        <v>0</v>
      </c>
      <c r="L73">
        <f>NDMC_EOD!AA73+NDMC_EOD!AB73</f>
        <v>0</v>
      </c>
      <c r="M73">
        <f>TPDDL_EOD!AA73+TPDDL_EOD!AB73</f>
        <v>0</v>
      </c>
      <c r="N73">
        <f t="shared" si="6"/>
        <v>0</v>
      </c>
      <c r="O73" s="112">
        <f t="shared" si="7"/>
        <v>-0.7</v>
      </c>
      <c r="P73">
        <v>-0.29070999999999997</v>
      </c>
      <c r="Q73">
        <v>-0.15917999999999999</v>
      </c>
      <c r="R73">
        <v>0</v>
      </c>
      <c r="S73">
        <v>-3.465E-2</v>
      </c>
      <c r="T73">
        <v>-0.20768999999999999</v>
      </c>
      <c r="U73" s="114">
        <f t="shared" si="8"/>
        <v>-0.6922299999999999</v>
      </c>
      <c r="V73" s="112">
        <f t="shared" si="9"/>
        <v>-7.7700000000000546E-3</v>
      </c>
      <c r="X73" s="117"/>
    </row>
    <row r="74" spans="1:24">
      <c r="A74" t="s">
        <v>116</v>
      </c>
      <c r="B74">
        <f>GT!B74</f>
        <v>0</v>
      </c>
      <c r="C74">
        <f>GT!C74</f>
        <v>60</v>
      </c>
      <c r="D74">
        <f>GT!M74</f>
        <v>-0.7</v>
      </c>
      <c r="E74">
        <f>GT!N74</f>
        <v>0</v>
      </c>
      <c r="F74">
        <f t="shared" si="10"/>
        <v>60</v>
      </c>
      <c r="G74">
        <f t="shared" si="11"/>
        <v>-0.7</v>
      </c>
      <c r="H74" s="112"/>
      <c r="I74">
        <f>BRPL_EOD!AA74+BRPL_EOD!AB74</f>
        <v>0</v>
      </c>
      <c r="J74">
        <f>BYPL_EOD!AA74+BYPL_EOD!AB74</f>
        <v>0</v>
      </c>
      <c r="K74">
        <f>MES_EOD!AA74+MES_EOD!AB74</f>
        <v>0</v>
      </c>
      <c r="L74">
        <f>NDMC_EOD!AA74+NDMC_EOD!AB74</f>
        <v>0</v>
      </c>
      <c r="M74">
        <f>TPDDL_EOD!AA74+TPDDL_EOD!AB74</f>
        <v>0</v>
      </c>
      <c r="N74">
        <f t="shared" si="6"/>
        <v>0</v>
      </c>
      <c r="O74" s="112">
        <f t="shared" si="7"/>
        <v>-0.7</v>
      </c>
      <c r="P74">
        <v>-0.29070999999999997</v>
      </c>
      <c r="Q74">
        <v>-0.15917999999999999</v>
      </c>
      <c r="R74">
        <v>0</v>
      </c>
      <c r="S74">
        <v>-3.465E-2</v>
      </c>
      <c r="T74">
        <v>-0.20768999999999999</v>
      </c>
      <c r="U74" s="114">
        <f t="shared" si="8"/>
        <v>-0.6922299999999999</v>
      </c>
      <c r="V74" s="112">
        <f t="shared" si="9"/>
        <v>-7.7700000000000546E-3</v>
      </c>
      <c r="X74" s="117"/>
    </row>
    <row r="75" spans="1:24">
      <c r="A75" t="s">
        <v>117</v>
      </c>
      <c r="B75">
        <f>GT!B75</f>
        <v>0</v>
      </c>
      <c r="C75">
        <f>GT!C75</f>
        <v>60</v>
      </c>
      <c r="D75">
        <f>GT!M75</f>
        <v>-0.4</v>
      </c>
      <c r="E75">
        <f>GT!N75</f>
        <v>0</v>
      </c>
      <c r="F75">
        <f t="shared" si="10"/>
        <v>60</v>
      </c>
      <c r="G75">
        <f t="shared" si="11"/>
        <v>-0.4</v>
      </c>
      <c r="H75" s="112"/>
      <c r="I75">
        <f>BRPL_EOD!AA75+BRPL_EOD!AB75</f>
        <v>0</v>
      </c>
      <c r="J75">
        <f>BYPL_EOD!AA75+BYPL_EOD!AB75</f>
        <v>0</v>
      </c>
      <c r="K75">
        <f>MES_EOD!AA75+MES_EOD!AB75</f>
        <v>0</v>
      </c>
      <c r="L75">
        <f>NDMC_EOD!AA75+NDMC_EOD!AB75</f>
        <v>0</v>
      </c>
      <c r="M75">
        <f>TPDDL_EOD!AA75+TPDDL_EOD!AB75</f>
        <v>0</v>
      </c>
      <c r="N75">
        <f t="shared" si="6"/>
        <v>0</v>
      </c>
      <c r="O75" s="112">
        <f t="shared" si="7"/>
        <v>-0.4</v>
      </c>
      <c r="P75">
        <v>-0.16612000000000002</v>
      </c>
      <c r="Q75">
        <v>-9.0959999999999999E-2</v>
      </c>
      <c r="R75">
        <v>0</v>
      </c>
      <c r="S75">
        <v>-1.9800000000000002E-2</v>
      </c>
      <c r="T75">
        <v>-0.11868000000000002</v>
      </c>
      <c r="U75" s="114">
        <f t="shared" si="8"/>
        <v>-0.39556000000000002</v>
      </c>
      <c r="V75" s="112">
        <f t="shared" si="9"/>
        <v>-4.4399999999999995E-3</v>
      </c>
      <c r="X75" s="117"/>
    </row>
    <row r="76" spans="1:24">
      <c r="A76" t="s">
        <v>118</v>
      </c>
      <c r="B76">
        <f>GT!B76</f>
        <v>0</v>
      </c>
      <c r="C76">
        <f>GT!C76</f>
        <v>60</v>
      </c>
      <c r="D76">
        <f>GT!M76</f>
        <v>-0.4</v>
      </c>
      <c r="E76">
        <f>GT!N76</f>
        <v>0</v>
      </c>
      <c r="F76">
        <f t="shared" si="10"/>
        <v>60</v>
      </c>
      <c r="G76">
        <f t="shared" si="11"/>
        <v>-0.4</v>
      </c>
      <c r="H76" s="112"/>
      <c r="I76">
        <f>BRPL_EOD!AA76+BRPL_EOD!AB76</f>
        <v>0</v>
      </c>
      <c r="J76">
        <f>BYPL_EOD!AA76+BYPL_EOD!AB76</f>
        <v>0</v>
      </c>
      <c r="K76">
        <f>MES_EOD!AA76+MES_EOD!AB76</f>
        <v>0</v>
      </c>
      <c r="L76">
        <f>NDMC_EOD!AA76+NDMC_EOD!AB76</f>
        <v>0</v>
      </c>
      <c r="M76">
        <f>TPDDL_EOD!AA76+TPDDL_EOD!AB76</f>
        <v>0</v>
      </c>
      <c r="N76">
        <f t="shared" si="6"/>
        <v>0</v>
      </c>
      <c r="O76" s="112">
        <f t="shared" si="7"/>
        <v>-0.4</v>
      </c>
      <c r="P76">
        <v>-0.16612000000000002</v>
      </c>
      <c r="Q76">
        <v>-9.0959999999999999E-2</v>
      </c>
      <c r="R76">
        <v>0</v>
      </c>
      <c r="S76">
        <v>-1.9800000000000002E-2</v>
      </c>
      <c r="T76">
        <v>-0.11868000000000002</v>
      </c>
      <c r="U76" s="114">
        <f t="shared" si="8"/>
        <v>-0.39556000000000002</v>
      </c>
      <c r="V76" s="112">
        <f t="shared" si="9"/>
        <v>-4.4399999999999995E-3</v>
      </c>
      <c r="X76" s="117"/>
    </row>
    <row r="77" spans="1:24">
      <c r="A77" t="s">
        <v>119</v>
      </c>
      <c r="B77">
        <f>GT!B77</f>
        <v>0</v>
      </c>
      <c r="C77">
        <f>GT!C77</f>
        <v>60</v>
      </c>
      <c r="D77">
        <f>GT!M77</f>
        <v>-0.4</v>
      </c>
      <c r="E77">
        <f>GT!N77</f>
        <v>0</v>
      </c>
      <c r="F77">
        <f t="shared" si="10"/>
        <v>60</v>
      </c>
      <c r="G77">
        <f t="shared" si="11"/>
        <v>-0.4</v>
      </c>
      <c r="H77" s="112"/>
      <c r="I77">
        <f>BRPL_EOD!AA77+BRPL_EOD!AB77</f>
        <v>0</v>
      </c>
      <c r="J77">
        <f>BYPL_EOD!AA77+BYPL_EOD!AB77</f>
        <v>0</v>
      </c>
      <c r="K77">
        <f>MES_EOD!AA77+MES_EOD!AB77</f>
        <v>0</v>
      </c>
      <c r="L77">
        <f>NDMC_EOD!AA77+NDMC_EOD!AB77</f>
        <v>0</v>
      </c>
      <c r="M77">
        <f>TPDDL_EOD!AA77+TPDDL_EOD!AB77</f>
        <v>0</v>
      </c>
      <c r="N77">
        <f t="shared" si="6"/>
        <v>0</v>
      </c>
      <c r="O77" s="112">
        <f t="shared" si="7"/>
        <v>-0.4</v>
      </c>
      <c r="P77">
        <v>-0.16612000000000002</v>
      </c>
      <c r="Q77">
        <v>-9.0959999999999999E-2</v>
      </c>
      <c r="R77">
        <v>0</v>
      </c>
      <c r="S77">
        <v>-1.9800000000000002E-2</v>
      </c>
      <c r="T77">
        <v>-0.11868000000000002</v>
      </c>
      <c r="U77" s="114">
        <f t="shared" si="8"/>
        <v>-0.39556000000000002</v>
      </c>
      <c r="V77" s="112">
        <f t="shared" si="9"/>
        <v>-4.4399999999999995E-3</v>
      </c>
      <c r="X77" s="117"/>
    </row>
    <row r="78" spans="1:24">
      <c r="A78" t="s">
        <v>120</v>
      </c>
      <c r="B78">
        <f>GT!B78</f>
        <v>0</v>
      </c>
      <c r="C78">
        <f>GT!C78</f>
        <v>60</v>
      </c>
      <c r="D78">
        <f>GT!M78</f>
        <v>-0.4</v>
      </c>
      <c r="E78">
        <f>GT!N78</f>
        <v>0</v>
      </c>
      <c r="F78">
        <f t="shared" si="10"/>
        <v>60</v>
      </c>
      <c r="G78">
        <f t="shared" si="11"/>
        <v>-0.4</v>
      </c>
      <c r="H78" s="112"/>
      <c r="I78">
        <f>BRPL_EOD!AA78+BRPL_EOD!AB78</f>
        <v>0</v>
      </c>
      <c r="J78">
        <f>BYPL_EOD!AA78+BYPL_EOD!AB78</f>
        <v>0</v>
      </c>
      <c r="K78">
        <f>MES_EOD!AA78+MES_EOD!AB78</f>
        <v>0</v>
      </c>
      <c r="L78">
        <f>NDMC_EOD!AA78+NDMC_EOD!AB78</f>
        <v>0</v>
      </c>
      <c r="M78">
        <f>TPDDL_EOD!AA78+TPDDL_EOD!AB78</f>
        <v>0</v>
      </c>
      <c r="N78">
        <f t="shared" si="6"/>
        <v>0</v>
      </c>
      <c r="O78" s="112">
        <f t="shared" si="7"/>
        <v>-0.4</v>
      </c>
      <c r="P78">
        <v>-0.16612000000000002</v>
      </c>
      <c r="Q78">
        <v>-9.0959999999999999E-2</v>
      </c>
      <c r="R78">
        <v>0</v>
      </c>
      <c r="S78">
        <v>-1.9800000000000002E-2</v>
      </c>
      <c r="T78">
        <v>-0.11868000000000002</v>
      </c>
      <c r="U78" s="114">
        <f t="shared" si="8"/>
        <v>-0.39556000000000002</v>
      </c>
      <c r="V78" s="112">
        <f t="shared" si="9"/>
        <v>-4.4399999999999995E-3</v>
      </c>
      <c r="X78" s="117"/>
    </row>
    <row r="79" spans="1:24">
      <c r="A79" t="s">
        <v>121</v>
      </c>
      <c r="B79">
        <f>GT!B79</f>
        <v>0</v>
      </c>
      <c r="C79">
        <f>GT!C79</f>
        <v>60</v>
      </c>
      <c r="D79">
        <f>GT!M79</f>
        <v>-0.4</v>
      </c>
      <c r="E79">
        <f>GT!N79</f>
        <v>0</v>
      </c>
      <c r="F79">
        <f t="shared" si="10"/>
        <v>60</v>
      </c>
      <c r="G79">
        <f t="shared" si="11"/>
        <v>-0.4</v>
      </c>
      <c r="H79" s="112"/>
      <c r="I79">
        <f>BRPL_EOD!AA79+BRPL_EOD!AB79</f>
        <v>0</v>
      </c>
      <c r="J79">
        <f>BYPL_EOD!AA79+BYPL_EOD!AB79</f>
        <v>0</v>
      </c>
      <c r="K79">
        <f>MES_EOD!AA79+MES_EOD!AB79</f>
        <v>0</v>
      </c>
      <c r="L79">
        <f>NDMC_EOD!AA79+NDMC_EOD!AB79</f>
        <v>0</v>
      </c>
      <c r="M79">
        <f>TPDDL_EOD!AA79+TPDDL_EOD!AB79</f>
        <v>0</v>
      </c>
      <c r="N79">
        <f t="shared" si="6"/>
        <v>0</v>
      </c>
      <c r="O79" s="112">
        <f t="shared" si="7"/>
        <v>-0.4</v>
      </c>
      <c r="P79">
        <v>-0.16612000000000002</v>
      </c>
      <c r="Q79">
        <v>-9.0959999999999999E-2</v>
      </c>
      <c r="R79">
        <v>0</v>
      </c>
      <c r="S79">
        <v>-1.9800000000000002E-2</v>
      </c>
      <c r="T79">
        <v>-0.11868000000000002</v>
      </c>
      <c r="U79" s="114">
        <f t="shared" si="8"/>
        <v>-0.39556000000000002</v>
      </c>
      <c r="V79" s="112">
        <f t="shared" si="9"/>
        <v>-4.4399999999999995E-3</v>
      </c>
      <c r="X79" s="117"/>
    </row>
    <row r="80" spans="1:24">
      <c r="A80" t="s">
        <v>122</v>
      </c>
      <c r="B80">
        <f>GT!B80</f>
        <v>0</v>
      </c>
      <c r="C80">
        <f>GT!C80</f>
        <v>60</v>
      </c>
      <c r="D80">
        <f>GT!M80</f>
        <v>-0.4</v>
      </c>
      <c r="E80">
        <f>GT!N80</f>
        <v>0</v>
      </c>
      <c r="F80">
        <f t="shared" si="10"/>
        <v>60</v>
      </c>
      <c r="G80">
        <f t="shared" si="11"/>
        <v>-0.4</v>
      </c>
      <c r="H80" s="112"/>
      <c r="I80">
        <f>BRPL_EOD!AA80+BRPL_EOD!AB80</f>
        <v>0</v>
      </c>
      <c r="J80">
        <f>BYPL_EOD!AA80+BYPL_EOD!AB80</f>
        <v>0</v>
      </c>
      <c r="K80">
        <f>MES_EOD!AA80+MES_EOD!AB80</f>
        <v>0</v>
      </c>
      <c r="L80">
        <f>NDMC_EOD!AA80+NDMC_EOD!AB80</f>
        <v>0</v>
      </c>
      <c r="M80">
        <f>TPDDL_EOD!AA80+TPDDL_EOD!AB80</f>
        <v>0</v>
      </c>
      <c r="N80">
        <f t="shared" si="6"/>
        <v>0</v>
      </c>
      <c r="O80" s="112">
        <f t="shared" si="7"/>
        <v>-0.4</v>
      </c>
      <c r="P80">
        <v>-0.16612000000000002</v>
      </c>
      <c r="Q80">
        <v>-9.0959999999999999E-2</v>
      </c>
      <c r="R80">
        <v>0</v>
      </c>
      <c r="S80">
        <v>-1.9800000000000002E-2</v>
      </c>
      <c r="T80">
        <v>-0.11868000000000002</v>
      </c>
      <c r="U80" s="114">
        <f t="shared" si="8"/>
        <v>-0.39556000000000002</v>
      </c>
      <c r="V80" s="112">
        <f t="shared" si="9"/>
        <v>-4.4399999999999995E-3</v>
      </c>
      <c r="X80" s="117"/>
    </row>
    <row r="81" spans="1:24">
      <c r="A81" t="s">
        <v>123</v>
      </c>
      <c r="B81">
        <f>GT!B81</f>
        <v>0</v>
      </c>
      <c r="C81">
        <f>GT!C81</f>
        <v>60</v>
      </c>
      <c r="D81">
        <f>GT!M81</f>
        <v>-0.4</v>
      </c>
      <c r="E81">
        <f>GT!N81</f>
        <v>0</v>
      </c>
      <c r="F81">
        <f t="shared" si="10"/>
        <v>60</v>
      </c>
      <c r="G81">
        <f t="shared" si="11"/>
        <v>-0.4</v>
      </c>
      <c r="H81" s="112"/>
      <c r="I81">
        <f>BRPL_EOD!AA81+BRPL_EOD!AB81</f>
        <v>0</v>
      </c>
      <c r="J81">
        <f>BYPL_EOD!AA81+BYPL_EOD!AB81</f>
        <v>0</v>
      </c>
      <c r="K81">
        <f>MES_EOD!AA81+MES_EOD!AB81</f>
        <v>0</v>
      </c>
      <c r="L81">
        <f>NDMC_EOD!AA81+NDMC_EOD!AB81</f>
        <v>0</v>
      </c>
      <c r="M81">
        <f>TPDDL_EOD!AA81+TPDDL_EOD!AB81</f>
        <v>0</v>
      </c>
      <c r="N81">
        <f t="shared" si="6"/>
        <v>0</v>
      </c>
      <c r="O81" s="112">
        <f t="shared" si="7"/>
        <v>-0.4</v>
      </c>
      <c r="P81">
        <v>-0.16612000000000002</v>
      </c>
      <c r="Q81">
        <v>-9.0959999999999999E-2</v>
      </c>
      <c r="R81">
        <v>0</v>
      </c>
      <c r="S81">
        <v>-1.9800000000000002E-2</v>
      </c>
      <c r="T81">
        <v>-0.11868000000000002</v>
      </c>
      <c r="U81" s="114">
        <f t="shared" si="8"/>
        <v>-0.39556000000000002</v>
      </c>
      <c r="V81" s="112">
        <f t="shared" si="9"/>
        <v>-4.4399999999999995E-3</v>
      </c>
      <c r="X81" s="117"/>
    </row>
    <row r="82" spans="1:24">
      <c r="A82" t="s">
        <v>124</v>
      </c>
      <c r="B82">
        <f>GT!B82</f>
        <v>0</v>
      </c>
      <c r="C82">
        <f>GT!C82</f>
        <v>60</v>
      </c>
      <c r="D82">
        <f>GT!M82</f>
        <v>-0.4</v>
      </c>
      <c r="E82">
        <f>GT!N82</f>
        <v>0</v>
      </c>
      <c r="F82">
        <f t="shared" si="10"/>
        <v>60</v>
      </c>
      <c r="G82">
        <f t="shared" si="11"/>
        <v>-0.4</v>
      </c>
      <c r="H82" s="112"/>
      <c r="I82">
        <f>BRPL_EOD!AA82+BRPL_EOD!AB82</f>
        <v>0</v>
      </c>
      <c r="J82">
        <f>BYPL_EOD!AA82+BYPL_EOD!AB82</f>
        <v>0</v>
      </c>
      <c r="K82">
        <f>MES_EOD!AA82+MES_EOD!AB82</f>
        <v>0</v>
      </c>
      <c r="L82">
        <f>NDMC_EOD!AA82+NDMC_EOD!AB82</f>
        <v>0</v>
      </c>
      <c r="M82">
        <f>TPDDL_EOD!AA82+TPDDL_EOD!AB82</f>
        <v>0</v>
      </c>
      <c r="N82">
        <f t="shared" si="6"/>
        <v>0</v>
      </c>
      <c r="O82" s="112">
        <f t="shared" si="7"/>
        <v>-0.4</v>
      </c>
      <c r="P82">
        <v>-0.16612000000000002</v>
      </c>
      <c r="Q82">
        <v>-9.0959999999999999E-2</v>
      </c>
      <c r="R82">
        <v>0</v>
      </c>
      <c r="S82">
        <v>-1.9800000000000002E-2</v>
      </c>
      <c r="T82">
        <v>-0.11868000000000002</v>
      </c>
      <c r="U82" s="114">
        <f t="shared" si="8"/>
        <v>-0.39556000000000002</v>
      </c>
      <c r="V82" s="112">
        <f t="shared" si="9"/>
        <v>-4.4399999999999995E-3</v>
      </c>
      <c r="X82" s="117"/>
    </row>
    <row r="83" spans="1:24">
      <c r="A83" t="s">
        <v>125</v>
      </c>
      <c r="B83">
        <f>GT!B83</f>
        <v>0</v>
      </c>
      <c r="C83">
        <f>GT!C83</f>
        <v>60</v>
      </c>
      <c r="D83">
        <f>GT!M83</f>
        <v>-0.4</v>
      </c>
      <c r="E83">
        <f>GT!N83</f>
        <v>0</v>
      </c>
      <c r="F83">
        <f t="shared" si="10"/>
        <v>60</v>
      </c>
      <c r="G83">
        <f t="shared" si="11"/>
        <v>-0.4</v>
      </c>
      <c r="H83" s="112"/>
      <c r="I83">
        <f>BRPL_EOD!AA83+BRPL_EOD!AB83</f>
        <v>0</v>
      </c>
      <c r="J83">
        <f>BYPL_EOD!AA83+BYPL_EOD!AB83</f>
        <v>0</v>
      </c>
      <c r="K83">
        <f>MES_EOD!AA83+MES_EOD!AB83</f>
        <v>0</v>
      </c>
      <c r="L83">
        <f>NDMC_EOD!AA83+NDMC_EOD!AB83</f>
        <v>0</v>
      </c>
      <c r="M83">
        <f>TPDDL_EOD!AA83+TPDDL_EOD!AB83</f>
        <v>0</v>
      </c>
      <c r="N83">
        <f t="shared" si="6"/>
        <v>0</v>
      </c>
      <c r="O83" s="112">
        <f t="shared" si="7"/>
        <v>-0.4</v>
      </c>
      <c r="P83">
        <v>-0.16612000000000002</v>
      </c>
      <c r="Q83">
        <v>-9.0959999999999999E-2</v>
      </c>
      <c r="R83">
        <v>0</v>
      </c>
      <c r="S83">
        <v>-1.9800000000000002E-2</v>
      </c>
      <c r="T83">
        <v>-0.11868000000000002</v>
      </c>
      <c r="U83" s="114">
        <f t="shared" si="8"/>
        <v>-0.39556000000000002</v>
      </c>
      <c r="V83" s="112">
        <f t="shared" si="9"/>
        <v>-4.4399999999999995E-3</v>
      </c>
      <c r="X83" s="117"/>
    </row>
    <row r="84" spans="1:24">
      <c r="A84" t="s">
        <v>126</v>
      </c>
      <c r="B84">
        <f>GT!B84</f>
        <v>0</v>
      </c>
      <c r="C84">
        <f>GT!C84</f>
        <v>60</v>
      </c>
      <c r="D84">
        <f>GT!M84</f>
        <v>-0.4</v>
      </c>
      <c r="E84">
        <f>GT!N84</f>
        <v>0</v>
      </c>
      <c r="F84">
        <f t="shared" si="10"/>
        <v>60</v>
      </c>
      <c r="G84">
        <f t="shared" si="11"/>
        <v>-0.4</v>
      </c>
      <c r="H84" s="112"/>
      <c r="I84">
        <f>BRPL_EOD!AA84+BRPL_EOD!AB84</f>
        <v>0</v>
      </c>
      <c r="J84">
        <f>BYPL_EOD!AA84+BYPL_EOD!AB84</f>
        <v>0</v>
      </c>
      <c r="K84">
        <f>MES_EOD!AA84+MES_EOD!AB84</f>
        <v>0</v>
      </c>
      <c r="L84">
        <f>NDMC_EOD!AA84+NDMC_EOD!AB84</f>
        <v>0</v>
      </c>
      <c r="M84">
        <f>TPDDL_EOD!AA84+TPDDL_EOD!AB84</f>
        <v>0</v>
      </c>
      <c r="N84">
        <f t="shared" si="6"/>
        <v>0</v>
      </c>
      <c r="O84" s="112">
        <f t="shared" si="7"/>
        <v>-0.4</v>
      </c>
      <c r="P84">
        <v>-0.16612000000000002</v>
      </c>
      <c r="Q84">
        <v>-9.0959999999999999E-2</v>
      </c>
      <c r="R84">
        <v>0</v>
      </c>
      <c r="S84">
        <v>-1.9800000000000002E-2</v>
      </c>
      <c r="T84">
        <v>-0.11868000000000002</v>
      </c>
      <c r="U84" s="114">
        <f t="shared" si="8"/>
        <v>-0.39556000000000002</v>
      </c>
      <c r="V84" s="112">
        <f t="shared" si="9"/>
        <v>-4.4399999999999995E-3</v>
      </c>
      <c r="X84" s="117"/>
    </row>
    <row r="85" spans="1:24">
      <c r="A85" t="s">
        <v>127</v>
      </c>
      <c r="B85">
        <f>GT!B85</f>
        <v>0</v>
      </c>
      <c r="C85">
        <f>GT!C85</f>
        <v>60</v>
      </c>
      <c r="D85">
        <f>GT!M85</f>
        <v>-0.4</v>
      </c>
      <c r="E85">
        <f>GT!N85</f>
        <v>0</v>
      </c>
      <c r="F85">
        <f t="shared" si="10"/>
        <v>60</v>
      </c>
      <c r="G85">
        <f t="shared" si="11"/>
        <v>-0.4</v>
      </c>
      <c r="H85" s="112"/>
      <c r="I85">
        <f>BRPL_EOD!AA85+BRPL_EOD!AB85</f>
        <v>0</v>
      </c>
      <c r="J85">
        <f>BYPL_EOD!AA85+BYPL_EOD!AB85</f>
        <v>0</v>
      </c>
      <c r="K85">
        <f>MES_EOD!AA85+MES_EOD!AB85</f>
        <v>0</v>
      </c>
      <c r="L85">
        <f>NDMC_EOD!AA85+NDMC_EOD!AB85</f>
        <v>0</v>
      </c>
      <c r="M85">
        <f>TPDDL_EOD!AA85+TPDDL_EOD!AB85</f>
        <v>0</v>
      </c>
      <c r="N85">
        <f t="shared" si="6"/>
        <v>0</v>
      </c>
      <c r="O85" s="112">
        <f t="shared" si="7"/>
        <v>-0.4</v>
      </c>
      <c r="P85">
        <v>-0.16612000000000002</v>
      </c>
      <c r="Q85">
        <v>-9.0959999999999999E-2</v>
      </c>
      <c r="R85">
        <v>0</v>
      </c>
      <c r="S85">
        <v>-1.9800000000000002E-2</v>
      </c>
      <c r="T85">
        <v>-0.11868000000000002</v>
      </c>
      <c r="U85" s="114">
        <f t="shared" si="8"/>
        <v>-0.39556000000000002</v>
      </c>
      <c r="V85" s="112">
        <f t="shared" si="9"/>
        <v>-4.4399999999999995E-3</v>
      </c>
      <c r="X85" s="117"/>
    </row>
    <row r="86" spans="1:24">
      <c r="A86" t="s">
        <v>128</v>
      </c>
      <c r="B86">
        <f>GT!B86</f>
        <v>0</v>
      </c>
      <c r="C86">
        <f>GT!C86</f>
        <v>60</v>
      </c>
      <c r="D86">
        <f>GT!M86</f>
        <v>-0.4</v>
      </c>
      <c r="E86">
        <f>GT!N86</f>
        <v>0</v>
      </c>
      <c r="F86">
        <f t="shared" si="10"/>
        <v>60</v>
      </c>
      <c r="G86">
        <f t="shared" si="11"/>
        <v>-0.4</v>
      </c>
      <c r="H86" s="112"/>
      <c r="I86">
        <f>BRPL_EOD!AA86+BRPL_EOD!AB86</f>
        <v>0</v>
      </c>
      <c r="J86">
        <f>BYPL_EOD!AA86+BYPL_EOD!AB86</f>
        <v>0</v>
      </c>
      <c r="K86">
        <f>MES_EOD!AA86+MES_EOD!AB86</f>
        <v>0</v>
      </c>
      <c r="L86">
        <f>NDMC_EOD!AA86+NDMC_EOD!AB86</f>
        <v>0</v>
      </c>
      <c r="M86">
        <f>TPDDL_EOD!AA86+TPDDL_EOD!AB86</f>
        <v>0</v>
      </c>
      <c r="N86">
        <f t="shared" si="6"/>
        <v>0</v>
      </c>
      <c r="O86" s="112">
        <f t="shared" si="7"/>
        <v>-0.4</v>
      </c>
      <c r="P86">
        <v>-0.16612000000000002</v>
      </c>
      <c r="Q86">
        <v>-9.0959999999999999E-2</v>
      </c>
      <c r="R86">
        <v>0</v>
      </c>
      <c r="S86">
        <v>-1.9800000000000002E-2</v>
      </c>
      <c r="T86">
        <v>-0.11868000000000002</v>
      </c>
      <c r="U86" s="114">
        <f t="shared" si="8"/>
        <v>-0.39556000000000002</v>
      </c>
      <c r="V86" s="112">
        <f t="shared" si="9"/>
        <v>-4.4399999999999995E-3</v>
      </c>
      <c r="X86" s="117"/>
    </row>
    <row r="87" spans="1:24">
      <c r="A87" t="s">
        <v>129</v>
      </c>
      <c r="B87">
        <f>GT!B87</f>
        <v>0</v>
      </c>
      <c r="C87">
        <f>GT!C87</f>
        <v>60</v>
      </c>
      <c r="D87">
        <f>GT!M87</f>
        <v>-0.4</v>
      </c>
      <c r="E87">
        <f>GT!N87</f>
        <v>0</v>
      </c>
      <c r="F87">
        <f t="shared" si="10"/>
        <v>60</v>
      </c>
      <c r="G87">
        <f t="shared" si="11"/>
        <v>-0.4</v>
      </c>
      <c r="H87" s="112"/>
      <c r="I87">
        <f>BRPL_EOD!AA87+BRPL_EOD!AB87</f>
        <v>0</v>
      </c>
      <c r="J87">
        <f>BYPL_EOD!AA87+BYPL_EOD!AB87</f>
        <v>0</v>
      </c>
      <c r="K87">
        <f>MES_EOD!AA87+MES_EOD!AB87</f>
        <v>0</v>
      </c>
      <c r="L87">
        <f>NDMC_EOD!AA87+NDMC_EOD!AB87</f>
        <v>0</v>
      </c>
      <c r="M87">
        <f>TPDDL_EOD!AA87+TPDDL_EOD!AB87</f>
        <v>0</v>
      </c>
      <c r="N87">
        <f t="shared" si="6"/>
        <v>0</v>
      </c>
      <c r="O87" s="112">
        <f t="shared" si="7"/>
        <v>-0.4</v>
      </c>
      <c r="P87">
        <v>-0.16612000000000002</v>
      </c>
      <c r="Q87">
        <v>-9.0959999999999999E-2</v>
      </c>
      <c r="R87">
        <v>0</v>
      </c>
      <c r="S87">
        <v>-1.9800000000000002E-2</v>
      </c>
      <c r="T87">
        <v>-0.11868000000000002</v>
      </c>
      <c r="U87" s="114">
        <f t="shared" si="8"/>
        <v>-0.39556000000000002</v>
      </c>
      <c r="V87" s="112">
        <f t="shared" si="9"/>
        <v>-4.4399999999999995E-3</v>
      </c>
      <c r="X87" s="117"/>
    </row>
    <row r="88" spans="1:24">
      <c r="A88" t="s">
        <v>130</v>
      </c>
      <c r="B88">
        <f>GT!B88</f>
        <v>0</v>
      </c>
      <c r="C88">
        <f>GT!C88</f>
        <v>60</v>
      </c>
      <c r="D88">
        <f>GT!M88</f>
        <v>-0.4</v>
      </c>
      <c r="E88">
        <f>GT!N88</f>
        <v>0</v>
      </c>
      <c r="F88">
        <f t="shared" si="10"/>
        <v>60</v>
      </c>
      <c r="G88">
        <f t="shared" si="11"/>
        <v>-0.4</v>
      </c>
      <c r="H88" s="112"/>
      <c r="I88">
        <f>BRPL_EOD!AA88+BRPL_EOD!AB88</f>
        <v>0</v>
      </c>
      <c r="J88">
        <f>BYPL_EOD!AA88+BYPL_EOD!AB88</f>
        <v>0</v>
      </c>
      <c r="K88">
        <f>MES_EOD!AA88+MES_EOD!AB88</f>
        <v>0</v>
      </c>
      <c r="L88">
        <f>NDMC_EOD!AA88+NDMC_EOD!AB88</f>
        <v>0</v>
      </c>
      <c r="M88">
        <f>TPDDL_EOD!AA88+TPDDL_EOD!AB88</f>
        <v>0</v>
      </c>
      <c r="N88">
        <f t="shared" si="6"/>
        <v>0</v>
      </c>
      <c r="O88" s="112">
        <f t="shared" si="7"/>
        <v>-0.4</v>
      </c>
      <c r="P88">
        <v>-0.16612000000000002</v>
      </c>
      <c r="Q88">
        <v>-9.0959999999999999E-2</v>
      </c>
      <c r="R88">
        <v>0</v>
      </c>
      <c r="S88">
        <v>-1.9800000000000002E-2</v>
      </c>
      <c r="T88">
        <v>-0.11868000000000002</v>
      </c>
      <c r="U88" s="114">
        <f t="shared" si="8"/>
        <v>-0.39556000000000002</v>
      </c>
      <c r="V88" s="112">
        <f t="shared" si="9"/>
        <v>-4.4399999999999995E-3</v>
      </c>
      <c r="X88" s="117"/>
    </row>
    <row r="89" spans="1:24">
      <c r="A89" t="s">
        <v>131</v>
      </c>
      <c r="B89">
        <f>GT!B89</f>
        <v>0</v>
      </c>
      <c r="C89">
        <f>GT!C89</f>
        <v>60</v>
      </c>
      <c r="D89">
        <f>GT!M89</f>
        <v>-0.4</v>
      </c>
      <c r="E89">
        <f>GT!N89</f>
        <v>0</v>
      </c>
      <c r="F89">
        <f t="shared" si="10"/>
        <v>60</v>
      </c>
      <c r="G89">
        <f t="shared" si="11"/>
        <v>-0.4</v>
      </c>
      <c r="H89" s="112"/>
      <c r="I89">
        <f>BRPL_EOD!AA89+BRPL_EOD!AB89</f>
        <v>0</v>
      </c>
      <c r="J89">
        <f>BYPL_EOD!AA89+BYPL_EOD!AB89</f>
        <v>0</v>
      </c>
      <c r="K89">
        <f>MES_EOD!AA89+MES_EOD!AB89</f>
        <v>0</v>
      </c>
      <c r="L89">
        <f>NDMC_EOD!AA89+NDMC_EOD!AB89</f>
        <v>0</v>
      </c>
      <c r="M89">
        <f>TPDDL_EOD!AA89+TPDDL_EOD!AB89</f>
        <v>0</v>
      </c>
      <c r="N89">
        <f t="shared" si="6"/>
        <v>0</v>
      </c>
      <c r="O89" s="112">
        <f t="shared" si="7"/>
        <v>-0.4</v>
      </c>
      <c r="P89">
        <v>-0.16612000000000002</v>
      </c>
      <c r="Q89">
        <v>-9.0959999999999999E-2</v>
      </c>
      <c r="R89">
        <v>0</v>
      </c>
      <c r="S89">
        <v>-1.9800000000000002E-2</v>
      </c>
      <c r="T89">
        <v>-0.11868000000000002</v>
      </c>
      <c r="U89" s="114">
        <f t="shared" si="8"/>
        <v>-0.39556000000000002</v>
      </c>
      <c r="V89" s="112">
        <f t="shared" si="9"/>
        <v>-4.4399999999999995E-3</v>
      </c>
      <c r="X89" s="117"/>
    </row>
    <row r="90" spans="1:24">
      <c r="A90" t="s">
        <v>132</v>
      </c>
      <c r="B90">
        <f>GT!B90</f>
        <v>0</v>
      </c>
      <c r="C90">
        <f>GT!C90</f>
        <v>60</v>
      </c>
      <c r="D90">
        <f>GT!M90</f>
        <v>-0.4</v>
      </c>
      <c r="E90">
        <f>GT!N90</f>
        <v>0</v>
      </c>
      <c r="F90">
        <f t="shared" si="10"/>
        <v>60</v>
      </c>
      <c r="G90">
        <f t="shared" si="11"/>
        <v>-0.4</v>
      </c>
      <c r="H90" s="112"/>
      <c r="I90">
        <f>BRPL_EOD!AA90+BRPL_EOD!AB90</f>
        <v>0</v>
      </c>
      <c r="J90">
        <f>BYPL_EOD!AA90+BYPL_EOD!AB90</f>
        <v>0</v>
      </c>
      <c r="K90">
        <f>MES_EOD!AA90+MES_EOD!AB90</f>
        <v>0</v>
      </c>
      <c r="L90">
        <f>NDMC_EOD!AA90+NDMC_EOD!AB90</f>
        <v>0</v>
      </c>
      <c r="M90">
        <f>TPDDL_EOD!AA90+TPDDL_EOD!AB90</f>
        <v>0</v>
      </c>
      <c r="N90">
        <f t="shared" si="6"/>
        <v>0</v>
      </c>
      <c r="O90" s="112">
        <f t="shared" si="7"/>
        <v>-0.4</v>
      </c>
      <c r="P90">
        <v>-0.16612000000000002</v>
      </c>
      <c r="Q90">
        <v>-9.0959999999999999E-2</v>
      </c>
      <c r="R90">
        <v>0</v>
      </c>
      <c r="S90">
        <v>-1.9800000000000002E-2</v>
      </c>
      <c r="T90">
        <v>-0.11868000000000002</v>
      </c>
      <c r="U90" s="114">
        <f t="shared" si="8"/>
        <v>-0.39556000000000002</v>
      </c>
      <c r="V90" s="112">
        <f t="shared" si="9"/>
        <v>-4.4399999999999995E-3</v>
      </c>
      <c r="X90" s="117"/>
    </row>
    <row r="91" spans="1:24">
      <c r="A91" t="s">
        <v>133</v>
      </c>
      <c r="B91">
        <f>GT!B91</f>
        <v>0</v>
      </c>
      <c r="C91">
        <f>GT!C91</f>
        <v>60</v>
      </c>
      <c r="D91">
        <f>GT!M91</f>
        <v>-0.4</v>
      </c>
      <c r="E91">
        <f>GT!N91</f>
        <v>0</v>
      </c>
      <c r="F91">
        <f t="shared" si="10"/>
        <v>60</v>
      </c>
      <c r="G91">
        <f t="shared" si="11"/>
        <v>-0.4</v>
      </c>
      <c r="H91" s="112"/>
      <c r="I91">
        <f>BRPL_EOD!AA91+BRPL_EOD!AB91</f>
        <v>0</v>
      </c>
      <c r="J91">
        <f>BYPL_EOD!AA91+BYPL_EOD!AB91</f>
        <v>0</v>
      </c>
      <c r="K91">
        <f>MES_EOD!AA91+MES_EOD!AB91</f>
        <v>0</v>
      </c>
      <c r="L91">
        <f>NDMC_EOD!AA91+NDMC_EOD!AB91</f>
        <v>0</v>
      </c>
      <c r="M91">
        <f>TPDDL_EOD!AA91+TPDDL_EOD!AB91</f>
        <v>0</v>
      </c>
      <c r="N91">
        <f t="shared" si="6"/>
        <v>0</v>
      </c>
      <c r="O91" s="112">
        <f t="shared" si="7"/>
        <v>-0.4</v>
      </c>
      <c r="P91">
        <v>-0.16612000000000002</v>
      </c>
      <c r="Q91">
        <v>-9.0959999999999999E-2</v>
      </c>
      <c r="R91">
        <v>0</v>
      </c>
      <c r="S91">
        <v>-1.9800000000000002E-2</v>
      </c>
      <c r="T91">
        <v>-0.11868000000000002</v>
      </c>
      <c r="U91" s="114">
        <f t="shared" si="8"/>
        <v>-0.39556000000000002</v>
      </c>
      <c r="V91" s="112">
        <f t="shared" si="9"/>
        <v>-4.4399999999999995E-3</v>
      </c>
      <c r="X91" s="117"/>
    </row>
    <row r="92" spans="1:24">
      <c r="A92" t="s">
        <v>134</v>
      </c>
      <c r="B92">
        <f>GT!B92</f>
        <v>0</v>
      </c>
      <c r="C92">
        <f>GT!C92</f>
        <v>60</v>
      </c>
      <c r="D92">
        <f>GT!M92</f>
        <v>-0.4</v>
      </c>
      <c r="E92">
        <f>GT!N92</f>
        <v>0</v>
      </c>
      <c r="F92">
        <f t="shared" si="10"/>
        <v>60</v>
      </c>
      <c r="G92">
        <f t="shared" si="11"/>
        <v>-0.4</v>
      </c>
      <c r="H92" s="112"/>
      <c r="I92">
        <f>BRPL_EOD!AA92+BRPL_EOD!AB92</f>
        <v>0</v>
      </c>
      <c r="J92">
        <f>BYPL_EOD!AA92+BYPL_EOD!AB92</f>
        <v>0</v>
      </c>
      <c r="K92">
        <f>MES_EOD!AA92+MES_EOD!AB92</f>
        <v>0</v>
      </c>
      <c r="L92">
        <f>NDMC_EOD!AA92+NDMC_EOD!AB92</f>
        <v>0</v>
      </c>
      <c r="M92">
        <f>TPDDL_EOD!AA92+TPDDL_EOD!AB92</f>
        <v>0</v>
      </c>
      <c r="N92">
        <f t="shared" si="6"/>
        <v>0</v>
      </c>
      <c r="O92" s="112">
        <f t="shared" si="7"/>
        <v>-0.4</v>
      </c>
      <c r="P92">
        <v>-0.16612000000000002</v>
      </c>
      <c r="Q92">
        <v>-9.0959999999999999E-2</v>
      </c>
      <c r="R92">
        <v>0</v>
      </c>
      <c r="S92">
        <v>-1.9800000000000002E-2</v>
      </c>
      <c r="T92">
        <v>-0.11868000000000002</v>
      </c>
      <c r="U92" s="114">
        <f t="shared" si="8"/>
        <v>-0.39556000000000002</v>
      </c>
      <c r="V92" s="112">
        <f t="shared" si="9"/>
        <v>-4.4399999999999995E-3</v>
      </c>
      <c r="X92" s="117"/>
    </row>
    <row r="93" spans="1:24">
      <c r="A93" t="s">
        <v>135</v>
      </c>
      <c r="B93">
        <f>GT!B93</f>
        <v>0</v>
      </c>
      <c r="C93">
        <f>GT!C93</f>
        <v>60</v>
      </c>
      <c r="D93">
        <f>GT!M93</f>
        <v>-0.4</v>
      </c>
      <c r="E93">
        <f>GT!N93</f>
        <v>0</v>
      </c>
      <c r="F93">
        <f t="shared" si="10"/>
        <v>60</v>
      </c>
      <c r="G93">
        <f t="shared" si="11"/>
        <v>-0.4</v>
      </c>
      <c r="H93" s="112"/>
      <c r="I93">
        <f>BRPL_EOD!AA93+BRPL_EOD!AB93</f>
        <v>0</v>
      </c>
      <c r="J93">
        <f>BYPL_EOD!AA93+BYPL_EOD!AB93</f>
        <v>0</v>
      </c>
      <c r="K93">
        <f>MES_EOD!AA93+MES_EOD!AB93</f>
        <v>0</v>
      </c>
      <c r="L93">
        <f>NDMC_EOD!AA93+NDMC_EOD!AB93</f>
        <v>0</v>
      </c>
      <c r="M93">
        <f>TPDDL_EOD!AA93+TPDDL_EOD!AB93</f>
        <v>0</v>
      </c>
      <c r="N93">
        <f t="shared" si="6"/>
        <v>0</v>
      </c>
      <c r="O93" s="112">
        <f t="shared" si="7"/>
        <v>-0.4</v>
      </c>
      <c r="P93">
        <v>-0.16612000000000002</v>
      </c>
      <c r="Q93">
        <v>-9.0959999999999999E-2</v>
      </c>
      <c r="R93">
        <v>0</v>
      </c>
      <c r="S93">
        <v>-1.9800000000000002E-2</v>
      </c>
      <c r="T93">
        <v>-0.11868000000000002</v>
      </c>
      <c r="U93" s="114">
        <f t="shared" si="8"/>
        <v>-0.39556000000000002</v>
      </c>
      <c r="V93" s="112">
        <f t="shared" si="9"/>
        <v>-4.4399999999999995E-3</v>
      </c>
      <c r="X93" s="117"/>
    </row>
    <row r="94" spans="1:24">
      <c r="A94" t="s">
        <v>136</v>
      </c>
      <c r="B94">
        <f>GT!B94</f>
        <v>0</v>
      </c>
      <c r="C94">
        <f>GT!C94</f>
        <v>60</v>
      </c>
      <c r="D94">
        <f>GT!M94</f>
        <v>-0.4</v>
      </c>
      <c r="E94">
        <f>GT!N94</f>
        <v>0</v>
      </c>
      <c r="F94">
        <f t="shared" si="10"/>
        <v>60</v>
      </c>
      <c r="G94">
        <f t="shared" si="11"/>
        <v>-0.4</v>
      </c>
      <c r="H94" s="112"/>
      <c r="I94">
        <f>BRPL_EOD!AA94+BRPL_EOD!AB94</f>
        <v>0</v>
      </c>
      <c r="J94">
        <f>BYPL_EOD!AA94+BYPL_EOD!AB94</f>
        <v>0</v>
      </c>
      <c r="K94">
        <f>MES_EOD!AA94+MES_EOD!AB94</f>
        <v>0</v>
      </c>
      <c r="L94">
        <f>NDMC_EOD!AA94+NDMC_EOD!AB94</f>
        <v>0</v>
      </c>
      <c r="M94">
        <f>TPDDL_EOD!AA94+TPDDL_EOD!AB94</f>
        <v>0</v>
      </c>
      <c r="N94">
        <f t="shared" si="6"/>
        <v>0</v>
      </c>
      <c r="O94" s="112">
        <f t="shared" si="7"/>
        <v>-0.4</v>
      </c>
      <c r="P94">
        <v>-0.16612000000000002</v>
      </c>
      <c r="Q94">
        <v>-9.0959999999999999E-2</v>
      </c>
      <c r="R94">
        <v>0</v>
      </c>
      <c r="S94">
        <v>-1.9800000000000002E-2</v>
      </c>
      <c r="T94">
        <v>-0.11868000000000002</v>
      </c>
      <c r="U94" s="114">
        <f t="shared" si="8"/>
        <v>-0.39556000000000002</v>
      </c>
      <c r="V94" s="112">
        <f t="shared" si="9"/>
        <v>-4.4399999999999995E-3</v>
      </c>
      <c r="X94" s="117"/>
    </row>
    <row r="95" spans="1:24">
      <c r="A95" t="s">
        <v>137</v>
      </c>
      <c r="B95">
        <f>GT!B95</f>
        <v>0</v>
      </c>
      <c r="C95">
        <f>GT!C95</f>
        <v>60</v>
      </c>
      <c r="D95">
        <f>GT!M95</f>
        <v>-0.4</v>
      </c>
      <c r="E95">
        <f>GT!N95</f>
        <v>0</v>
      </c>
      <c r="F95">
        <f t="shared" si="10"/>
        <v>60</v>
      </c>
      <c r="G95">
        <f t="shared" si="11"/>
        <v>-0.4</v>
      </c>
      <c r="H95" s="112"/>
      <c r="I95">
        <f>BRPL_EOD!AA95+BRPL_EOD!AB95</f>
        <v>0</v>
      </c>
      <c r="J95">
        <f>BYPL_EOD!AA95+BYPL_EOD!AB95</f>
        <v>0</v>
      </c>
      <c r="K95">
        <f>MES_EOD!AA95+MES_EOD!AB95</f>
        <v>0</v>
      </c>
      <c r="L95">
        <f>NDMC_EOD!AA95+NDMC_EOD!AB95</f>
        <v>0</v>
      </c>
      <c r="M95">
        <f>TPDDL_EOD!AA95+TPDDL_EOD!AB95</f>
        <v>0</v>
      </c>
      <c r="N95">
        <f t="shared" si="6"/>
        <v>0</v>
      </c>
      <c r="O95" s="112">
        <f t="shared" si="7"/>
        <v>-0.4</v>
      </c>
      <c r="P95">
        <v>-0.16612000000000002</v>
      </c>
      <c r="Q95">
        <v>-9.0959999999999999E-2</v>
      </c>
      <c r="R95">
        <v>0</v>
      </c>
      <c r="S95">
        <v>-1.9800000000000002E-2</v>
      </c>
      <c r="T95">
        <v>-0.11868000000000002</v>
      </c>
      <c r="U95" s="114">
        <f t="shared" si="8"/>
        <v>-0.39556000000000002</v>
      </c>
      <c r="V95" s="112">
        <f t="shared" si="9"/>
        <v>-4.4399999999999995E-3</v>
      </c>
      <c r="X95" s="117"/>
    </row>
    <row r="96" spans="1:24">
      <c r="A96" t="s">
        <v>138</v>
      </c>
      <c r="B96">
        <f>GT!B96</f>
        <v>0</v>
      </c>
      <c r="C96">
        <f>GT!C96</f>
        <v>60</v>
      </c>
      <c r="D96">
        <f>GT!M96</f>
        <v>-0.4</v>
      </c>
      <c r="E96">
        <f>GT!N96</f>
        <v>0</v>
      </c>
      <c r="F96">
        <f t="shared" si="10"/>
        <v>60</v>
      </c>
      <c r="G96">
        <f t="shared" si="11"/>
        <v>-0.4</v>
      </c>
      <c r="H96" s="112"/>
      <c r="I96">
        <f>BRPL_EOD!AA96+BRPL_EOD!AB96</f>
        <v>0</v>
      </c>
      <c r="J96">
        <f>BYPL_EOD!AA96+BYPL_EOD!AB96</f>
        <v>0</v>
      </c>
      <c r="K96">
        <f>MES_EOD!AA96+MES_EOD!AB96</f>
        <v>0</v>
      </c>
      <c r="L96">
        <f>NDMC_EOD!AA96+NDMC_EOD!AB96</f>
        <v>0</v>
      </c>
      <c r="M96">
        <f>TPDDL_EOD!AA96+TPDDL_EOD!AB96</f>
        <v>0</v>
      </c>
      <c r="N96">
        <f t="shared" si="6"/>
        <v>0</v>
      </c>
      <c r="O96" s="112">
        <f t="shared" si="7"/>
        <v>-0.4</v>
      </c>
      <c r="P96">
        <v>-0.16612000000000002</v>
      </c>
      <c r="Q96">
        <v>-9.0959999999999999E-2</v>
      </c>
      <c r="R96">
        <v>0</v>
      </c>
      <c r="S96">
        <v>-1.9800000000000002E-2</v>
      </c>
      <c r="T96">
        <v>-0.11868000000000002</v>
      </c>
      <c r="U96" s="114">
        <f t="shared" si="8"/>
        <v>-0.39556000000000002</v>
      </c>
      <c r="V96" s="112">
        <f t="shared" si="9"/>
        <v>-4.4399999999999995E-3</v>
      </c>
      <c r="X96" s="117"/>
    </row>
    <row r="97" spans="1:24">
      <c r="A97" t="s">
        <v>139</v>
      </c>
      <c r="B97">
        <f>GT!B97</f>
        <v>0</v>
      </c>
      <c r="C97">
        <f>GT!C97</f>
        <v>60</v>
      </c>
      <c r="D97">
        <f>GT!M97</f>
        <v>-0.4</v>
      </c>
      <c r="E97">
        <f>GT!N97</f>
        <v>0</v>
      </c>
      <c r="F97">
        <f t="shared" si="10"/>
        <v>60</v>
      </c>
      <c r="G97">
        <f t="shared" si="11"/>
        <v>-0.4</v>
      </c>
      <c r="H97" s="112"/>
      <c r="I97">
        <f>BRPL_EOD!AA97+BRPL_EOD!AB97</f>
        <v>0</v>
      </c>
      <c r="J97">
        <f>BYPL_EOD!AA97+BYPL_EOD!AB97</f>
        <v>0</v>
      </c>
      <c r="K97">
        <f>MES_EOD!AA97+MES_EOD!AB97</f>
        <v>0</v>
      </c>
      <c r="L97">
        <f>NDMC_EOD!AA97+NDMC_EOD!AB97</f>
        <v>0</v>
      </c>
      <c r="M97">
        <f>TPDDL_EOD!AA97+TPDDL_EOD!AB97</f>
        <v>0</v>
      </c>
      <c r="N97">
        <f t="shared" si="6"/>
        <v>0</v>
      </c>
      <c r="O97" s="112">
        <f t="shared" si="7"/>
        <v>-0.4</v>
      </c>
      <c r="P97">
        <v>-0.16612000000000002</v>
      </c>
      <c r="Q97">
        <v>-9.0959999999999999E-2</v>
      </c>
      <c r="R97">
        <v>0</v>
      </c>
      <c r="S97">
        <v>-1.9800000000000002E-2</v>
      </c>
      <c r="T97">
        <v>-0.11868000000000002</v>
      </c>
      <c r="U97" s="114">
        <f t="shared" si="8"/>
        <v>-0.39556000000000002</v>
      </c>
      <c r="V97" s="112">
        <f t="shared" si="9"/>
        <v>-4.4399999999999995E-3</v>
      </c>
      <c r="X97" s="117"/>
    </row>
    <row r="98" spans="1:24" ht="15.75" thickBot="1">
      <c r="A98" t="s">
        <v>140</v>
      </c>
      <c r="B98">
        <f>GT!B98</f>
        <v>0</v>
      </c>
      <c r="C98">
        <f>GT!C98</f>
        <v>60</v>
      </c>
      <c r="D98">
        <f>GT!M98</f>
        <v>-0.4</v>
      </c>
      <c r="E98">
        <f>GT!N98</f>
        <v>0</v>
      </c>
      <c r="F98">
        <f t="shared" si="10"/>
        <v>60</v>
      </c>
      <c r="G98">
        <f t="shared" si="11"/>
        <v>-0.4</v>
      </c>
      <c r="H98" s="112"/>
      <c r="I98">
        <f>BRPL_EOD!AA98+BRPL_EOD!AB98</f>
        <v>0</v>
      </c>
      <c r="J98">
        <f>BYPL_EOD!AA98+BYPL_EOD!AB98</f>
        <v>0</v>
      </c>
      <c r="K98">
        <f>MES_EOD!AA98+MES_EOD!AB98</f>
        <v>0</v>
      </c>
      <c r="L98">
        <f>NDMC_EOD!AA98+NDMC_EOD!AB98</f>
        <v>0</v>
      </c>
      <c r="M98">
        <f>TPDDL_EOD!AA98+TPDDL_EOD!AB98</f>
        <v>0</v>
      </c>
      <c r="N98">
        <f t="shared" si="6"/>
        <v>0</v>
      </c>
      <c r="O98" s="112">
        <f t="shared" si="7"/>
        <v>-0.4</v>
      </c>
      <c r="P98">
        <v>-0.16612000000000002</v>
      </c>
      <c r="Q98">
        <v>-9.0959999999999999E-2</v>
      </c>
      <c r="R98">
        <v>0</v>
      </c>
      <c r="S98">
        <v>-1.9800000000000002E-2</v>
      </c>
      <c r="T98">
        <v>-0.11868000000000002</v>
      </c>
      <c r="U98" s="114">
        <f t="shared" si="8"/>
        <v>-0.39556000000000002</v>
      </c>
      <c r="V98" s="112">
        <f t="shared" si="9"/>
        <v>-4.4399999999999995E-3</v>
      </c>
      <c r="X98" s="117"/>
    </row>
    <row r="99" spans="1:24" ht="15.75" thickBot="1">
      <c r="A99" s="114" t="s">
        <v>324</v>
      </c>
      <c r="B99" s="114">
        <f>SUM(B3:B98)/4000</f>
        <v>0</v>
      </c>
      <c r="C99" s="114">
        <f t="shared" ref="C99:U99" si="12">SUM(C3:C98)/4000</f>
        <v>1.44</v>
      </c>
      <c r="D99" s="114">
        <f t="shared" si="12"/>
        <v>-1.2299999999999997E-2</v>
      </c>
      <c r="E99" s="114">
        <f t="shared" si="12"/>
        <v>0</v>
      </c>
      <c r="F99" s="114">
        <f t="shared" si="12"/>
        <v>1.44</v>
      </c>
      <c r="G99" s="114">
        <f t="shared" si="12"/>
        <v>-1.2299999999999997E-2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-1.2299999999999997E-2</v>
      </c>
      <c r="P99" s="114">
        <f t="shared" si="12"/>
        <v>-5.1081900000000012E-3</v>
      </c>
      <c r="Q99" s="114">
        <f t="shared" si="12"/>
        <v>-2.7970200000000038E-3</v>
      </c>
      <c r="R99" s="114">
        <f t="shared" si="12"/>
        <v>0</v>
      </c>
      <c r="S99" s="114">
        <f t="shared" si="12"/>
        <v>-6.0885000000000062E-4</v>
      </c>
      <c r="T99" s="114">
        <f t="shared" si="12"/>
        <v>-3.6494099999999962E-3</v>
      </c>
      <c r="U99" s="114">
        <f t="shared" si="12"/>
        <v>-1.2163470000000016E-2</v>
      </c>
      <c r="V99" s="114">
        <f t="shared" si="9"/>
        <v>-1.3652999999998021E-4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  <c r="Y1" s="209" t="s">
        <v>325</v>
      </c>
      <c r="Z1" s="209"/>
      <c r="AA1" s="209" t="s">
        <v>326</v>
      </c>
      <c r="AB1" s="209"/>
      <c r="AC1" s="235" t="s">
        <v>323</v>
      </c>
      <c r="AD1" s="235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216.18</v>
      </c>
      <c r="E3">
        <f>BAWANA!AM3</f>
        <v>0</v>
      </c>
      <c r="F3">
        <f>(B3+C3)*0.8</f>
        <v>256</v>
      </c>
      <c r="G3">
        <f>(D3+E3)</f>
        <v>216.18</v>
      </c>
      <c r="H3" s="112"/>
      <c r="I3">
        <f>BRPL_EOD!AI3+BRPL_EOD!AJ3</f>
        <v>83.76</v>
      </c>
      <c r="J3">
        <f>BYPL_EOD!AI3+BYPL_EOD!AJ3</f>
        <v>48.43</v>
      </c>
      <c r="K3">
        <f>MES_EOD!AI3+MES_EOD!AJ3</f>
        <v>5.84</v>
      </c>
      <c r="L3">
        <f>NDMC_EOD!AI3+NDMC_EOD!AJ3</f>
        <v>19.63</v>
      </c>
      <c r="M3">
        <f>TPDDL_EOD!AI3+TPDDL_EOD!AJ3</f>
        <v>58.53</v>
      </c>
      <c r="N3">
        <f t="shared" ref="N3:N66" si="0">SUM(I3:M3)</f>
        <v>216.19</v>
      </c>
      <c r="O3" s="112">
        <f t="shared" ref="O3:O66" si="1">G3-N3</f>
        <v>-9.9999999999909051E-3</v>
      </c>
      <c r="P3">
        <v>83.756125630232674</v>
      </c>
      <c r="Q3">
        <v>48.427759840880711</v>
      </c>
      <c r="R3">
        <v>5.8397298672464037</v>
      </c>
      <c r="S3">
        <v>19.62909200240529</v>
      </c>
      <c r="T3">
        <v>58.527292659234938</v>
      </c>
      <c r="U3" s="114">
        <f t="shared" ref="U3:U66" si="2">SUM(P3:T3)</f>
        <v>216.18000000000004</v>
      </c>
      <c r="V3" s="112">
        <f t="shared" ref="V3:V66" si="3">G3-U3</f>
        <v>0</v>
      </c>
      <c r="Y3">
        <f>BAWANA!AW3+BAWANA!AX3</f>
        <v>26.91</v>
      </c>
      <c r="Z3">
        <f>BAWANA!BD3+BAWANA!BE3</f>
        <v>26.91</v>
      </c>
      <c r="AA3">
        <f>BAWANA!X3+BAWANA!Y3</f>
        <v>26.91</v>
      </c>
      <c r="AB3">
        <f>BAWANA!AE3+BAWANA!AF3</f>
        <v>26.91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216.18</v>
      </c>
      <c r="E4">
        <f>BAWANA!AM4</f>
        <v>0</v>
      </c>
      <c r="F4">
        <f t="shared" ref="F4:F67" si="4">(B4+C4)*0.8</f>
        <v>256</v>
      </c>
      <c r="G4">
        <f t="shared" ref="G4:G67" si="5">(D4+E4)</f>
        <v>216.18</v>
      </c>
      <c r="H4" s="112"/>
      <c r="I4">
        <f>BRPL_EOD!AI4+BRPL_EOD!AJ4</f>
        <v>83.76</v>
      </c>
      <c r="J4">
        <f>BYPL_EOD!AI4+BYPL_EOD!AJ4</f>
        <v>48.43</v>
      </c>
      <c r="K4">
        <f>MES_EOD!AI4+MES_EOD!AJ4</f>
        <v>5.84</v>
      </c>
      <c r="L4">
        <f>NDMC_EOD!AI4+NDMC_EOD!AJ4</f>
        <v>19.63</v>
      </c>
      <c r="M4">
        <f>TPDDL_EOD!AI4+TPDDL_EOD!AJ4</f>
        <v>58.53</v>
      </c>
      <c r="N4">
        <f t="shared" si="0"/>
        <v>216.19</v>
      </c>
      <c r="O4" s="112">
        <f t="shared" si="1"/>
        <v>-9.9999999999909051E-3</v>
      </c>
      <c r="P4">
        <v>83.756125630232674</v>
      </c>
      <c r="Q4">
        <v>48.427759840880711</v>
      </c>
      <c r="R4">
        <v>5.8397298672464037</v>
      </c>
      <c r="S4">
        <v>19.62909200240529</v>
      </c>
      <c r="T4">
        <v>58.527292659234938</v>
      </c>
      <c r="U4" s="114">
        <f t="shared" si="2"/>
        <v>216.18000000000004</v>
      </c>
      <c r="V4" s="112">
        <f t="shared" si="3"/>
        <v>0</v>
      </c>
      <c r="Y4">
        <f>BAWANA!AW4+BAWANA!AX4</f>
        <v>26.91</v>
      </c>
      <c r="Z4">
        <f>BAWANA!BD4+BAWANA!BE4</f>
        <v>26.91</v>
      </c>
      <c r="AA4">
        <f>BAWANA!X4+BAWANA!Y4</f>
        <v>26.91</v>
      </c>
      <c r="AB4">
        <f>BAWANA!AE4+BAWANA!AF4</f>
        <v>26.91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216.18</v>
      </c>
      <c r="E5">
        <f>BAWANA!AM5</f>
        <v>0</v>
      </c>
      <c r="F5">
        <f t="shared" si="4"/>
        <v>256</v>
      </c>
      <c r="G5">
        <f t="shared" si="5"/>
        <v>216.18</v>
      </c>
      <c r="H5" s="112"/>
      <c r="I5">
        <f>BRPL_EOD!AI5+BRPL_EOD!AJ5</f>
        <v>83.76</v>
      </c>
      <c r="J5">
        <f>BYPL_EOD!AI5+BYPL_EOD!AJ5</f>
        <v>48.43</v>
      </c>
      <c r="K5">
        <f>MES_EOD!AI5+MES_EOD!AJ5</f>
        <v>5.84</v>
      </c>
      <c r="L5">
        <f>NDMC_EOD!AI5+NDMC_EOD!AJ5</f>
        <v>19.63</v>
      </c>
      <c r="M5">
        <f>TPDDL_EOD!AI5+TPDDL_EOD!AJ5</f>
        <v>58.53</v>
      </c>
      <c r="N5">
        <f t="shared" si="0"/>
        <v>216.19</v>
      </c>
      <c r="O5" s="112">
        <f t="shared" si="1"/>
        <v>-9.9999999999909051E-3</v>
      </c>
      <c r="P5">
        <v>83.756125630232674</v>
      </c>
      <c r="Q5">
        <v>48.427759840880711</v>
      </c>
      <c r="R5">
        <v>5.8397298672464037</v>
      </c>
      <c r="S5">
        <v>19.62909200240529</v>
      </c>
      <c r="T5">
        <v>58.527292659234938</v>
      </c>
      <c r="U5" s="114">
        <f t="shared" si="2"/>
        <v>216.18000000000004</v>
      </c>
      <c r="V5" s="112">
        <f t="shared" si="3"/>
        <v>0</v>
      </c>
      <c r="Y5">
        <f>BAWANA!AW5+BAWANA!AX5</f>
        <v>26.91</v>
      </c>
      <c r="Z5">
        <f>BAWANA!BD5+BAWANA!BE5</f>
        <v>26.91</v>
      </c>
      <c r="AA5">
        <f>BAWANA!X5+BAWANA!Y5</f>
        <v>26.91</v>
      </c>
      <c r="AB5">
        <f>BAWANA!AE5+BAWANA!AF5</f>
        <v>26.91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216.18</v>
      </c>
      <c r="E6">
        <f>BAWANA!AM6</f>
        <v>0</v>
      </c>
      <c r="F6">
        <f t="shared" si="4"/>
        <v>256</v>
      </c>
      <c r="G6">
        <f t="shared" si="5"/>
        <v>216.18</v>
      </c>
      <c r="H6" s="112"/>
      <c r="I6">
        <f>BRPL_EOD!AI6+BRPL_EOD!AJ6</f>
        <v>83.76</v>
      </c>
      <c r="J6">
        <f>BYPL_EOD!AI6+BYPL_EOD!AJ6</f>
        <v>48.43</v>
      </c>
      <c r="K6">
        <f>MES_EOD!AI6+MES_EOD!AJ6</f>
        <v>5.84</v>
      </c>
      <c r="L6">
        <f>NDMC_EOD!AI6+NDMC_EOD!AJ6</f>
        <v>19.63</v>
      </c>
      <c r="M6">
        <f>TPDDL_EOD!AI6+TPDDL_EOD!AJ6</f>
        <v>58.53</v>
      </c>
      <c r="N6">
        <f t="shared" si="0"/>
        <v>216.19</v>
      </c>
      <c r="O6" s="112">
        <f t="shared" si="1"/>
        <v>-9.9999999999909051E-3</v>
      </c>
      <c r="P6">
        <v>83.756125630232674</v>
      </c>
      <c r="Q6">
        <v>48.427759840880711</v>
      </c>
      <c r="R6">
        <v>5.8397298672464037</v>
      </c>
      <c r="S6">
        <v>19.62909200240529</v>
      </c>
      <c r="T6">
        <v>58.527292659234938</v>
      </c>
      <c r="U6" s="114">
        <f t="shared" si="2"/>
        <v>216.18000000000004</v>
      </c>
      <c r="V6" s="112">
        <f t="shared" si="3"/>
        <v>0</v>
      </c>
      <c r="Y6">
        <f>BAWANA!AW6+BAWANA!AX6</f>
        <v>26.91</v>
      </c>
      <c r="Z6">
        <f>BAWANA!BD6+BAWANA!BE6</f>
        <v>26.91</v>
      </c>
      <c r="AA6">
        <f>BAWANA!X6+BAWANA!Y6</f>
        <v>26.91</v>
      </c>
      <c r="AB6">
        <f>BAWANA!AE6+BAWANA!AF6</f>
        <v>26.91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216.18</v>
      </c>
      <c r="E7">
        <f>BAWANA!AM7</f>
        <v>0</v>
      </c>
      <c r="F7">
        <f t="shared" si="4"/>
        <v>256</v>
      </c>
      <c r="G7">
        <f t="shared" si="5"/>
        <v>216.18</v>
      </c>
      <c r="H7" s="112"/>
      <c r="I7">
        <f>BRPL_EOD!AI7+BRPL_EOD!AJ7</f>
        <v>83.76</v>
      </c>
      <c r="J7">
        <f>BYPL_EOD!AI7+BYPL_EOD!AJ7</f>
        <v>48.43</v>
      </c>
      <c r="K7">
        <f>MES_EOD!AI7+MES_EOD!AJ7</f>
        <v>5.84</v>
      </c>
      <c r="L7">
        <f>NDMC_EOD!AI7+NDMC_EOD!AJ7</f>
        <v>19.63</v>
      </c>
      <c r="M7">
        <f>TPDDL_EOD!AI7+TPDDL_EOD!AJ7</f>
        <v>58.53</v>
      </c>
      <c r="N7">
        <f t="shared" si="0"/>
        <v>216.19</v>
      </c>
      <c r="O7" s="112">
        <f t="shared" si="1"/>
        <v>-9.9999999999909051E-3</v>
      </c>
      <c r="P7">
        <v>83.756125630232674</v>
      </c>
      <c r="Q7">
        <v>48.427759840880711</v>
      </c>
      <c r="R7">
        <v>5.8397298672464037</v>
      </c>
      <c r="S7">
        <v>19.62909200240529</v>
      </c>
      <c r="T7">
        <v>58.527292659234938</v>
      </c>
      <c r="U7" s="114">
        <f t="shared" si="2"/>
        <v>216.18000000000004</v>
      </c>
      <c r="V7" s="112">
        <f t="shared" si="3"/>
        <v>0</v>
      </c>
      <c r="Y7">
        <f>BAWANA!AW7+BAWANA!AX7</f>
        <v>26.91</v>
      </c>
      <c r="Z7">
        <f>BAWANA!BD7+BAWANA!BE7</f>
        <v>26.91</v>
      </c>
      <c r="AA7">
        <f>BAWANA!X7+BAWANA!Y7</f>
        <v>26.91</v>
      </c>
      <c r="AB7">
        <f>BAWANA!AE7+BAWANA!AF7</f>
        <v>26.91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216.18</v>
      </c>
      <c r="E8">
        <f>BAWANA!AM8</f>
        <v>0</v>
      </c>
      <c r="F8">
        <f t="shared" si="4"/>
        <v>256</v>
      </c>
      <c r="G8">
        <f t="shared" si="5"/>
        <v>216.18</v>
      </c>
      <c r="H8" s="112"/>
      <c r="I8">
        <f>BRPL_EOD!AI8+BRPL_EOD!AJ8</f>
        <v>83.76</v>
      </c>
      <c r="J8">
        <f>BYPL_EOD!AI8+BYPL_EOD!AJ8</f>
        <v>48.43</v>
      </c>
      <c r="K8">
        <f>MES_EOD!AI8+MES_EOD!AJ8</f>
        <v>5.84</v>
      </c>
      <c r="L8">
        <f>NDMC_EOD!AI8+NDMC_EOD!AJ8</f>
        <v>19.63</v>
      </c>
      <c r="M8">
        <f>TPDDL_EOD!AI8+TPDDL_EOD!AJ8</f>
        <v>58.53</v>
      </c>
      <c r="N8">
        <f t="shared" si="0"/>
        <v>216.19</v>
      </c>
      <c r="O8" s="112">
        <f t="shared" si="1"/>
        <v>-9.9999999999909051E-3</v>
      </c>
      <c r="P8">
        <v>83.756125630232674</v>
      </c>
      <c r="Q8">
        <v>48.427759840880711</v>
      </c>
      <c r="R8">
        <v>5.8397298672464037</v>
      </c>
      <c r="S8">
        <v>19.62909200240529</v>
      </c>
      <c r="T8">
        <v>58.527292659234938</v>
      </c>
      <c r="U8" s="114">
        <f t="shared" si="2"/>
        <v>216.18000000000004</v>
      </c>
      <c r="V8" s="112">
        <f t="shared" si="3"/>
        <v>0</v>
      </c>
      <c r="Y8">
        <f>BAWANA!AW8+BAWANA!AX8</f>
        <v>26.91</v>
      </c>
      <c r="Z8">
        <f>BAWANA!BD8+BAWANA!BE8</f>
        <v>26.91</v>
      </c>
      <c r="AA8">
        <f>BAWANA!X8+BAWANA!Y8</f>
        <v>26.91</v>
      </c>
      <c r="AB8">
        <f>BAWANA!AE8+BAWANA!AF8</f>
        <v>26.91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216.18</v>
      </c>
      <c r="E9">
        <f>BAWANA!AM9</f>
        <v>0</v>
      </c>
      <c r="F9">
        <f t="shared" si="4"/>
        <v>256</v>
      </c>
      <c r="G9">
        <f t="shared" si="5"/>
        <v>216.18</v>
      </c>
      <c r="H9" s="112"/>
      <c r="I9">
        <f>BRPL_EOD!AI9+BRPL_EOD!AJ9</f>
        <v>83.76</v>
      </c>
      <c r="J9">
        <f>BYPL_EOD!AI9+BYPL_EOD!AJ9</f>
        <v>48.43</v>
      </c>
      <c r="K9">
        <f>MES_EOD!AI9+MES_EOD!AJ9</f>
        <v>5.84</v>
      </c>
      <c r="L9">
        <f>NDMC_EOD!AI9+NDMC_EOD!AJ9</f>
        <v>19.63</v>
      </c>
      <c r="M9">
        <f>TPDDL_EOD!AI9+TPDDL_EOD!AJ9</f>
        <v>58.53</v>
      </c>
      <c r="N9">
        <f t="shared" si="0"/>
        <v>216.19</v>
      </c>
      <c r="O9" s="112">
        <f t="shared" si="1"/>
        <v>-9.9999999999909051E-3</v>
      </c>
      <c r="P9">
        <v>83.756125630232674</v>
      </c>
      <c r="Q9">
        <v>48.427759840880711</v>
      </c>
      <c r="R9">
        <v>5.8397298672464037</v>
      </c>
      <c r="S9">
        <v>19.62909200240529</v>
      </c>
      <c r="T9">
        <v>58.527292659234938</v>
      </c>
      <c r="U9" s="114">
        <f t="shared" si="2"/>
        <v>216.18000000000004</v>
      </c>
      <c r="V9" s="112">
        <f t="shared" si="3"/>
        <v>0</v>
      </c>
      <c r="Y9">
        <f>BAWANA!AW9+BAWANA!AX9</f>
        <v>26.91</v>
      </c>
      <c r="Z9">
        <f>BAWANA!BD9+BAWANA!BE9</f>
        <v>26.91</v>
      </c>
      <c r="AA9">
        <f>BAWANA!X9+BAWANA!Y9</f>
        <v>26.91</v>
      </c>
      <c r="AB9">
        <f>BAWANA!AE9+BAWANA!AF9</f>
        <v>26.91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216.18</v>
      </c>
      <c r="E10">
        <f>BAWANA!AM10</f>
        <v>0</v>
      </c>
      <c r="F10">
        <f t="shared" si="4"/>
        <v>256</v>
      </c>
      <c r="G10">
        <f t="shared" si="5"/>
        <v>216.18</v>
      </c>
      <c r="H10" s="112"/>
      <c r="I10">
        <f>BRPL_EOD!AI10+BRPL_EOD!AJ10</f>
        <v>83.76</v>
      </c>
      <c r="J10">
        <f>BYPL_EOD!AI10+BYPL_EOD!AJ10</f>
        <v>48.43</v>
      </c>
      <c r="K10">
        <f>MES_EOD!AI10+MES_EOD!AJ10</f>
        <v>5.84</v>
      </c>
      <c r="L10">
        <f>NDMC_EOD!AI10+NDMC_EOD!AJ10</f>
        <v>19.63</v>
      </c>
      <c r="M10">
        <f>TPDDL_EOD!AI10+TPDDL_EOD!AJ10</f>
        <v>58.53</v>
      </c>
      <c r="N10">
        <f t="shared" si="0"/>
        <v>216.19</v>
      </c>
      <c r="O10" s="112">
        <f t="shared" si="1"/>
        <v>-9.9999999999909051E-3</v>
      </c>
      <c r="P10">
        <v>83.756125630232674</v>
      </c>
      <c r="Q10">
        <v>48.427759840880711</v>
      </c>
      <c r="R10">
        <v>5.8397298672464037</v>
      </c>
      <c r="S10">
        <v>19.62909200240529</v>
      </c>
      <c r="T10">
        <v>58.527292659234938</v>
      </c>
      <c r="U10" s="114">
        <f t="shared" si="2"/>
        <v>216.18000000000004</v>
      </c>
      <c r="V10" s="112">
        <f t="shared" si="3"/>
        <v>0</v>
      </c>
      <c r="Y10">
        <f>BAWANA!AW10+BAWANA!AX10</f>
        <v>26.91</v>
      </c>
      <c r="Z10">
        <f>BAWANA!BD10+BAWANA!BE10</f>
        <v>26.91</v>
      </c>
      <c r="AA10">
        <f>BAWANA!X10+BAWANA!Y10</f>
        <v>26.91</v>
      </c>
      <c r="AB10">
        <f>BAWANA!AE10+BAWANA!AF10</f>
        <v>26.91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216.18</v>
      </c>
      <c r="E11">
        <f>BAWANA!AM11</f>
        <v>0</v>
      </c>
      <c r="F11">
        <f t="shared" si="4"/>
        <v>256</v>
      </c>
      <c r="G11">
        <f t="shared" si="5"/>
        <v>216.18</v>
      </c>
      <c r="H11" s="112"/>
      <c r="I11">
        <f>BRPL_EOD!AI11+BRPL_EOD!AJ11</f>
        <v>83.76</v>
      </c>
      <c r="J11">
        <f>BYPL_EOD!AI11+BYPL_EOD!AJ11</f>
        <v>48.43</v>
      </c>
      <c r="K11">
        <f>MES_EOD!AI11+MES_EOD!AJ11</f>
        <v>5.84</v>
      </c>
      <c r="L11">
        <f>NDMC_EOD!AI11+NDMC_EOD!AJ11</f>
        <v>19.63</v>
      </c>
      <c r="M11">
        <f>TPDDL_EOD!AI11+TPDDL_EOD!AJ11</f>
        <v>58.53</v>
      </c>
      <c r="N11">
        <f t="shared" si="0"/>
        <v>216.19</v>
      </c>
      <c r="O11" s="112">
        <f t="shared" si="1"/>
        <v>-9.9999999999909051E-3</v>
      </c>
      <c r="P11">
        <v>83.756125630232674</v>
      </c>
      <c r="Q11">
        <v>48.427759840880711</v>
      </c>
      <c r="R11">
        <v>5.8397298672464037</v>
      </c>
      <c r="S11">
        <v>19.62909200240529</v>
      </c>
      <c r="T11">
        <v>58.527292659234938</v>
      </c>
      <c r="U11" s="114">
        <f t="shared" si="2"/>
        <v>216.18000000000004</v>
      </c>
      <c r="V11" s="112">
        <f t="shared" si="3"/>
        <v>0</v>
      </c>
      <c r="Y11">
        <f>BAWANA!AW11+BAWANA!AX11</f>
        <v>26.91</v>
      </c>
      <c r="Z11">
        <f>BAWANA!BD11+BAWANA!BE11</f>
        <v>26.91</v>
      </c>
      <c r="AA11">
        <f>BAWANA!X11+BAWANA!Y11</f>
        <v>26.91</v>
      </c>
      <c r="AB11">
        <f>BAWANA!AE11+BAWANA!AF11</f>
        <v>26.91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216.18</v>
      </c>
      <c r="E12">
        <f>BAWANA!AM12</f>
        <v>0</v>
      </c>
      <c r="F12">
        <f t="shared" si="4"/>
        <v>256</v>
      </c>
      <c r="G12">
        <f t="shared" si="5"/>
        <v>216.18</v>
      </c>
      <c r="H12" s="112"/>
      <c r="I12">
        <f>BRPL_EOD!AI12+BRPL_EOD!AJ12</f>
        <v>83.76</v>
      </c>
      <c r="J12">
        <f>BYPL_EOD!AI12+BYPL_EOD!AJ12</f>
        <v>48.43</v>
      </c>
      <c r="K12">
        <f>MES_EOD!AI12+MES_EOD!AJ12</f>
        <v>5.84</v>
      </c>
      <c r="L12">
        <f>NDMC_EOD!AI12+NDMC_EOD!AJ12</f>
        <v>19.63</v>
      </c>
      <c r="M12">
        <f>TPDDL_EOD!AI12+TPDDL_EOD!AJ12</f>
        <v>58.53</v>
      </c>
      <c r="N12">
        <f t="shared" si="0"/>
        <v>216.19</v>
      </c>
      <c r="O12" s="112">
        <f t="shared" si="1"/>
        <v>-9.9999999999909051E-3</v>
      </c>
      <c r="P12">
        <v>83.756125630232674</v>
      </c>
      <c r="Q12">
        <v>48.427759840880711</v>
      </c>
      <c r="R12">
        <v>5.8397298672464037</v>
      </c>
      <c r="S12">
        <v>19.62909200240529</v>
      </c>
      <c r="T12">
        <v>58.527292659234938</v>
      </c>
      <c r="U12" s="114">
        <f t="shared" si="2"/>
        <v>216.18000000000004</v>
      </c>
      <c r="V12" s="112">
        <f t="shared" si="3"/>
        <v>0</v>
      </c>
      <c r="Y12">
        <f>BAWANA!AW12+BAWANA!AX12</f>
        <v>26.91</v>
      </c>
      <c r="Z12">
        <f>BAWANA!BD12+BAWANA!BE12</f>
        <v>26.91</v>
      </c>
      <c r="AA12">
        <f>BAWANA!X12+BAWANA!Y12</f>
        <v>26.91</v>
      </c>
      <c r="AB12">
        <f>BAWANA!AE12+BAWANA!AF12</f>
        <v>26.91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216.18</v>
      </c>
      <c r="E13">
        <f>BAWANA!AM13</f>
        <v>0</v>
      </c>
      <c r="F13">
        <f t="shared" si="4"/>
        <v>256</v>
      </c>
      <c r="G13">
        <f t="shared" si="5"/>
        <v>216.18</v>
      </c>
      <c r="H13" s="112"/>
      <c r="I13">
        <f>BRPL_EOD!AI13+BRPL_EOD!AJ13</f>
        <v>83.76</v>
      </c>
      <c r="J13">
        <f>BYPL_EOD!AI13+BYPL_EOD!AJ13</f>
        <v>48.43</v>
      </c>
      <c r="K13">
        <f>MES_EOD!AI13+MES_EOD!AJ13</f>
        <v>5.84</v>
      </c>
      <c r="L13">
        <f>NDMC_EOD!AI13+NDMC_EOD!AJ13</f>
        <v>19.63</v>
      </c>
      <c r="M13">
        <f>TPDDL_EOD!AI13+TPDDL_EOD!AJ13</f>
        <v>58.53</v>
      </c>
      <c r="N13">
        <f t="shared" si="0"/>
        <v>216.19</v>
      </c>
      <c r="O13" s="112">
        <f t="shared" si="1"/>
        <v>-9.9999999999909051E-3</v>
      </c>
      <c r="P13">
        <v>83.756125630232674</v>
      </c>
      <c r="Q13">
        <v>48.427759840880711</v>
      </c>
      <c r="R13">
        <v>5.8397298672464037</v>
      </c>
      <c r="S13">
        <v>19.62909200240529</v>
      </c>
      <c r="T13">
        <v>58.527292659234938</v>
      </c>
      <c r="U13" s="114">
        <f t="shared" si="2"/>
        <v>216.18000000000004</v>
      </c>
      <c r="V13" s="112">
        <f t="shared" si="3"/>
        <v>0</v>
      </c>
      <c r="Y13">
        <f>BAWANA!AW13+BAWANA!AX13</f>
        <v>26.91</v>
      </c>
      <c r="Z13">
        <f>BAWANA!BD13+BAWANA!BE13</f>
        <v>26.91</v>
      </c>
      <c r="AA13">
        <f>BAWANA!X13+BAWANA!Y13</f>
        <v>26.91</v>
      </c>
      <c r="AB13">
        <f>BAWANA!AE13+BAWANA!AF13</f>
        <v>26.91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216.18</v>
      </c>
      <c r="E14">
        <f>BAWANA!AM14</f>
        <v>0</v>
      </c>
      <c r="F14">
        <f t="shared" si="4"/>
        <v>256</v>
      </c>
      <c r="G14">
        <f t="shared" si="5"/>
        <v>216.18</v>
      </c>
      <c r="H14" s="112"/>
      <c r="I14">
        <f>BRPL_EOD!AI14+BRPL_EOD!AJ14</f>
        <v>83.76</v>
      </c>
      <c r="J14">
        <f>BYPL_EOD!AI14+BYPL_EOD!AJ14</f>
        <v>48.43</v>
      </c>
      <c r="K14">
        <f>MES_EOD!AI14+MES_EOD!AJ14</f>
        <v>5.84</v>
      </c>
      <c r="L14">
        <f>NDMC_EOD!AI14+NDMC_EOD!AJ14</f>
        <v>19.63</v>
      </c>
      <c r="M14">
        <f>TPDDL_EOD!AI14+TPDDL_EOD!AJ14</f>
        <v>58.53</v>
      </c>
      <c r="N14">
        <f t="shared" si="0"/>
        <v>216.19</v>
      </c>
      <c r="O14" s="112">
        <f t="shared" si="1"/>
        <v>-9.9999999999909051E-3</v>
      </c>
      <c r="P14">
        <v>83.756125630232674</v>
      </c>
      <c r="Q14">
        <v>48.427759840880711</v>
      </c>
      <c r="R14">
        <v>5.8397298672464037</v>
      </c>
      <c r="S14">
        <v>19.62909200240529</v>
      </c>
      <c r="T14">
        <v>58.527292659234938</v>
      </c>
      <c r="U14" s="114">
        <f t="shared" si="2"/>
        <v>216.18000000000004</v>
      </c>
      <c r="V14" s="112">
        <f t="shared" si="3"/>
        <v>0</v>
      </c>
      <c r="Y14">
        <f>BAWANA!AW14+BAWANA!AX14</f>
        <v>26.91</v>
      </c>
      <c r="Z14">
        <f>BAWANA!BD14+BAWANA!BE14</f>
        <v>26.91</v>
      </c>
      <c r="AA14">
        <f>BAWANA!X14+BAWANA!Y14</f>
        <v>26.91</v>
      </c>
      <c r="AB14">
        <f>BAWANA!AE14+BAWANA!AF14</f>
        <v>26.91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216.18</v>
      </c>
      <c r="E15">
        <f>BAWANA!AM15</f>
        <v>0</v>
      </c>
      <c r="F15">
        <f t="shared" si="4"/>
        <v>256</v>
      </c>
      <c r="G15">
        <f t="shared" si="5"/>
        <v>216.18</v>
      </c>
      <c r="H15" s="112"/>
      <c r="I15">
        <f>BRPL_EOD!AI15+BRPL_EOD!AJ15</f>
        <v>83.76</v>
      </c>
      <c r="J15">
        <f>BYPL_EOD!AI15+BYPL_EOD!AJ15</f>
        <v>48.43</v>
      </c>
      <c r="K15">
        <f>MES_EOD!AI15+MES_EOD!AJ15</f>
        <v>5.84</v>
      </c>
      <c r="L15">
        <f>NDMC_EOD!AI15+NDMC_EOD!AJ15</f>
        <v>19.63</v>
      </c>
      <c r="M15">
        <f>TPDDL_EOD!AI15+TPDDL_EOD!AJ15</f>
        <v>58.53</v>
      </c>
      <c r="N15">
        <f t="shared" si="0"/>
        <v>216.19</v>
      </c>
      <c r="O15" s="112">
        <f t="shared" si="1"/>
        <v>-9.9999999999909051E-3</v>
      </c>
      <c r="P15">
        <v>83.756125630232674</v>
      </c>
      <c r="Q15">
        <v>48.427759840880711</v>
      </c>
      <c r="R15">
        <v>5.8397298672464037</v>
      </c>
      <c r="S15">
        <v>19.62909200240529</v>
      </c>
      <c r="T15">
        <v>58.527292659234938</v>
      </c>
      <c r="U15" s="114">
        <f t="shared" si="2"/>
        <v>216.18000000000004</v>
      </c>
      <c r="V15" s="112">
        <f t="shared" si="3"/>
        <v>0</v>
      </c>
      <c r="Y15">
        <f>BAWANA!AW15+BAWANA!AX15</f>
        <v>26.91</v>
      </c>
      <c r="Z15">
        <f>BAWANA!BD15+BAWANA!BE15</f>
        <v>26.91</v>
      </c>
      <c r="AA15">
        <f>BAWANA!X15+BAWANA!Y15</f>
        <v>26.91</v>
      </c>
      <c r="AB15">
        <f>BAWANA!AE15+BAWANA!AF15</f>
        <v>26.91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216.18</v>
      </c>
      <c r="E16">
        <f>BAWANA!AM16</f>
        <v>0</v>
      </c>
      <c r="F16">
        <f t="shared" si="4"/>
        <v>256</v>
      </c>
      <c r="G16">
        <f t="shared" si="5"/>
        <v>216.18</v>
      </c>
      <c r="H16" s="112"/>
      <c r="I16">
        <f>BRPL_EOD!AI16+BRPL_EOD!AJ16</f>
        <v>83.76</v>
      </c>
      <c r="J16">
        <f>BYPL_EOD!AI16+BYPL_EOD!AJ16</f>
        <v>48.43</v>
      </c>
      <c r="K16">
        <f>MES_EOD!AI16+MES_EOD!AJ16</f>
        <v>5.84</v>
      </c>
      <c r="L16">
        <f>NDMC_EOD!AI16+NDMC_EOD!AJ16</f>
        <v>19.63</v>
      </c>
      <c r="M16">
        <f>TPDDL_EOD!AI16+TPDDL_EOD!AJ16</f>
        <v>58.53</v>
      </c>
      <c r="N16">
        <f t="shared" si="0"/>
        <v>216.19</v>
      </c>
      <c r="O16" s="112">
        <f t="shared" si="1"/>
        <v>-9.9999999999909051E-3</v>
      </c>
      <c r="P16">
        <v>83.756125630232674</v>
      </c>
      <c r="Q16">
        <v>48.427759840880711</v>
      </c>
      <c r="R16">
        <v>5.8397298672464037</v>
      </c>
      <c r="S16">
        <v>19.62909200240529</v>
      </c>
      <c r="T16">
        <v>58.527292659234938</v>
      </c>
      <c r="U16" s="114">
        <f t="shared" si="2"/>
        <v>216.18000000000004</v>
      </c>
      <c r="V16" s="112">
        <f t="shared" si="3"/>
        <v>0</v>
      </c>
      <c r="Y16">
        <f>BAWANA!AW16+BAWANA!AX16</f>
        <v>26.91</v>
      </c>
      <c r="Z16">
        <f>BAWANA!BD16+BAWANA!BE16</f>
        <v>26.91</v>
      </c>
      <c r="AA16">
        <f>BAWANA!X16+BAWANA!Y16</f>
        <v>26.91</v>
      </c>
      <c r="AB16">
        <f>BAWANA!AE16+BAWANA!AF16</f>
        <v>26.91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216.18</v>
      </c>
      <c r="E17">
        <f>BAWANA!AM17</f>
        <v>0</v>
      </c>
      <c r="F17">
        <f t="shared" si="4"/>
        <v>256</v>
      </c>
      <c r="G17">
        <f t="shared" si="5"/>
        <v>216.18</v>
      </c>
      <c r="H17" s="112"/>
      <c r="I17">
        <f>BRPL_EOD!AI17+BRPL_EOD!AJ17</f>
        <v>83.76</v>
      </c>
      <c r="J17">
        <f>BYPL_EOD!AI17+BYPL_EOD!AJ17</f>
        <v>48.43</v>
      </c>
      <c r="K17">
        <f>MES_EOD!AI17+MES_EOD!AJ17</f>
        <v>5.84</v>
      </c>
      <c r="L17">
        <f>NDMC_EOD!AI17+NDMC_EOD!AJ17</f>
        <v>19.63</v>
      </c>
      <c r="M17">
        <f>TPDDL_EOD!AI17+TPDDL_EOD!AJ17</f>
        <v>58.53</v>
      </c>
      <c r="N17">
        <f t="shared" si="0"/>
        <v>216.19</v>
      </c>
      <c r="O17" s="112">
        <f t="shared" si="1"/>
        <v>-9.9999999999909051E-3</v>
      </c>
      <c r="P17">
        <v>83.756125630232674</v>
      </c>
      <c r="Q17">
        <v>48.427759840880711</v>
      </c>
      <c r="R17">
        <v>5.8397298672464037</v>
      </c>
      <c r="S17">
        <v>19.62909200240529</v>
      </c>
      <c r="T17">
        <v>58.527292659234938</v>
      </c>
      <c r="U17" s="114">
        <f t="shared" si="2"/>
        <v>216.18000000000004</v>
      </c>
      <c r="V17" s="112">
        <f t="shared" si="3"/>
        <v>0</v>
      </c>
      <c r="Y17">
        <f>BAWANA!AW17+BAWANA!AX17</f>
        <v>26.91</v>
      </c>
      <c r="Z17">
        <f>BAWANA!BD17+BAWANA!BE17</f>
        <v>26.91</v>
      </c>
      <c r="AA17">
        <f>BAWANA!X17+BAWANA!Y17</f>
        <v>26.91</v>
      </c>
      <c r="AB17">
        <f>BAWANA!AE17+BAWANA!AF17</f>
        <v>26.91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216.18</v>
      </c>
      <c r="E18">
        <f>BAWANA!AM18</f>
        <v>0</v>
      </c>
      <c r="F18">
        <f t="shared" si="4"/>
        <v>256</v>
      </c>
      <c r="G18">
        <f t="shared" si="5"/>
        <v>216.18</v>
      </c>
      <c r="H18" s="112"/>
      <c r="I18">
        <f>BRPL_EOD!AI18+BRPL_EOD!AJ18</f>
        <v>83.76</v>
      </c>
      <c r="J18">
        <f>BYPL_EOD!AI18+BYPL_EOD!AJ18</f>
        <v>48.43</v>
      </c>
      <c r="K18">
        <f>MES_EOD!AI18+MES_EOD!AJ18</f>
        <v>5.84</v>
      </c>
      <c r="L18">
        <f>NDMC_EOD!AI18+NDMC_EOD!AJ18</f>
        <v>19.63</v>
      </c>
      <c r="M18">
        <f>TPDDL_EOD!AI18+TPDDL_EOD!AJ18</f>
        <v>58.53</v>
      </c>
      <c r="N18">
        <f t="shared" si="0"/>
        <v>216.19</v>
      </c>
      <c r="O18" s="112">
        <f t="shared" si="1"/>
        <v>-9.9999999999909051E-3</v>
      </c>
      <c r="P18">
        <v>83.756125630232674</v>
      </c>
      <c r="Q18">
        <v>48.427759840880711</v>
      </c>
      <c r="R18">
        <v>5.8397298672464037</v>
      </c>
      <c r="S18">
        <v>19.62909200240529</v>
      </c>
      <c r="T18">
        <v>58.527292659234938</v>
      </c>
      <c r="U18" s="114">
        <f t="shared" si="2"/>
        <v>216.18000000000004</v>
      </c>
      <c r="V18" s="112">
        <f t="shared" si="3"/>
        <v>0</v>
      </c>
      <c r="Y18">
        <f>BAWANA!AW18+BAWANA!AX18</f>
        <v>26.91</v>
      </c>
      <c r="Z18">
        <f>BAWANA!BD18+BAWANA!BE18</f>
        <v>26.91</v>
      </c>
      <c r="AA18">
        <f>BAWANA!X18+BAWANA!Y18</f>
        <v>26.91</v>
      </c>
      <c r="AB18">
        <f>BAWANA!AE18+BAWANA!AF18</f>
        <v>26.91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216.18</v>
      </c>
      <c r="E19">
        <f>BAWANA!AM19</f>
        <v>0</v>
      </c>
      <c r="F19">
        <f t="shared" si="4"/>
        <v>256</v>
      </c>
      <c r="G19">
        <f t="shared" si="5"/>
        <v>216.18</v>
      </c>
      <c r="H19" s="112"/>
      <c r="I19">
        <f>BRPL_EOD!AI19+BRPL_EOD!AJ19</f>
        <v>83.76</v>
      </c>
      <c r="J19">
        <f>BYPL_EOD!AI19+BYPL_EOD!AJ19</f>
        <v>48.43</v>
      </c>
      <c r="K19">
        <f>MES_EOD!AI19+MES_EOD!AJ19</f>
        <v>5.84</v>
      </c>
      <c r="L19">
        <f>NDMC_EOD!AI19+NDMC_EOD!AJ19</f>
        <v>19.63</v>
      </c>
      <c r="M19">
        <f>TPDDL_EOD!AI19+TPDDL_EOD!AJ19</f>
        <v>58.53</v>
      </c>
      <c r="N19">
        <f t="shared" si="0"/>
        <v>216.19</v>
      </c>
      <c r="O19" s="112">
        <f t="shared" si="1"/>
        <v>-9.9999999999909051E-3</v>
      </c>
      <c r="P19">
        <v>83.756125630232674</v>
      </c>
      <c r="Q19">
        <v>48.427759840880711</v>
      </c>
      <c r="R19">
        <v>5.8397298672464037</v>
      </c>
      <c r="S19">
        <v>19.62909200240529</v>
      </c>
      <c r="T19">
        <v>58.527292659234938</v>
      </c>
      <c r="U19" s="114">
        <f t="shared" si="2"/>
        <v>216.18000000000004</v>
      </c>
      <c r="V19" s="112">
        <f t="shared" si="3"/>
        <v>0</v>
      </c>
      <c r="Y19">
        <f>BAWANA!AW19+BAWANA!AX19</f>
        <v>26.91</v>
      </c>
      <c r="Z19">
        <f>BAWANA!BD19+BAWANA!BE19</f>
        <v>26.91</v>
      </c>
      <c r="AA19">
        <f>BAWANA!X19+BAWANA!Y19</f>
        <v>26.91</v>
      </c>
      <c r="AB19">
        <f>BAWANA!AE19+BAWANA!AF19</f>
        <v>26.91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216.18</v>
      </c>
      <c r="E20">
        <f>BAWANA!AM20</f>
        <v>0</v>
      </c>
      <c r="F20">
        <f t="shared" si="4"/>
        <v>256</v>
      </c>
      <c r="G20">
        <f t="shared" si="5"/>
        <v>216.18</v>
      </c>
      <c r="H20" s="112"/>
      <c r="I20">
        <f>BRPL_EOD!AI20+BRPL_EOD!AJ20</f>
        <v>83.76</v>
      </c>
      <c r="J20">
        <f>BYPL_EOD!AI20+BYPL_EOD!AJ20</f>
        <v>48.43</v>
      </c>
      <c r="K20">
        <f>MES_EOD!AI20+MES_EOD!AJ20</f>
        <v>5.84</v>
      </c>
      <c r="L20">
        <f>NDMC_EOD!AI20+NDMC_EOD!AJ20</f>
        <v>19.63</v>
      </c>
      <c r="M20">
        <f>TPDDL_EOD!AI20+TPDDL_EOD!AJ20</f>
        <v>58.53</v>
      </c>
      <c r="N20">
        <f t="shared" si="0"/>
        <v>216.19</v>
      </c>
      <c r="O20" s="112">
        <f t="shared" si="1"/>
        <v>-9.9999999999909051E-3</v>
      </c>
      <c r="P20">
        <v>83.756125630232674</v>
      </c>
      <c r="Q20">
        <v>48.427759840880711</v>
      </c>
      <c r="R20">
        <v>5.8397298672464037</v>
      </c>
      <c r="S20">
        <v>19.62909200240529</v>
      </c>
      <c r="T20">
        <v>58.527292659234938</v>
      </c>
      <c r="U20" s="114">
        <f t="shared" si="2"/>
        <v>216.18000000000004</v>
      </c>
      <c r="V20" s="112">
        <f t="shared" si="3"/>
        <v>0</v>
      </c>
      <c r="Y20">
        <f>BAWANA!AW20+BAWANA!AX20</f>
        <v>26.91</v>
      </c>
      <c r="Z20">
        <f>BAWANA!BD20+BAWANA!BE20</f>
        <v>26.91</v>
      </c>
      <c r="AA20">
        <f>BAWANA!X20+BAWANA!Y20</f>
        <v>26.91</v>
      </c>
      <c r="AB20">
        <f>BAWANA!AE20+BAWANA!AF20</f>
        <v>26.91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216.18</v>
      </c>
      <c r="E21">
        <f>BAWANA!AM21</f>
        <v>0</v>
      </c>
      <c r="F21">
        <f t="shared" si="4"/>
        <v>256</v>
      </c>
      <c r="G21">
        <f t="shared" si="5"/>
        <v>216.18</v>
      </c>
      <c r="H21" s="112"/>
      <c r="I21">
        <f>BRPL_EOD!AI21+BRPL_EOD!AJ21</f>
        <v>83.76</v>
      </c>
      <c r="J21">
        <f>BYPL_EOD!AI21+BYPL_EOD!AJ21</f>
        <v>48.43</v>
      </c>
      <c r="K21">
        <f>MES_EOD!AI21+MES_EOD!AJ21</f>
        <v>5.84</v>
      </c>
      <c r="L21">
        <f>NDMC_EOD!AI21+NDMC_EOD!AJ21</f>
        <v>19.63</v>
      </c>
      <c r="M21">
        <f>TPDDL_EOD!AI21+TPDDL_EOD!AJ21</f>
        <v>58.53</v>
      </c>
      <c r="N21">
        <f t="shared" si="0"/>
        <v>216.19</v>
      </c>
      <c r="O21" s="112">
        <f t="shared" si="1"/>
        <v>-9.9999999999909051E-3</v>
      </c>
      <c r="P21">
        <v>83.756125630232674</v>
      </c>
      <c r="Q21">
        <v>48.427759840880711</v>
      </c>
      <c r="R21">
        <v>5.8397298672464037</v>
      </c>
      <c r="S21">
        <v>19.62909200240529</v>
      </c>
      <c r="T21">
        <v>58.527292659234938</v>
      </c>
      <c r="U21" s="114">
        <f t="shared" si="2"/>
        <v>216.18000000000004</v>
      </c>
      <c r="V21" s="112">
        <f t="shared" si="3"/>
        <v>0</v>
      </c>
      <c r="Y21">
        <f>BAWANA!AW21+BAWANA!AX21</f>
        <v>26.91</v>
      </c>
      <c r="Z21">
        <f>BAWANA!BD21+BAWANA!BE21</f>
        <v>26.91</v>
      </c>
      <c r="AA21">
        <f>BAWANA!X21+BAWANA!Y21</f>
        <v>26.91</v>
      </c>
      <c r="AB21">
        <f>BAWANA!AE21+BAWANA!AF21</f>
        <v>26.91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216.18</v>
      </c>
      <c r="E22">
        <f>BAWANA!AM22</f>
        <v>0</v>
      </c>
      <c r="F22">
        <f t="shared" si="4"/>
        <v>256</v>
      </c>
      <c r="G22">
        <f t="shared" si="5"/>
        <v>216.18</v>
      </c>
      <c r="H22" s="112"/>
      <c r="I22">
        <f>BRPL_EOD!AI22+BRPL_EOD!AJ22</f>
        <v>83.76</v>
      </c>
      <c r="J22">
        <f>BYPL_EOD!AI22+BYPL_EOD!AJ22</f>
        <v>48.43</v>
      </c>
      <c r="K22">
        <f>MES_EOD!AI22+MES_EOD!AJ22</f>
        <v>5.84</v>
      </c>
      <c r="L22">
        <f>NDMC_EOD!AI22+NDMC_EOD!AJ22</f>
        <v>19.63</v>
      </c>
      <c r="M22">
        <f>TPDDL_EOD!AI22+TPDDL_EOD!AJ22</f>
        <v>58.53</v>
      </c>
      <c r="N22">
        <f t="shared" si="0"/>
        <v>216.19</v>
      </c>
      <c r="O22" s="112">
        <f t="shared" si="1"/>
        <v>-9.9999999999909051E-3</v>
      </c>
      <c r="P22">
        <v>83.756125630232674</v>
      </c>
      <c r="Q22">
        <v>48.427759840880711</v>
      </c>
      <c r="R22">
        <v>5.8397298672464037</v>
      </c>
      <c r="S22">
        <v>19.62909200240529</v>
      </c>
      <c r="T22">
        <v>58.527292659234938</v>
      </c>
      <c r="U22" s="114">
        <f t="shared" si="2"/>
        <v>216.18000000000004</v>
      </c>
      <c r="V22" s="112">
        <f t="shared" si="3"/>
        <v>0</v>
      </c>
      <c r="Y22">
        <f>BAWANA!AW22+BAWANA!AX22</f>
        <v>26.91</v>
      </c>
      <c r="Z22">
        <f>BAWANA!BD22+BAWANA!BE22</f>
        <v>26.91</v>
      </c>
      <c r="AA22">
        <f>BAWANA!X22+BAWANA!Y22</f>
        <v>26.91</v>
      </c>
      <c r="AB22">
        <f>BAWANA!AE22+BAWANA!AF22</f>
        <v>26.91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216.18</v>
      </c>
      <c r="E23">
        <f>BAWANA!AM23</f>
        <v>0</v>
      </c>
      <c r="F23">
        <f t="shared" si="4"/>
        <v>256</v>
      </c>
      <c r="G23">
        <f t="shared" si="5"/>
        <v>216.18</v>
      </c>
      <c r="H23" s="112"/>
      <c r="I23">
        <f>BRPL_EOD!AI23+BRPL_EOD!AJ23</f>
        <v>83.76</v>
      </c>
      <c r="J23">
        <f>BYPL_EOD!AI23+BYPL_EOD!AJ23</f>
        <v>48.43</v>
      </c>
      <c r="K23">
        <f>MES_EOD!AI23+MES_EOD!AJ23</f>
        <v>5.84</v>
      </c>
      <c r="L23">
        <f>NDMC_EOD!AI23+NDMC_EOD!AJ23</f>
        <v>19.63</v>
      </c>
      <c r="M23">
        <f>TPDDL_EOD!AI23+TPDDL_EOD!AJ23</f>
        <v>58.53</v>
      </c>
      <c r="N23">
        <f t="shared" si="0"/>
        <v>216.19</v>
      </c>
      <c r="O23" s="112">
        <f t="shared" si="1"/>
        <v>-9.9999999999909051E-3</v>
      </c>
      <c r="P23">
        <v>83.756125630232674</v>
      </c>
      <c r="Q23">
        <v>48.427759840880711</v>
      </c>
      <c r="R23">
        <v>5.8397298672464037</v>
      </c>
      <c r="S23">
        <v>19.62909200240529</v>
      </c>
      <c r="T23">
        <v>58.527292659234938</v>
      </c>
      <c r="U23" s="114">
        <f t="shared" si="2"/>
        <v>216.18000000000004</v>
      </c>
      <c r="V23" s="112">
        <f t="shared" si="3"/>
        <v>0</v>
      </c>
      <c r="Y23">
        <f>BAWANA!AW23+BAWANA!AX23</f>
        <v>26.91</v>
      </c>
      <c r="Z23">
        <f>BAWANA!BD23+BAWANA!BE23</f>
        <v>26.91</v>
      </c>
      <c r="AA23">
        <f>BAWANA!X23+BAWANA!Y23</f>
        <v>26.91</v>
      </c>
      <c r="AB23">
        <f>BAWANA!AE23+BAWANA!AF23</f>
        <v>26.91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216.18</v>
      </c>
      <c r="E24">
        <f>BAWANA!AM24</f>
        <v>0</v>
      </c>
      <c r="F24">
        <f t="shared" si="4"/>
        <v>256</v>
      </c>
      <c r="G24">
        <f t="shared" si="5"/>
        <v>216.18</v>
      </c>
      <c r="H24" s="112"/>
      <c r="I24">
        <f>BRPL_EOD!AI24+BRPL_EOD!AJ24</f>
        <v>83.76</v>
      </c>
      <c r="J24">
        <f>BYPL_EOD!AI24+BYPL_EOD!AJ24</f>
        <v>48.43</v>
      </c>
      <c r="K24">
        <f>MES_EOD!AI24+MES_EOD!AJ24</f>
        <v>5.84</v>
      </c>
      <c r="L24">
        <f>NDMC_EOD!AI24+NDMC_EOD!AJ24</f>
        <v>19.63</v>
      </c>
      <c r="M24">
        <f>TPDDL_EOD!AI24+TPDDL_EOD!AJ24</f>
        <v>58.53</v>
      </c>
      <c r="N24">
        <f t="shared" si="0"/>
        <v>216.19</v>
      </c>
      <c r="O24" s="112">
        <f t="shared" si="1"/>
        <v>-9.9999999999909051E-3</v>
      </c>
      <c r="P24">
        <v>83.756125630232674</v>
      </c>
      <c r="Q24">
        <v>48.427759840880711</v>
      </c>
      <c r="R24">
        <v>5.8397298672464037</v>
      </c>
      <c r="S24">
        <v>19.62909200240529</v>
      </c>
      <c r="T24">
        <v>58.527292659234938</v>
      </c>
      <c r="U24" s="114">
        <f t="shared" si="2"/>
        <v>216.18000000000004</v>
      </c>
      <c r="V24" s="112">
        <f t="shared" si="3"/>
        <v>0</v>
      </c>
      <c r="Y24">
        <f>BAWANA!AW24+BAWANA!AX24</f>
        <v>26.91</v>
      </c>
      <c r="Z24">
        <f>BAWANA!BD24+BAWANA!BE24</f>
        <v>26.91</v>
      </c>
      <c r="AA24">
        <f>BAWANA!X24+BAWANA!Y24</f>
        <v>26.91</v>
      </c>
      <c r="AB24">
        <f>BAWANA!AE24+BAWANA!AF24</f>
        <v>26.91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216.18</v>
      </c>
      <c r="E25">
        <f>BAWANA!AM25</f>
        <v>0</v>
      </c>
      <c r="F25">
        <f t="shared" si="4"/>
        <v>256</v>
      </c>
      <c r="G25">
        <f t="shared" si="5"/>
        <v>216.18</v>
      </c>
      <c r="H25" s="112"/>
      <c r="I25">
        <f>BRPL_EOD!AI25+BRPL_EOD!AJ25</f>
        <v>83.76</v>
      </c>
      <c r="J25">
        <f>BYPL_EOD!AI25+BYPL_EOD!AJ25</f>
        <v>48.43</v>
      </c>
      <c r="K25">
        <f>MES_EOD!AI25+MES_EOD!AJ25</f>
        <v>5.84</v>
      </c>
      <c r="L25">
        <f>NDMC_EOD!AI25+NDMC_EOD!AJ25</f>
        <v>19.63</v>
      </c>
      <c r="M25">
        <f>TPDDL_EOD!AI25+TPDDL_EOD!AJ25</f>
        <v>58.53</v>
      </c>
      <c r="N25">
        <f t="shared" si="0"/>
        <v>216.19</v>
      </c>
      <c r="O25" s="112">
        <f t="shared" si="1"/>
        <v>-9.9999999999909051E-3</v>
      </c>
      <c r="P25">
        <v>83.756125630232674</v>
      </c>
      <c r="Q25">
        <v>48.427759840880711</v>
      </c>
      <c r="R25">
        <v>5.8397298672464037</v>
      </c>
      <c r="S25">
        <v>19.62909200240529</v>
      </c>
      <c r="T25">
        <v>58.527292659234938</v>
      </c>
      <c r="U25" s="114">
        <f t="shared" si="2"/>
        <v>216.18000000000004</v>
      </c>
      <c r="V25" s="112">
        <f t="shared" si="3"/>
        <v>0</v>
      </c>
      <c r="Y25">
        <f>BAWANA!AW25+BAWANA!AX25</f>
        <v>26.91</v>
      </c>
      <c r="Z25">
        <f>BAWANA!BD25+BAWANA!BE25</f>
        <v>26.91</v>
      </c>
      <c r="AA25">
        <f>BAWANA!X25+BAWANA!Y25</f>
        <v>26.91</v>
      </c>
      <c r="AB25">
        <f>BAWANA!AE25+BAWANA!AF25</f>
        <v>26.91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216.18</v>
      </c>
      <c r="E26">
        <f>BAWANA!AM26</f>
        <v>0</v>
      </c>
      <c r="F26">
        <f t="shared" si="4"/>
        <v>256</v>
      </c>
      <c r="G26">
        <f t="shared" si="5"/>
        <v>216.18</v>
      </c>
      <c r="H26" s="112"/>
      <c r="I26">
        <f>BRPL_EOD!AI26+BRPL_EOD!AJ26</f>
        <v>83.76</v>
      </c>
      <c r="J26">
        <f>BYPL_EOD!AI26+BYPL_EOD!AJ26</f>
        <v>48.43</v>
      </c>
      <c r="K26">
        <f>MES_EOD!AI26+MES_EOD!AJ26</f>
        <v>5.84</v>
      </c>
      <c r="L26">
        <f>NDMC_EOD!AI26+NDMC_EOD!AJ26</f>
        <v>19.63</v>
      </c>
      <c r="M26">
        <f>TPDDL_EOD!AI26+TPDDL_EOD!AJ26</f>
        <v>58.53</v>
      </c>
      <c r="N26">
        <f t="shared" si="0"/>
        <v>216.19</v>
      </c>
      <c r="O26" s="112">
        <f t="shared" si="1"/>
        <v>-9.9999999999909051E-3</v>
      </c>
      <c r="P26">
        <v>83.756125630232674</v>
      </c>
      <c r="Q26">
        <v>48.427759840880711</v>
      </c>
      <c r="R26">
        <v>5.8397298672464037</v>
      </c>
      <c r="S26">
        <v>19.62909200240529</v>
      </c>
      <c r="T26">
        <v>58.527292659234938</v>
      </c>
      <c r="U26" s="114">
        <f t="shared" si="2"/>
        <v>216.18000000000004</v>
      </c>
      <c r="V26" s="112">
        <f t="shared" si="3"/>
        <v>0</v>
      </c>
      <c r="Y26">
        <f>BAWANA!AW26+BAWANA!AX26</f>
        <v>26.91</v>
      </c>
      <c r="Z26">
        <f>BAWANA!BD26+BAWANA!BE26</f>
        <v>26.91</v>
      </c>
      <c r="AA26">
        <f>BAWANA!X26+BAWANA!Y26</f>
        <v>26.91</v>
      </c>
      <c r="AB26">
        <f>BAWANA!AE26+BAWANA!AF26</f>
        <v>26.91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211.67000000000002</v>
      </c>
      <c r="E27">
        <f>BAWANA!AM27</f>
        <v>0</v>
      </c>
      <c r="F27">
        <f t="shared" si="4"/>
        <v>256</v>
      </c>
      <c r="G27">
        <f t="shared" si="5"/>
        <v>211.67000000000002</v>
      </c>
      <c r="H27" s="112"/>
      <c r="I27">
        <f>BRPL_EOD!AI27+BRPL_EOD!AJ27</f>
        <v>81.96</v>
      </c>
      <c r="J27">
        <f>BYPL_EOD!AI27+BYPL_EOD!AJ27</f>
        <v>47.39</v>
      </c>
      <c r="K27">
        <f>MES_EOD!AI27+MES_EOD!AJ27</f>
        <v>5.84</v>
      </c>
      <c r="L27">
        <f>NDMC_EOD!AI27+NDMC_EOD!AJ27</f>
        <v>19.21</v>
      </c>
      <c r="M27">
        <f>TPDDL_EOD!AI27+TPDDL_EOD!AJ27</f>
        <v>57.27</v>
      </c>
      <c r="N27">
        <f t="shared" si="0"/>
        <v>211.67000000000002</v>
      </c>
      <c r="O27" s="112">
        <f t="shared" si="1"/>
        <v>0</v>
      </c>
      <c r="P27">
        <v>81.96</v>
      </c>
      <c r="Q27">
        <v>47.39</v>
      </c>
      <c r="R27">
        <v>5.84</v>
      </c>
      <c r="S27">
        <v>19.21</v>
      </c>
      <c r="T27">
        <v>57.27</v>
      </c>
      <c r="U27" s="114">
        <f t="shared" si="2"/>
        <v>211.67000000000002</v>
      </c>
      <c r="V27" s="112">
        <f t="shared" si="3"/>
        <v>0</v>
      </c>
      <c r="Y27">
        <f>BAWANA!AW27+BAWANA!AX27</f>
        <v>26.33</v>
      </c>
      <c r="Z27">
        <f>BAWANA!BD27+BAWANA!BE27</f>
        <v>32</v>
      </c>
      <c r="AA27">
        <f>BAWANA!X27+BAWANA!Y27</f>
        <v>26.33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211.67000000000002</v>
      </c>
      <c r="E28">
        <f>BAWANA!AM28</f>
        <v>0</v>
      </c>
      <c r="F28">
        <f t="shared" si="4"/>
        <v>256</v>
      </c>
      <c r="G28">
        <f t="shared" si="5"/>
        <v>211.67000000000002</v>
      </c>
      <c r="H28" s="112"/>
      <c r="I28">
        <f>BRPL_EOD!AI28+BRPL_EOD!AJ28</f>
        <v>81.96</v>
      </c>
      <c r="J28">
        <f>BYPL_EOD!AI28+BYPL_EOD!AJ28</f>
        <v>47.39</v>
      </c>
      <c r="K28">
        <f>MES_EOD!AI28+MES_EOD!AJ28</f>
        <v>5.84</v>
      </c>
      <c r="L28">
        <f>NDMC_EOD!AI28+NDMC_EOD!AJ28</f>
        <v>19.21</v>
      </c>
      <c r="M28">
        <f>TPDDL_EOD!AI28+TPDDL_EOD!AJ28</f>
        <v>57.27</v>
      </c>
      <c r="N28">
        <f t="shared" si="0"/>
        <v>211.67000000000002</v>
      </c>
      <c r="O28" s="112">
        <f t="shared" si="1"/>
        <v>0</v>
      </c>
      <c r="P28">
        <v>81.96</v>
      </c>
      <c r="Q28">
        <v>47.39</v>
      </c>
      <c r="R28">
        <v>5.84</v>
      </c>
      <c r="S28">
        <v>19.21</v>
      </c>
      <c r="T28">
        <v>57.27</v>
      </c>
      <c r="U28" s="114">
        <f t="shared" si="2"/>
        <v>211.67000000000002</v>
      </c>
      <c r="V28" s="112">
        <f t="shared" si="3"/>
        <v>0</v>
      </c>
      <c r="Y28">
        <f>BAWANA!AW28+BAWANA!AX28</f>
        <v>26.33</v>
      </c>
      <c r="Z28">
        <f>BAWANA!BD28+BAWANA!BE28</f>
        <v>32</v>
      </c>
      <c r="AA28">
        <f>BAWANA!X28+BAWANA!Y28</f>
        <v>26.33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211.67000000000002</v>
      </c>
      <c r="E29">
        <f>BAWANA!AM29</f>
        <v>0</v>
      </c>
      <c r="F29">
        <f t="shared" si="4"/>
        <v>256</v>
      </c>
      <c r="G29">
        <f t="shared" si="5"/>
        <v>211.67000000000002</v>
      </c>
      <c r="H29" s="112"/>
      <c r="I29">
        <f>BRPL_EOD!AI29+BRPL_EOD!AJ29</f>
        <v>81.96</v>
      </c>
      <c r="J29">
        <f>BYPL_EOD!AI29+BYPL_EOD!AJ29</f>
        <v>47.39</v>
      </c>
      <c r="K29">
        <f>MES_EOD!AI29+MES_EOD!AJ29</f>
        <v>5.84</v>
      </c>
      <c r="L29">
        <f>NDMC_EOD!AI29+NDMC_EOD!AJ29</f>
        <v>19.21</v>
      </c>
      <c r="M29">
        <f>TPDDL_EOD!AI29+TPDDL_EOD!AJ29</f>
        <v>57.27</v>
      </c>
      <c r="N29">
        <f t="shared" si="0"/>
        <v>211.67000000000002</v>
      </c>
      <c r="O29" s="112">
        <f t="shared" si="1"/>
        <v>0</v>
      </c>
      <c r="P29">
        <v>81.96</v>
      </c>
      <c r="Q29">
        <v>47.39</v>
      </c>
      <c r="R29">
        <v>5.84</v>
      </c>
      <c r="S29">
        <v>19.21</v>
      </c>
      <c r="T29">
        <v>57.27</v>
      </c>
      <c r="U29" s="114">
        <f t="shared" si="2"/>
        <v>211.67000000000002</v>
      </c>
      <c r="V29" s="112">
        <f t="shared" si="3"/>
        <v>0</v>
      </c>
      <c r="Y29">
        <f>BAWANA!AW29+BAWANA!AX29</f>
        <v>26.33</v>
      </c>
      <c r="Z29">
        <f>BAWANA!BD29+BAWANA!BE29</f>
        <v>32</v>
      </c>
      <c r="AA29">
        <f>BAWANA!X29+BAWANA!Y29</f>
        <v>26.33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218.44</v>
      </c>
      <c r="E30">
        <f>BAWANA!AM30</f>
        <v>0</v>
      </c>
      <c r="F30">
        <f t="shared" si="4"/>
        <v>256</v>
      </c>
      <c r="G30">
        <f t="shared" si="5"/>
        <v>218.44</v>
      </c>
      <c r="H30" s="112"/>
      <c r="I30">
        <f>BRPL_EOD!AI30+BRPL_EOD!AJ30</f>
        <v>80</v>
      </c>
      <c r="J30">
        <f>BYPL_EOD!AI30+BYPL_EOD!AJ30</f>
        <v>45</v>
      </c>
      <c r="K30">
        <f>MES_EOD!AI30+MES_EOD!AJ30</f>
        <v>5.84</v>
      </c>
      <c r="L30">
        <f>NDMC_EOD!AI30+NDMC_EOD!AJ30</f>
        <v>18</v>
      </c>
      <c r="M30">
        <f>TPDDL_EOD!AI30+TPDDL_EOD!AJ30</f>
        <v>69.61</v>
      </c>
      <c r="N30">
        <f t="shared" si="0"/>
        <v>218.45</v>
      </c>
      <c r="O30" s="112">
        <f t="shared" si="1"/>
        <v>-9.9999999999909051E-3</v>
      </c>
      <c r="P30">
        <v>79.996337834744793</v>
      </c>
      <c r="Q30">
        <v>44.99794003204395</v>
      </c>
      <c r="R30">
        <v>5.8397326619363703</v>
      </c>
      <c r="S30">
        <v>17.999176012817578</v>
      </c>
      <c r="T30">
        <v>69.60681345845731</v>
      </c>
      <c r="U30" s="114">
        <f t="shared" si="2"/>
        <v>218.44</v>
      </c>
      <c r="V30" s="112">
        <f t="shared" si="3"/>
        <v>0</v>
      </c>
      <c r="Y30">
        <f>BAWANA!AW30+BAWANA!AX30</f>
        <v>19.559999999999999</v>
      </c>
      <c r="Z30">
        <f>BAWANA!BD30+BAWANA!BE30</f>
        <v>32</v>
      </c>
      <c r="AA30">
        <f>BAWANA!X30+BAWANA!Y30</f>
        <v>19.559999999999999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218.44</v>
      </c>
      <c r="E31">
        <f>BAWANA!AM31</f>
        <v>0</v>
      </c>
      <c r="F31">
        <f t="shared" si="4"/>
        <v>256</v>
      </c>
      <c r="G31">
        <f t="shared" si="5"/>
        <v>218.44</v>
      </c>
      <c r="H31" s="112"/>
      <c r="I31">
        <f>BRPL_EOD!AI31+BRPL_EOD!AJ31</f>
        <v>80</v>
      </c>
      <c r="J31">
        <f>BYPL_EOD!AI31+BYPL_EOD!AJ31</f>
        <v>45</v>
      </c>
      <c r="K31">
        <f>MES_EOD!AI31+MES_EOD!AJ31</f>
        <v>5.84</v>
      </c>
      <c r="L31">
        <f>NDMC_EOD!AI31+NDMC_EOD!AJ31</f>
        <v>18</v>
      </c>
      <c r="M31">
        <f>TPDDL_EOD!AI31+TPDDL_EOD!AJ31</f>
        <v>69.61</v>
      </c>
      <c r="N31">
        <f t="shared" si="0"/>
        <v>218.45</v>
      </c>
      <c r="O31" s="112">
        <f t="shared" si="1"/>
        <v>-9.9999999999909051E-3</v>
      </c>
      <c r="P31">
        <v>79.996337834744793</v>
      </c>
      <c r="Q31">
        <v>44.99794003204395</v>
      </c>
      <c r="R31">
        <v>5.8397326619363703</v>
      </c>
      <c r="S31">
        <v>17.999176012817578</v>
      </c>
      <c r="T31">
        <v>69.60681345845731</v>
      </c>
      <c r="U31" s="114">
        <f t="shared" si="2"/>
        <v>218.44</v>
      </c>
      <c r="V31" s="112">
        <f t="shared" si="3"/>
        <v>0</v>
      </c>
      <c r="Y31">
        <f>BAWANA!AW31+BAWANA!AX31</f>
        <v>19.559999999999999</v>
      </c>
      <c r="Z31">
        <f>BAWANA!BD31+BAWANA!BE31</f>
        <v>32</v>
      </c>
      <c r="AA31">
        <f>BAWANA!X31+BAWANA!Y31</f>
        <v>19.559999999999999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218.44</v>
      </c>
      <c r="E32">
        <f>BAWANA!AM32</f>
        <v>0</v>
      </c>
      <c r="F32">
        <f t="shared" si="4"/>
        <v>256</v>
      </c>
      <c r="G32">
        <f t="shared" si="5"/>
        <v>218.44</v>
      </c>
      <c r="H32" s="112"/>
      <c r="I32">
        <f>BRPL_EOD!AI32+BRPL_EOD!AJ32</f>
        <v>80</v>
      </c>
      <c r="J32">
        <f>BYPL_EOD!AI32+BYPL_EOD!AJ32</f>
        <v>45</v>
      </c>
      <c r="K32">
        <f>MES_EOD!AI32+MES_EOD!AJ32</f>
        <v>5.84</v>
      </c>
      <c r="L32">
        <f>NDMC_EOD!AI32+NDMC_EOD!AJ32</f>
        <v>18</v>
      </c>
      <c r="M32">
        <f>TPDDL_EOD!AI32+TPDDL_EOD!AJ32</f>
        <v>69.61</v>
      </c>
      <c r="N32">
        <f t="shared" si="0"/>
        <v>218.45</v>
      </c>
      <c r="O32" s="112">
        <f t="shared" si="1"/>
        <v>-9.9999999999909051E-3</v>
      </c>
      <c r="P32">
        <v>79.996337834744793</v>
      </c>
      <c r="Q32">
        <v>44.99794003204395</v>
      </c>
      <c r="R32">
        <v>5.8397326619363703</v>
      </c>
      <c r="S32">
        <v>17.999176012817578</v>
      </c>
      <c r="T32">
        <v>69.60681345845731</v>
      </c>
      <c r="U32" s="114">
        <f t="shared" si="2"/>
        <v>218.44</v>
      </c>
      <c r="V32" s="112">
        <f t="shared" si="3"/>
        <v>0</v>
      </c>
      <c r="Y32">
        <f>BAWANA!AW32+BAWANA!AX32</f>
        <v>19.559999999999999</v>
      </c>
      <c r="Z32">
        <f>BAWANA!BD32+BAWANA!BE32</f>
        <v>32</v>
      </c>
      <c r="AA32">
        <f>BAWANA!X32+BAWANA!Y32</f>
        <v>19.559999999999999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218.44</v>
      </c>
      <c r="E33">
        <f>BAWANA!AM33</f>
        <v>0</v>
      </c>
      <c r="F33">
        <f t="shared" si="4"/>
        <v>256</v>
      </c>
      <c r="G33">
        <f t="shared" si="5"/>
        <v>218.44</v>
      </c>
      <c r="H33" s="112"/>
      <c r="I33">
        <f>BRPL_EOD!AI33+BRPL_EOD!AJ33</f>
        <v>80</v>
      </c>
      <c r="J33">
        <f>BYPL_EOD!AI33+BYPL_EOD!AJ33</f>
        <v>45</v>
      </c>
      <c r="K33">
        <f>MES_EOD!AI33+MES_EOD!AJ33</f>
        <v>5.84</v>
      </c>
      <c r="L33">
        <f>NDMC_EOD!AI33+NDMC_EOD!AJ33</f>
        <v>18</v>
      </c>
      <c r="M33">
        <f>TPDDL_EOD!AI33+TPDDL_EOD!AJ33</f>
        <v>69.61</v>
      </c>
      <c r="N33">
        <f t="shared" si="0"/>
        <v>218.45</v>
      </c>
      <c r="O33" s="112">
        <f t="shared" si="1"/>
        <v>-9.9999999999909051E-3</v>
      </c>
      <c r="P33">
        <v>79.996337834744793</v>
      </c>
      <c r="Q33">
        <v>44.99794003204395</v>
      </c>
      <c r="R33">
        <v>5.8397326619363703</v>
      </c>
      <c r="S33">
        <v>17.999176012817578</v>
      </c>
      <c r="T33">
        <v>69.60681345845731</v>
      </c>
      <c r="U33" s="114">
        <f t="shared" si="2"/>
        <v>218.44</v>
      </c>
      <c r="V33" s="112">
        <f t="shared" si="3"/>
        <v>0</v>
      </c>
      <c r="Y33">
        <f>BAWANA!AW33+BAWANA!AX33</f>
        <v>19.559999999999999</v>
      </c>
      <c r="Z33">
        <f>BAWANA!BD33+BAWANA!BE33</f>
        <v>32</v>
      </c>
      <c r="AA33">
        <f>BAWANA!X33+BAWANA!Y33</f>
        <v>19.559999999999999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218.44</v>
      </c>
      <c r="E34">
        <f>BAWANA!AM34</f>
        <v>0</v>
      </c>
      <c r="F34">
        <f t="shared" si="4"/>
        <v>256</v>
      </c>
      <c r="G34">
        <f t="shared" si="5"/>
        <v>218.44</v>
      </c>
      <c r="H34" s="112"/>
      <c r="I34">
        <f>BRPL_EOD!AI34+BRPL_EOD!AJ34</f>
        <v>80</v>
      </c>
      <c r="J34">
        <f>BYPL_EOD!AI34+BYPL_EOD!AJ34</f>
        <v>45</v>
      </c>
      <c r="K34">
        <f>MES_EOD!AI34+MES_EOD!AJ34</f>
        <v>5.84</v>
      </c>
      <c r="L34">
        <f>NDMC_EOD!AI34+NDMC_EOD!AJ34</f>
        <v>18</v>
      </c>
      <c r="M34">
        <f>TPDDL_EOD!AI34+TPDDL_EOD!AJ34</f>
        <v>69.61</v>
      </c>
      <c r="N34">
        <f t="shared" si="0"/>
        <v>218.45</v>
      </c>
      <c r="O34" s="112">
        <f t="shared" si="1"/>
        <v>-9.9999999999909051E-3</v>
      </c>
      <c r="P34">
        <v>79.996337834744793</v>
      </c>
      <c r="Q34">
        <v>44.99794003204395</v>
      </c>
      <c r="R34">
        <v>5.8397326619363703</v>
      </c>
      <c r="S34">
        <v>17.999176012817578</v>
      </c>
      <c r="T34">
        <v>69.60681345845731</v>
      </c>
      <c r="U34" s="114">
        <f t="shared" si="2"/>
        <v>218.44</v>
      </c>
      <c r="V34" s="112">
        <f t="shared" si="3"/>
        <v>0</v>
      </c>
      <c r="Y34">
        <f>BAWANA!AW34+BAWANA!AX34</f>
        <v>19.559999999999999</v>
      </c>
      <c r="Z34">
        <f>BAWANA!BD34+BAWANA!BE34</f>
        <v>32</v>
      </c>
      <c r="AA34">
        <f>BAWANA!X34+BAWANA!Y34</f>
        <v>19.559999999999999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218.44</v>
      </c>
      <c r="E35">
        <f>BAWANA!AM35</f>
        <v>0</v>
      </c>
      <c r="F35">
        <f t="shared" si="4"/>
        <v>256</v>
      </c>
      <c r="G35">
        <f t="shared" si="5"/>
        <v>218.44</v>
      </c>
      <c r="H35" s="112"/>
      <c r="I35">
        <f>BRPL_EOD!AI35+BRPL_EOD!AJ35</f>
        <v>80</v>
      </c>
      <c r="J35">
        <f>BYPL_EOD!AI35+BYPL_EOD!AJ35</f>
        <v>45</v>
      </c>
      <c r="K35">
        <f>MES_EOD!AI35+MES_EOD!AJ35</f>
        <v>5.84</v>
      </c>
      <c r="L35">
        <f>NDMC_EOD!AI35+NDMC_EOD!AJ35</f>
        <v>18</v>
      </c>
      <c r="M35">
        <f>TPDDL_EOD!AI35+TPDDL_EOD!AJ35</f>
        <v>69.61</v>
      </c>
      <c r="N35">
        <f t="shared" si="0"/>
        <v>218.45</v>
      </c>
      <c r="O35" s="112">
        <f t="shared" si="1"/>
        <v>-9.9999999999909051E-3</v>
      </c>
      <c r="P35">
        <v>79.996337834744793</v>
      </c>
      <c r="Q35">
        <v>44.99794003204395</v>
      </c>
      <c r="R35">
        <v>5.8397326619363703</v>
      </c>
      <c r="S35">
        <v>17.999176012817578</v>
      </c>
      <c r="T35">
        <v>69.60681345845731</v>
      </c>
      <c r="U35" s="114">
        <f t="shared" si="2"/>
        <v>218.44</v>
      </c>
      <c r="V35" s="112">
        <f t="shared" si="3"/>
        <v>0</v>
      </c>
      <c r="Y35">
        <f>BAWANA!AW35+BAWANA!AX35</f>
        <v>19.559999999999999</v>
      </c>
      <c r="Z35">
        <f>BAWANA!BD35+BAWANA!BE35</f>
        <v>32</v>
      </c>
      <c r="AA35">
        <f>BAWANA!X35+BAWANA!Y35</f>
        <v>19.559999999999999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218.44</v>
      </c>
      <c r="E36">
        <f>BAWANA!AM36</f>
        <v>0</v>
      </c>
      <c r="F36">
        <f t="shared" si="4"/>
        <v>256</v>
      </c>
      <c r="G36">
        <f t="shared" si="5"/>
        <v>218.44</v>
      </c>
      <c r="H36" s="112"/>
      <c r="I36">
        <f>BRPL_EOD!AI36+BRPL_EOD!AJ36</f>
        <v>80</v>
      </c>
      <c r="J36">
        <f>BYPL_EOD!AI36+BYPL_EOD!AJ36</f>
        <v>45</v>
      </c>
      <c r="K36">
        <f>MES_EOD!AI36+MES_EOD!AJ36</f>
        <v>5.84</v>
      </c>
      <c r="L36">
        <f>NDMC_EOD!AI36+NDMC_EOD!AJ36</f>
        <v>18</v>
      </c>
      <c r="M36">
        <f>TPDDL_EOD!AI36+TPDDL_EOD!AJ36</f>
        <v>69.61</v>
      </c>
      <c r="N36">
        <f t="shared" si="0"/>
        <v>218.45</v>
      </c>
      <c r="O36" s="112">
        <f t="shared" si="1"/>
        <v>-9.9999999999909051E-3</v>
      </c>
      <c r="P36">
        <v>79.996337834744793</v>
      </c>
      <c r="Q36">
        <v>44.99794003204395</v>
      </c>
      <c r="R36">
        <v>5.8397326619363703</v>
      </c>
      <c r="S36">
        <v>17.999176012817578</v>
      </c>
      <c r="T36">
        <v>69.60681345845731</v>
      </c>
      <c r="U36" s="114">
        <f t="shared" si="2"/>
        <v>218.44</v>
      </c>
      <c r="V36" s="112">
        <f t="shared" si="3"/>
        <v>0</v>
      </c>
      <c r="Y36">
        <f>BAWANA!AW36+BAWANA!AX36</f>
        <v>19.559999999999999</v>
      </c>
      <c r="Z36">
        <f>BAWANA!BD36+BAWANA!BE36</f>
        <v>32</v>
      </c>
      <c r="AA36">
        <f>BAWANA!X36+BAWANA!Y36</f>
        <v>19.559999999999999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218.44</v>
      </c>
      <c r="E37">
        <f>BAWANA!AM37</f>
        <v>0</v>
      </c>
      <c r="F37">
        <f t="shared" si="4"/>
        <v>256</v>
      </c>
      <c r="G37">
        <f t="shared" si="5"/>
        <v>218.44</v>
      </c>
      <c r="H37" s="112"/>
      <c r="I37">
        <f>BRPL_EOD!AI37+BRPL_EOD!AJ37</f>
        <v>80</v>
      </c>
      <c r="J37">
        <f>BYPL_EOD!AI37+BYPL_EOD!AJ37</f>
        <v>45</v>
      </c>
      <c r="K37">
        <f>MES_EOD!AI37+MES_EOD!AJ37</f>
        <v>5.84</v>
      </c>
      <c r="L37">
        <f>NDMC_EOD!AI37+NDMC_EOD!AJ37</f>
        <v>18</v>
      </c>
      <c r="M37">
        <f>TPDDL_EOD!AI37+TPDDL_EOD!AJ37</f>
        <v>69.61</v>
      </c>
      <c r="N37">
        <f t="shared" si="0"/>
        <v>218.45</v>
      </c>
      <c r="O37" s="112">
        <f t="shared" si="1"/>
        <v>-9.9999999999909051E-3</v>
      </c>
      <c r="P37">
        <v>79.996337834744793</v>
      </c>
      <c r="Q37">
        <v>44.99794003204395</v>
      </c>
      <c r="R37">
        <v>5.8397326619363703</v>
      </c>
      <c r="S37">
        <v>17.999176012817578</v>
      </c>
      <c r="T37">
        <v>69.60681345845731</v>
      </c>
      <c r="U37" s="114">
        <f t="shared" si="2"/>
        <v>218.44</v>
      </c>
      <c r="V37" s="112">
        <f t="shared" si="3"/>
        <v>0</v>
      </c>
      <c r="Y37">
        <f>BAWANA!AW37+BAWANA!AX37</f>
        <v>19.559999999999999</v>
      </c>
      <c r="Z37">
        <f>BAWANA!BD37+BAWANA!BE37</f>
        <v>32</v>
      </c>
      <c r="AA37">
        <f>BAWANA!X37+BAWANA!Y37</f>
        <v>19.559999999999999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218.44</v>
      </c>
      <c r="E38">
        <f>BAWANA!AM38</f>
        <v>0</v>
      </c>
      <c r="F38">
        <f t="shared" si="4"/>
        <v>256</v>
      </c>
      <c r="G38">
        <f t="shared" si="5"/>
        <v>218.44</v>
      </c>
      <c r="H38" s="112"/>
      <c r="I38">
        <f>BRPL_EOD!AI38+BRPL_EOD!AJ38</f>
        <v>80</v>
      </c>
      <c r="J38">
        <f>BYPL_EOD!AI38+BYPL_EOD!AJ38</f>
        <v>45</v>
      </c>
      <c r="K38">
        <f>MES_EOD!AI38+MES_EOD!AJ38</f>
        <v>5.84</v>
      </c>
      <c r="L38">
        <f>NDMC_EOD!AI38+NDMC_EOD!AJ38</f>
        <v>18</v>
      </c>
      <c r="M38">
        <f>TPDDL_EOD!AI38+TPDDL_EOD!AJ38</f>
        <v>69.61</v>
      </c>
      <c r="N38">
        <f t="shared" si="0"/>
        <v>218.45</v>
      </c>
      <c r="O38" s="112">
        <f t="shared" si="1"/>
        <v>-9.9999999999909051E-3</v>
      </c>
      <c r="P38">
        <v>79.996337834744793</v>
      </c>
      <c r="Q38">
        <v>44.99794003204395</v>
      </c>
      <c r="R38">
        <v>5.8397326619363703</v>
      </c>
      <c r="S38">
        <v>17.999176012817578</v>
      </c>
      <c r="T38">
        <v>69.60681345845731</v>
      </c>
      <c r="U38" s="114">
        <f t="shared" si="2"/>
        <v>218.44</v>
      </c>
      <c r="V38" s="112">
        <f t="shared" si="3"/>
        <v>0</v>
      </c>
      <c r="Y38">
        <f>BAWANA!AW38+BAWANA!AX38</f>
        <v>19.559999999999999</v>
      </c>
      <c r="Z38">
        <f>BAWANA!BD38+BAWANA!BE38</f>
        <v>32</v>
      </c>
      <c r="AA38">
        <f>BAWANA!X38+BAWANA!Y38</f>
        <v>19.559999999999999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218.44</v>
      </c>
      <c r="E39">
        <f>BAWANA!AM39</f>
        <v>0</v>
      </c>
      <c r="F39">
        <f t="shared" si="4"/>
        <v>256</v>
      </c>
      <c r="G39">
        <f t="shared" si="5"/>
        <v>218.44</v>
      </c>
      <c r="H39" s="112"/>
      <c r="I39">
        <f>BRPL_EOD!AI39+BRPL_EOD!AJ39</f>
        <v>80</v>
      </c>
      <c r="J39">
        <f>BYPL_EOD!AI39+BYPL_EOD!AJ39</f>
        <v>45</v>
      </c>
      <c r="K39">
        <f>MES_EOD!AI39+MES_EOD!AJ39</f>
        <v>5.84</v>
      </c>
      <c r="L39">
        <f>NDMC_EOD!AI39+NDMC_EOD!AJ39</f>
        <v>18</v>
      </c>
      <c r="M39">
        <f>TPDDL_EOD!AI39+TPDDL_EOD!AJ39</f>
        <v>69.61</v>
      </c>
      <c r="N39">
        <f t="shared" si="0"/>
        <v>218.45</v>
      </c>
      <c r="O39" s="112">
        <f t="shared" si="1"/>
        <v>-9.9999999999909051E-3</v>
      </c>
      <c r="P39">
        <v>79.996337834744793</v>
      </c>
      <c r="Q39">
        <v>44.99794003204395</v>
      </c>
      <c r="R39">
        <v>5.8397326619363703</v>
      </c>
      <c r="S39">
        <v>17.999176012817578</v>
      </c>
      <c r="T39">
        <v>69.60681345845731</v>
      </c>
      <c r="U39" s="114">
        <f t="shared" si="2"/>
        <v>218.44</v>
      </c>
      <c r="V39" s="112">
        <f t="shared" si="3"/>
        <v>0</v>
      </c>
      <c r="Y39">
        <f>BAWANA!AW39+BAWANA!AX39</f>
        <v>19.559999999999999</v>
      </c>
      <c r="Z39">
        <f>BAWANA!BD39+BAWANA!BE39</f>
        <v>32</v>
      </c>
      <c r="AA39">
        <f>BAWANA!X39+BAWANA!Y39</f>
        <v>19.559999999999999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218.44</v>
      </c>
      <c r="E40">
        <f>BAWANA!AM40</f>
        <v>0</v>
      </c>
      <c r="F40">
        <f t="shared" si="4"/>
        <v>256</v>
      </c>
      <c r="G40">
        <f t="shared" si="5"/>
        <v>218.44</v>
      </c>
      <c r="H40" s="112"/>
      <c r="I40">
        <f>BRPL_EOD!AI40+BRPL_EOD!AJ40</f>
        <v>80</v>
      </c>
      <c r="J40">
        <f>BYPL_EOD!AI40+BYPL_EOD!AJ40</f>
        <v>45</v>
      </c>
      <c r="K40">
        <f>MES_EOD!AI40+MES_EOD!AJ40</f>
        <v>5.84</v>
      </c>
      <c r="L40">
        <f>NDMC_EOD!AI40+NDMC_EOD!AJ40</f>
        <v>18</v>
      </c>
      <c r="M40">
        <f>TPDDL_EOD!AI40+TPDDL_EOD!AJ40</f>
        <v>69.61</v>
      </c>
      <c r="N40">
        <f t="shared" si="0"/>
        <v>218.45</v>
      </c>
      <c r="O40" s="112">
        <f t="shared" si="1"/>
        <v>-9.9999999999909051E-3</v>
      </c>
      <c r="P40">
        <v>79.996337834744793</v>
      </c>
      <c r="Q40">
        <v>44.99794003204395</v>
      </c>
      <c r="R40">
        <v>5.8397326619363703</v>
      </c>
      <c r="S40">
        <v>17.999176012817578</v>
      </c>
      <c r="T40">
        <v>69.60681345845731</v>
      </c>
      <c r="U40" s="114">
        <f t="shared" si="2"/>
        <v>218.44</v>
      </c>
      <c r="V40" s="112">
        <f t="shared" si="3"/>
        <v>0</v>
      </c>
      <c r="Y40">
        <f>BAWANA!AW40+BAWANA!AX40</f>
        <v>19.559999999999999</v>
      </c>
      <c r="Z40">
        <f>BAWANA!BD40+BAWANA!BE40</f>
        <v>32</v>
      </c>
      <c r="AA40">
        <f>BAWANA!X40+BAWANA!Y40</f>
        <v>19.559999999999999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218.44</v>
      </c>
      <c r="E41">
        <f>BAWANA!AM41</f>
        <v>0</v>
      </c>
      <c r="F41">
        <f t="shared" si="4"/>
        <v>256</v>
      </c>
      <c r="G41">
        <f t="shared" si="5"/>
        <v>218.44</v>
      </c>
      <c r="H41" s="112"/>
      <c r="I41">
        <f>BRPL_EOD!AI41+BRPL_EOD!AJ41</f>
        <v>80</v>
      </c>
      <c r="J41">
        <f>BYPL_EOD!AI41+BYPL_EOD!AJ41</f>
        <v>45</v>
      </c>
      <c r="K41">
        <f>MES_EOD!AI41+MES_EOD!AJ41</f>
        <v>5.84</v>
      </c>
      <c r="L41">
        <f>NDMC_EOD!AI41+NDMC_EOD!AJ41</f>
        <v>18</v>
      </c>
      <c r="M41">
        <f>TPDDL_EOD!AI41+TPDDL_EOD!AJ41</f>
        <v>69.61</v>
      </c>
      <c r="N41">
        <f t="shared" si="0"/>
        <v>218.45</v>
      </c>
      <c r="O41" s="112">
        <f t="shared" si="1"/>
        <v>-9.9999999999909051E-3</v>
      </c>
      <c r="P41">
        <v>79.996337834744793</v>
      </c>
      <c r="Q41">
        <v>44.99794003204395</v>
      </c>
      <c r="R41">
        <v>5.8397326619363703</v>
      </c>
      <c r="S41">
        <v>17.999176012817578</v>
      </c>
      <c r="T41">
        <v>69.60681345845731</v>
      </c>
      <c r="U41" s="114">
        <f t="shared" si="2"/>
        <v>218.44</v>
      </c>
      <c r="V41" s="112">
        <f t="shared" si="3"/>
        <v>0</v>
      </c>
      <c r="Y41">
        <f>BAWANA!AW41+BAWANA!AX41</f>
        <v>19.559999999999999</v>
      </c>
      <c r="Z41">
        <f>BAWANA!BD41+BAWANA!BE41</f>
        <v>32</v>
      </c>
      <c r="AA41">
        <f>BAWANA!X41+BAWANA!Y41</f>
        <v>19.559999999999999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218.44</v>
      </c>
      <c r="E42">
        <f>BAWANA!AM42</f>
        <v>0</v>
      </c>
      <c r="F42">
        <f t="shared" si="4"/>
        <v>256</v>
      </c>
      <c r="G42">
        <f t="shared" si="5"/>
        <v>218.44</v>
      </c>
      <c r="H42" s="112"/>
      <c r="I42">
        <f>BRPL_EOD!AI42+BRPL_EOD!AJ42</f>
        <v>80</v>
      </c>
      <c r="J42">
        <f>BYPL_EOD!AI42+BYPL_EOD!AJ42</f>
        <v>45</v>
      </c>
      <c r="K42">
        <f>MES_EOD!AI42+MES_EOD!AJ42</f>
        <v>5.84</v>
      </c>
      <c r="L42">
        <f>NDMC_EOD!AI42+NDMC_EOD!AJ42</f>
        <v>18</v>
      </c>
      <c r="M42">
        <f>TPDDL_EOD!AI42+TPDDL_EOD!AJ42</f>
        <v>69.61</v>
      </c>
      <c r="N42">
        <f t="shared" si="0"/>
        <v>218.45</v>
      </c>
      <c r="O42" s="112">
        <f t="shared" si="1"/>
        <v>-9.9999999999909051E-3</v>
      </c>
      <c r="P42">
        <v>79.996337834744793</v>
      </c>
      <c r="Q42">
        <v>44.99794003204395</v>
      </c>
      <c r="R42">
        <v>5.8397326619363703</v>
      </c>
      <c r="S42">
        <v>17.999176012817578</v>
      </c>
      <c r="T42">
        <v>69.60681345845731</v>
      </c>
      <c r="U42" s="114">
        <f t="shared" si="2"/>
        <v>218.44</v>
      </c>
      <c r="V42" s="112">
        <f t="shared" si="3"/>
        <v>0</v>
      </c>
      <c r="Y42">
        <f>BAWANA!AW42+BAWANA!AX42</f>
        <v>19.559999999999999</v>
      </c>
      <c r="Z42">
        <f>BAWANA!BD42+BAWANA!BE42</f>
        <v>32</v>
      </c>
      <c r="AA42">
        <f>BAWANA!X42+BAWANA!Y42</f>
        <v>19.559999999999999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218.44</v>
      </c>
      <c r="E43">
        <f>BAWANA!AM43</f>
        <v>0</v>
      </c>
      <c r="F43">
        <f t="shared" si="4"/>
        <v>256</v>
      </c>
      <c r="G43">
        <f t="shared" si="5"/>
        <v>218.44</v>
      </c>
      <c r="H43" s="112"/>
      <c r="I43">
        <f>BRPL_EOD!AI43+BRPL_EOD!AJ43</f>
        <v>80</v>
      </c>
      <c r="J43">
        <f>BYPL_EOD!AI43+BYPL_EOD!AJ43</f>
        <v>45</v>
      </c>
      <c r="K43">
        <f>MES_EOD!AI43+MES_EOD!AJ43</f>
        <v>5.84</v>
      </c>
      <c r="L43">
        <f>NDMC_EOD!AI43+NDMC_EOD!AJ43</f>
        <v>18</v>
      </c>
      <c r="M43">
        <f>TPDDL_EOD!AI43+TPDDL_EOD!AJ43</f>
        <v>69.61</v>
      </c>
      <c r="N43">
        <f t="shared" si="0"/>
        <v>218.45</v>
      </c>
      <c r="O43" s="112">
        <f t="shared" si="1"/>
        <v>-9.9999999999909051E-3</v>
      </c>
      <c r="P43">
        <v>79.996337834744793</v>
      </c>
      <c r="Q43">
        <v>44.99794003204395</v>
      </c>
      <c r="R43">
        <v>5.8397326619363703</v>
      </c>
      <c r="S43">
        <v>17.999176012817578</v>
      </c>
      <c r="T43">
        <v>69.60681345845731</v>
      </c>
      <c r="U43" s="114">
        <f t="shared" si="2"/>
        <v>218.44</v>
      </c>
      <c r="V43" s="112">
        <f t="shared" si="3"/>
        <v>0</v>
      </c>
      <c r="Y43">
        <f>BAWANA!AW43+BAWANA!AX43</f>
        <v>19.559999999999999</v>
      </c>
      <c r="Z43">
        <f>BAWANA!BD43+BAWANA!BE43</f>
        <v>32</v>
      </c>
      <c r="AA43">
        <f>BAWANA!X43+BAWANA!Y43</f>
        <v>19.559999999999999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218.44</v>
      </c>
      <c r="E44">
        <f>BAWANA!AM44</f>
        <v>0</v>
      </c>
      <c r="F44">
        <f t="shared" si="4"/>
        <v>256</v>
      </c>
      <c r="G44">
        <f t="shared" si="5"/>
        <v>218.44</v>
      </c>
      <c r="H44" s="112"/>
      <c r="I44">
        <f>BRPL_EOD!AI44+BRPL_EOD!AJ44</f>
        <v>80</v>
      </c>
      <c r="J44">
        <f>BYPL_EOD!AI44+BYPL_EOD!AJ44</f>
        <v>45</v>
      </c>
      <c r="K44">
        <f>MES_EOD!AI44+MES_EOD!AJ44</f>
        <v>5.84</v>
      </c>
      <c r="L44">
        <f>NDMC_EOD!AI44+NDMC_EOD!AJ44</f>
        <v>18</v>
      </c>
      <c r="M44">
        <f>TPDDL_EOD!AI44+TPDDL_EOD!AJ44</f>
        <v>69.61</v>
      </c>
      <c r="N44">
        <f t="shared" si="0"/>
        <v>218.45</v>
      </c>
      <c r="O44" s="112">
        <f t="shared" si="1"/>
        <v>-9.9999999999909051E-3</v>
      </c>
      <c r="P44">
        <v>79.996337834744793</v>
      </c>
      <c r="Q44">
        <v>44.99794003204395</v>
      </c>
      <c r="R44">
        <v>5.8397326619363703</v>
      </c>
      <c r="S44">
        <v>17.999176012817578</v>
      </c>
      <c r="T44">
        <v>69.60681345845731</v>
      </c>
      <c r="U44" s="114">
        <f t="shared" si="2"/>
        <v>218.44</v>
      </c>
      <c r="V44" s="112">
        <f t="shared" si="3"/>
        <v>0</v>
      </c>
      <c r="Y44">
        <f>BAWANA!AW44+BAWANA!AX44</f>
        <v>19.559999999999999</v>
      </c>
      <c r="Z44">
        <f>BAWANA!BD44+BAWANA!BE44</f>
        <v>32</v>
      </c>
      <c r="AA44">
        <f>BAWANA!X44+BAWANA!Y44</f>
        <v>19.559999999999999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218.44</v>
      </c>
      <c r="E45">
        <f>BAWANA!AM45</f>
        <v>0</v>
      </c>
      <c r="F45">
        <f t="shared" si="4"/>
        <v>256</v>
      </c>
      <c r="G45">
        <f t="shared" si="5"/>
        <v>218.44</v>
      </c>
      <c r="H45" s="112"/>
      <c r="I45">
        <f>BRPL_EOD!AI45+BRPL_EOD!AJ45</f>
        <v>80</v>
      </c>
      <c r="J45">
        <f>BYPL_EOD!AI45+BYPL_EOD!AJ45</f>
        <v>45</v>
      </c>
      <c r="K45">
        <f>MES_EOD!AI45+MES_EOD!AJ45</f>
        <v>5.84</v>
      </c>
      <c r="L45">
        <f>NDMC_EOD!AI45+NDMC_EOD!AJ45</f>
        <v>18</v>
      </c>
      <c r="M45">
        <f>TPDDL_EOD!AI45+TPDDL_EOD!AJ45</f>
        <v>69.61</v>
      </c>
      <c r="N45">
        <f t="shared" si="0"/>
        <v>218.45</v>
      </c>
      <c r="O45" s="112">
        <f t="shared" si="1"/>
        <v>-9.9999999999909051E-3</v>
      </c>
      <c r="P45">
        <v>79.996337834744793</v>
      </c>
      <c r="Q45">
        <v>44.99794003204395</v>
      </c>
      <c r="R45">
        <v>5.8397326619363703</v>
      </c>
      <c r="S45">
        <v>17.999176012817578</v>
      </c>
      <c r="T45">
        <v>69.60681345845731</v>
      </c>
      <c r="U45" s="114">
        <f t="shared" si="2"/>
        <v>218.44</v>
      </c>
      <c r="V45" s="112">
        <f t="shared" si="3"/>
        <v>0</v>
      </c>
      <c r="Y45">
        <f>BAWANA!AW45+BAWANA!AX45</f>
        <v>19.559999999999999</v>
      </c>
      <c r="Z45">
        <f>BAWANA!BD45+BAWANA!BE45</f>
        <v>32</v>
      </c>
      <c r="AA45">
        <f>BAWANA!X45+BAWANA!Y45</f>
        <v>19.559999999999999</v>
      </c>
      <c r="AB45">
        <f>BAWANA!AE45+BAWANA!AF45</f>
        <v>32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218.44</v>
      </c>
      <c r="E46">
        <f>BAWANA!AM46</f>
        <v>0</v>
      </c>
      <c r="F46">
        <f t="shared" si="4"/>
        <v>256</v>
      </c>
      <c r="G46">
        <f t="shared" si="5"/>
        <v>218.44</v>
      </c>
      <c r="H46" s="112"/>
      <c r="I46">
        <f>BRPL_EOD!AI46+BRPL_EOD!AJ46</f>
        <v>80</v>
      </c>
      <c r="J46">
        <f>BYPL_EOD!AI46+BYPL_EOD!AJ46</f>
        <v>45</v>
      </c>
      <c r="K46">
        <f>MES_EOD!AI46+MES_EOD!AJ46</f>
        <v>5.84</v>
      </c>
      <c r="L46">
        <f>NDMC_EOD!AI46+NDMC_EOD!AJ46</f>
        <v>18</v>
      </c>
      <c r="M46">
        <f>TPDDL_EOD!AI46+TPDDL_EOD!AJ46</f>
        <v>69.61</v>
      </c>
      <c r="N46">
        <f t="shared" si="0"/>
        <v>218.45</v>
      </c>
      <c r="O46" s="112">
        <f t="shared" si="1"/>
        <v>-9.9999999999909051E-3</v>
      </c>
      <c r="P46">
        <v>79.996337834744793</v>
      </c>
      <c r="Q46">
        <v>44.99794003204395</v>
      </c>
      <c r="R46">
        <v>5.8397326619363703</v>
      </c>
      <c r="S46">
        <v>17.999176012817578</v>
      </c>
      <c r="T46">
        <v>69.60681345845731</v>
      </c>
      <c r="U46" s="114">
        <f t="shared" si="2"/>
        <v>218.44</v>
      </c>
      <c r="V46" s="112">
        <f t="shared" si="3"/>
        <v>0</v>
      </c>
      <c r="Y46">
        <f>BAWANA!AW46+BAWANA!AX46</f>
        <v>19.559999999999999</v>
      </c>
      <c r="Z46">
        <f>BAWANA!BD46+BAWANA!BE46</f>
        <v>32</v>
      </c>
      <c r="AA46">
        <f>BAWANA!X46+BAWANA!Y46</f>
        <v>19.559999999999999</v>
      </c>
      <c r="AB46">
        <f>BAWANA!AE46+BAWANA!AF46</f>
        <v>32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211.67000000000002</v>
      </c>
      <c r="E47">
        <f>BAWANA!AM47</f>
        <v>0</v>
      </c>
      <c r="F47">
        <f t="shared" si="4"/>
        <v>256</v>
      </c>
      <c r="G47">
        <f t="shared" si="5"/>
        <v>211.67000000000002</v>
      </c>
      <c r="H47" s="112"/>
      <c r="I47">
        <f>BRPL_EOD!AI47+BRPL_EOD!AJ47</f>
        <v>81.96</v>
      </c>
      <c r="J47">
        <f>BYPL_EOD!AI47+BYPL_EOD!AJ47</f>
        <v>47.39</v>
      </c>
      <c r="K47">
        <f>MES_EOD!AI47+MES_EOD!AJ47</f>
        <v>5.84</v>
      </c>
      <c r="L47">
        <f>NDMC_EOD!AI47+NDMC_EOD!AJ47</f>
        <v>19.21</v>
      </c>
      <c r="M47">
        <f>TPDDL_EOD!AI47+TPDDL_EOD!AJ47</f>
        <v>57.27</v>
      </c>
      <c r="N47">
        <f t="shared" si="0"/>
        <v>211.67000000000002</v>
      </c>
      <c r="O47" s="112">
        <f t="shared" si="1"/>
        <v>0</v>
      </c>
      <c r="P47">
        <v>81.96</v>
      </c>
      <c r="Q47">
        <v>47.39</v>
      </c>
      <c r="R47">
        <v>5.84</v>
      </c>
      <c r="S47">
        <v>19.21</v>
      </c>
      <c r="T47">
        <v>57.27</v>
      </c>
      <c r="U47" s="114">
        <f t="shared" si="2"/>
        <v>211.67000000000002</v>
      </c>
      <c r="V47" s="112">
        <f t="shared" si="3"/>
        <v>0</v>
      </c>
      <c r="Y47">
        <f>BAWANA!AW47+BAWANA!AX47</f>
        <v>26.33</v>
      </c>
      <c r="Z47">
        <f>BAWANA!BD47+BAWANA!BE47</f>
        <v>32</v>
      </c>
      <c r="AA47">
        <f>BAWANA!X47+BAWANA!Y47</f>
        <v>26.33</v>
      </c>
      <c r="AB47">
        <f>BAWANA!AE47+BAWANA!AF47</f>
        <v>32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211.67000000000002</v>
      </c>
      <c r="E48">
        <f>BAWANA!AM48</f>
        <v>0</v>
      </c>
      <c r="F48">
        <f t="shared" si="4"/>
        <v>256</v>
      </c>
      <c r="G48">
        <f t="shared" si="5"/>
        <v>211.67000000000002</v>
      </c>
      <c r="H48" s="112"/>
      <c r="I48">
        <f>BRPL_EOD!AI48+BRPL_EOD!AJ48</f>
        <v>81.96</v>
      </c>
      <c r="J48">
        <f>BYPL_EOD!AI48+BYPL_EOD!AJ48</f>
        <v>47.39</v>
      </c>
      <c r="K48">
        <f>MES_EOD!AI48+MES_EOD!AJ48</f>
        <v>5.84</v>
      </c>
      <c r="L48">
        <f>NDMC_EOD!AI48+NDMC_EOD!AJ48</f>
        <v>19.21</v>
      </c>
      <c r="M48">
        <f>TPDDL_EOD!AI48+TPDDL_EOD!AJ48</f>
        <v>57.27</v>
      </c>
      <c r="N48">
        <f t="shared" si="0"/>
        <v>211.67000000000002</v>
      </c>
      <c r="O48" s="112">
        <f t="shared" si="1"/>
        <v>0</v>
      </c>
      <c r="P48">
        <v>81.96</v>
      </c>
      <c r="Q48">
        <v>47.39</v>
      </c>
      <c r="R48">
        <v>5.84</v>
      </c>
      <c r="S48">
        <v>19.21</v>
      </c>
      <c r="T48">
        <v>57.27</v>
      </c>
      <c r="U48" s="114">
        <f t="shared" si="2"/>
        <v>211.67000000000002</v>
      </c>
      <c r="V48" s="112">
        <f t="shared" si="3"/>
        <v>0</v>
      </c>
      <c r="Y48">
        <f>BAWANA!AW48+BAWANA!AX48</f>
        <v>26.33</v>
      </c>
      <c r="Z48">
        <f>BAWANA!BD48+BAWANA!BE48</f>
        <v>32</v>
      </c>
      <c r="AA48">
        <f>BAWANA!X48+BAWANA!Y48</f>
        <v>26.33</v>
      </c>
      <c r="AB48">
        <f>BAWANA!AE48+BAWANA!AF48</f>
        <v>32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216.18</v>
      </c>
      <c r="E49">
        <f>BAWANA!AM49</f>
        <v>0</v>
      </c>
      <c r="F49">
        <f t="shared" si="4"/>
        <v>256</v>
      </c>
      <c r="G49">
        <f t="shared" si="5"/>
        <v>216.18</v>
      </c>
      <c r="H49" s="112"/>
      <c r="I49">
        <f>BRPL_EOD!AI49+BRPL_EOD!AJ49</f>
        <v>83.76</v>
      </c>
      <c r="J49">
        <f>BYPL_EOD!AI49+BYPL_EOD!AJ49</f>
        <v>48.43</v>
      </c>
      <c r="K49">
        <f>MES_EOD!AI49+MES_EOD!AJ49</f>
        <v>5.84</v>
      </c>
      <c r="L49">
        <f>NDMC_EOD!AI49+NDMC_EOD!AJ49</f>
        <v>19.63</v>
      </c>
      <c r="M49">
        <f>TPDDL_EOD!AI49+TPDDL_EOD!AJ49</f>
        <v>58.53</v>
      </c>
      <c r="N49">
        <f t="shared" si="0"/>
        <v>216.19</v>
      </c>
      <c r="O49" s="112">
        <f t="shared" si="1"/>
        <v>-9.9999999999909051E-3</v>
      </c>
      <c r="P49">
        <v>83.756125630232674</v>
      </c>
      <c r="Q49">
        <v>48.427759840880711</v>
      </c>
      <c r="R49">
        <v>5.8397298672464037</v>
      </c>
      <c r="S49">
        <v>19.62909200240529</v>
      </c>
      <c r="T49">
        <v>58.527292659234938</v>
      </c>
      <c r="U49" s="114">
        <f t="shared" si="2"/>
        <v>216.18000000000004</v>
      </c>
      <c r="V49" s="112">
        <f t="shared" si="3"/>
        <v>0</v>
      </c>
      <c r="Y49">
        <f>BAWANA!AW49+BAWANA!AX49</f>
        <v>26.91</v>
      </c>
      <c r="Z49">
        <f>BAWANA!BD49+BAWANA!BE49</f>
        <v>26.91</v>
      </c>
      <c r="AA49">
        <f>BAWANA!X49+BAWANA!Y49</f>
        <v>26.91</v>
      </c>
      <c r="AB49">
        <f>BAWANA!AE49+BAWANA!AF49</f>
        <v>26.91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216.18</v>
      </c>
      <c r="E50">
        <f>BAWANA!AM50</f>
        <v>0</v>
      </c>
      <c r="F50">
        <f t="shared" si="4"/>
        <v>256</v>
      </c>
      <c r="G50">
        <f t="shared" si="5"/>
        <v>216.18</v>
      </c>
      <c r="H50" s="112"/>
      <c r="I50">
        <f>BRPL_EOD!AI50+BRPL_EOD!AJ50</f>
        <v>83.76</v>
      </c>
      <c r="J50">
        <f>BYPL_EOD!AI50+BYPL_EOD!AJ50</f>
        <v>48.43</v>
      </c>
      <c r="K50">
        <f>MES_EOD!AI50+MES_EOD!AJ50</f>
        <v>5.84</v>
      </c>
      <c r="L50">
        <f>NDMC_EOD!AI50+NDMC_EOD!AJ50</f>
        <v>19.63</v>
      </c>
      <c r="M50">
        <f>TPDDL_EOD!AI50+TPDDL_EOD!AJ50</f>
        <v>58.53</v>
      </c>
      <c r="N50">
        <f t="shared" si="0"/>
        <v>216.19</v>
      </c>
      <c r="O50" s="112">
        <f t="shared" si="1"/>
        <v>-9.9999999999909051E-3</v>
      </c>
      <c r="P50">
        <v>83.756125630232674</v>
      </c>
      <c r="Q50">
        <v>48.427759840880711</v>
      </c>
      <c r="R50">
        <v>5.8397298672464037</v>
      </c>
      <c r="S50">
        <v>19.62909200240529</v>
      </c>
      <c r="T50">
        <v>58.527292659234938</v>
      </c>
      <c r="U50" s="114">
        <f t="shared" si="2"/>
        <v>216.18000000000004</v>
      </c>
      <c r="V50" s="112">
        <f t="shared" si="3"/>
        <v>0</v>
      </c>
      <c r="Y50">
        <f>BAWANA!AW50+BAWANA!AX50</f>
        <v>26.91</v>
      </c>
      <c r="Z50">
        <f>BAWANA!BD50+BAWANA!BE50</f>
        <v>26.91</v>
      </c>
      <c r="AA50">
        <f>BAWANA!X50+BAWANA!Y50</f>
        <v>26.91</v>
      </c>
      <c r="AB50">
        <f>BAWANA!AE50+BAWANA!AF50</f>
        <v>26.91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216.18</v>
      </c>
      <c r="E51">
        <f>BAWANA!AM51</f>
        <v>0</v>
      </c>
      <c r="F51">
        <f t="shared" si="4"/>
        <v>256</v>
      </c>
      <c r="G51">
        <f t="shared" si="5"/>
        <v>216.18</v>
      </c>
      <c r="H51" s="112"/>
      <c r="I51">
        <f>BRPL_EOD!AI51+BRPL_EOD!AJ51</f>
        <v>83.76</v>
      </c>
      <c r="J51">
        <f>BYPL_EOD!AI51+BYPL_EOD!AJ51</f>
        <v>48.43</v>
      </c>
      <c r="K51">
        <f>MES_EOD!AI51+MES_EOD!AJ51</f>
        <v>5.84</v>
      </c>
      <c r="L51">
        <f>NDMC_EOD!AI51+NDMC_EOD!AJ51</f>
        <v>19.63</v>
      </c>
      <c r="M51">
        <f>TPDDL_EOD!AI51+TPDDL_EOD!AJ51</f>
        <v>58.53</v>
      </c>
      <c r="N51">
        <f t="shared" si="0"/>
        <v>216.19</v>
      </c>
      <c r="O51" s="112">
        <f t="shared" si="1"/>
        <v>-9.9999999999909051E-3</v>
      </c>
      <c r="P51">
        <v>83.756125630232674</v>
      </c>
      <c r="Q51">
        <v>48.427759840880711</v>
      </c>
      <c r="R51">
        <v>5.8397298672464037</v>
      </c>
      <c r="S51">
        <v>19.62909200240529</v>
      </c>
      <c r="T51">
        <v>58.527292659234938</v>
      </c>
      <c r="U51" s="114">
        <f t="shared" si="2"/>
        <v>216.18000000000004</v>
      </c>
      <c r="V51" s="112">
        <f t="shared" si="3"/>
        <v>0</v>
      </c>
      <c r="Y51">
        <f>BAWANA!AW51+BAWANA!AX51</f>
        <v>26.91</v>
      </c>
      <c r="Z51">
        <f>BAWANA!BD51+BAWANA!BE51</f>
        <v>26.91</v>
      </c>
      <c r="AA51">
        <f>BAWANA!X51+BAWANA!Y51</f>
        <v>26.91</v>
      </c>
      <c r="AB51">
        <f>BAWANA!AE51+BAWANA!AF51</f>
        <v>26.91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216.18</v>
      </c>
      <c r="E52">
        <f>BAWANA!AM52</f>
        <v>0</v>
      </c>
      <c r="F52">
        <f t="shared" si="4"/>
        <v>256</v>
      </c>
      <c r="G52">
        <f t="shared" si="5"/>
        <v>216.18</v>
      </c>
      <c r="H52" s="112"/>
      <c r="I52">
        <f>BRPL_EOD!AI52+BRPL_EOD!AJ52</f>
        <v>83.76</v>
      </c>
      <c r="J52">
        <f>BYPL_EOD!AI52+BYPL_EOD!AJ52</f>
        <v>48.43</v>
      </c>
      <c r="K52">
        <f>MES_EOD!AI52+MES_EOD!AJ52</f>
        <v>5.84</v>
      </c>
      <c r="L52">
        <f>NDMC_EOD!AI52+NDMC_EOD!AJ52</f>
        <v>19.63</v>
      </c>
      <c r="M52">
        <f>TPDDL_EOD!AI52+TPDDL_EOD!AJ52</f>
        <v>58.53</v>
      </c>
      <c r="N52">
        <f t="shared" si="0"/>
        <v>216.19</v>
      </c>
      <c r="O52" s="112">
        <f t="shared" si="1"/>
        <v>-9.9999999999909051E-3</v>
      </c>
      <c r="P52">
        <v>83.756125630232674</v>
      </c>
      <c r="Q52">
        <v>48.427759840880711</v>
      </c>
      <c r="R52">
        <v>5.8397298672464037</v>
      </c>
      <c r="S52">
        <v>19.62909200240529</v>
      </c>
      <c r="T52">
        <v>58.527292659234938</v>
      </c>
      <c r="U52" s="114">
        <f t="shared" si="2"/>
        <v>216.18000000000004</v>
      </c>
      <c r="V52" s="112">
        <f t="shared" si="3"/>
        <v>0</v>
      </c>
      <c r="Y52">
        <f>BAWANA!AW52+BAWANA!AX52</f>
        <v>26.91</v>
      </c>
      <c r="Z52">
        <f>BAWANA!BD52+BAWANA!BE52</f>
        <v>26.91</v>
      </c>
      <c r="AA52">
        <f>BAWANA!X52+BAWANA!Y52</f>
        <v>26.91</v>
      </c>
      <c r="AB52">
        <f>BAWANA!AE52+BAWANA!AF52</f>
        <v>26.91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216.18</v>
      </c>
      <c r="E53">
        <f>BAWANA!AM53</f>
        <v>0</v>
      </c>
      <c r="F53">
        <f t="shared" si="4"/>
        <v>256</v>
      </c>
      <c r="G53">
        <f t="shared" si="5"/>
        <v>216.18</v>
      </c>
      <c r="H53" s="112"/>
      <c r="I53">
        <f>BRPL_EOD!AI53+BRPL_EOD!AJ53</f>
        <v>83.76</v>
      </c>
      <c r="J53">
        <f>BYPL_EOD!AI53+BYPL_EOD!AJ53</f>
        <v>48.43</v>
      </c>
      <c r="K53">
        <f>MES_EOD!AI53+MES_EOD!AJ53</f>
        <v>5.84</v>
      </c>
      <c r="L53">
        <f>NDMC_EOD!AI53+NDMC_EOD!AJ53</f>
        <v>19.63</v>
      </c>
      <c r="M53">
        <f>TPDDL_EOD!AI53+TPDDL_EOD!AJ53</f>
        <v>58.53</v>
      </c>
      <c r="N53">
        <f t="shared" si="0"/>
        <v>216.19</v>
      </c>
      <c r="O53" s="112">
        <f t="shared" si="1"/>
        <v>-9.9999999999909051E-3</v>
      </c>
      <c r="P53">
        <v>83.756125630232674</v>
      </c>
      <c r="Q53">
        <v>48.427759840880711</v>
      </c>
      <c r="R53">
        <v>5.8397298672464037</v>
      </c>
      <c r="S53">
        <v>19.62909200240529</v>
      </c>
      <c r="T53">
        <v>58.527292659234938</v>
      </c>
      <c r="U53" s="114">
        <f t="shared" si="2"/>
        <v>216.18000000000004</v>
      </c>
      <c r="V53" s="112">
        <f t="shared" si="3"/>
        <v>0</v>
      </c>
      <c r="Y53">
        <f>BAWANA!AW53+BAWANA!AX53</f>
        <v>26.91</v>
      </c>
      <c r="Z53">
        <f>BAWANA!BD53+BAWANA!BE53</f>
        <v>26.91</v>
      </c>
      <c r="AA53">
        <f>BAWANA!X53+BAWANA!Y53</f>
        <v>26.91</v>
      </c>
      <c r="AB53">
        <f>BAWANA!AE53+BAWANA!AF53</f>
        <v>26.91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216.18</v>
      </c>
      <c r="E54">
        <f>BAWANA!AM54</f>
        <v>0</v>
      </c>
      <c r="F54">
        <f t="shared" si="4"/>
        <v>256</v>
      </c>
      <c r="G54">
        <f t="shared" si="5"/>
        <v>216.18</v>
      </c>
      <c r="H54" s="112"/>
      <c r="I54">
        <f>BRPL_EOD!AI54+BRPL_EOD!AJ54</f>
        <v>83.76</v>
      </c>
      <c r="J54">
        <f>BYPL_EOD!AI54+BYPL_EOD!AJ54</f>
        <v>48.43</v>
      </c>
      <c r="K54">
        <f>MES_EOD!AI54+MES_EOD!AJ54</f>
        <v>5.84</v>
      </c>
      <c r="L54">
        <f>NDMC_EOD!AI54+NDMC_EOD!AJ54</f>
        <v>19.63</v>
      </c>
      <c r="M54">
        <f>TPDDL_EOD!AI54+TPDDL_EOD!AJ54</f>
        <v>58.53</v>
      </c>
      <c r="N54">
        <f t="shared" si="0"/>
        <v>216.19</v>
      </c>
      <c r="O54" s="112">
        <f t="shared" si="1"/>
        <v>-9.9999999999909051E-3</v>
      </c>
      <c r="P54">
        <v>83.756125630232674</v>
      </c>
      <c r="Q54">
        <v>48.427759840880711</v>
      </c>
      <c r="R54">
        <v>5.8397298672464037</v>
      </c>
      <c r="S54">
        <v>19.62909200240529</v>
      </c>
      <c r="T54">
        <v>58.527292659234938</v>
      </c>
      <c r="U54" s="114">
        <f t="shared" si="2"/>
        <v>216.18000000000004</v>
      </c>
      <c r="V54" s="112">
        <f t="shared" si="3"/>
        <v>0</v>
      </c>
      <c r="Y54">
        <f>BAWANA!AW54+BAWANA!AX54</f>
        <v>26.91</v>
      </c>
      <c r="Z54">
        <f>BAWANA!BD54+BAWANA!BE54</f>
        <v>26.91</v>
      </c>
      <c r="AA54">
        <f>BAWANA!X54+BAWANA!Y54</f>
        <v>26.91</v>
      </c>
      <c r="AB54">
        <f>BAWANA!AE54+BAWANA!AF54</f>
        <v>26.91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216.18</v>
      </c>
      <c r="E55">
        <f>BAWANA!AM55</f>
        <v>0</v>
      </c>
      <c r="F55">
        <f t="shared" si="4"/>
        <v>256</v>
      </c>
      <c r="G55">
        <f t="shared" si="5"/>
        <v>216.18</v>
      </c>
      <c r="H55" s="112"/>
      <c r="I55">
        <f>BRPL_EOD!AI55+BRPL_EOD!AJ55</f>
        <v>83.76</v>
      </c>
      <c r="J55">
        <f>BYPL_EOD!AI55+BYPL_EOD!AJ55</f>
        <v>48.43</v>
      </c>
      <c r="K55">
        <f>MES_EOD!AI55+MES_EOD!AJ55</f>
        <v>5.84</v>
      </c>
      <c r="L55">
        <f>NDMC_EOD!AI55+NDMC_EOD!AJ55</f>
        <v>19.63</v>
      </c>
      <c r="M55">
        <f>TPDDL_EOD!AI55+TPDDL_EOD!AJ55</f>
        <v>58.53</v>
      </c>
      <c r="N55">
        <f t="shared" si="0"/>
        <v>216.19</v>
      </c>
      <c r="O55" s="112">
        <f t="shared" si="1"/>
        <v>-9.9999999999909051E-3</v>
      </c>
      <c r="P55">
        <v>83.756125630232674</v>
      </c>
      <c r="Q55">
        <v>48.427759840880711</v>
      </c>
      <c r="R55">
        <v>5.8397298672464037</v>
      </c>
      <c r="S55">
        <v>19.62909200240529</v>
      </c>
      <c r="T55">
        <v>58.527292659234938</v>
      </c>
      <c r="U55" s="114">
        <f t="shared" si="2"/>
        <v>216.18000000000004</v>
      </c>
      <c r="V55" s="112">
        <f t="shared" si="3"/>
        <v>0</v>
      </c>
      <c r="Y55">
        <f>BAWANA!AW55+BAWANA!AX55</f>
        <v>26.91</v>
      </c>
      <c r="Z55">
        <f>BAWANA!BD55+BAWANA!BE55</f>
        <v>26.91</v>
      </c>
      <c r="AA55">
        <f>BAWANA!X55+BAWANA!Y55</f>
        <v>26.91</v>
      </c>
      <c r="AB55">
        <f>BAWANA!AE55+BAWANA!AF55</f>
        <v>26.91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216.18</v>
      </c>
      <c r="E56">
        <f>BAWANA!AM56</f>
        <v>0</v>
      </c>
      <c r="F56">
        <f t="shared" si="4"/>
        <v>256</v>
      </c>
      <c r="G56">
        <f t="shared" si="5"/>
        <v>216.18</v>
      </c>
      <c r="H56" s="112"/>
      <c r="I56">
        <f>BRPL_EOD!AI56+BRPL_EOD!AJ56</f>
        <v>83.76</v>
      </c>
      <c r="J56">
        <f>BYPL_EOD!AI56+BYPL_EOD!AJ56</f>
        <v>48.43</v>
      </c>
      <c r="K56">
        <f>MES_EOD!AI56+MES_EOD!AJ56</f>
        <v>5.84</v>
      </c>
      <c r="L56">
        <f>NDMC_EOD!AI56+NDMC_EOD!AJ56</f>
        <v>19.63</v>
      </c>
      <c r="M56">
        <f>TPDDL_EOD!AI56+TPDDL_EOD!AJ56</f>
        <v>58.53</v>
      </c>
      <c r="N56">
        <f t="shared" si="0"/>
        <v>216.19</v>
      </c>
      <c r="O56" s="112">
        <f t="shared" si="1"/>
        <v>-9.9999999999909051E-3</v>
      </c>
      <c r="P56">
        <v>83.756125630232674</v>
      </c>
      <c r="Q56">
        <v>48.427759840880711</v>
      </c>
      <c r="R56">
        <v>5.8397298672464037</v>
      </c>
      <c r="S56">
        <v>19.62909200240529</v>
      </c>
      <c r="T56">
        <v>58.527292659234938</v>
      </c>
      <c r="U56" s="114">
        <f t="shared" si="2"/>
        <v>216.18000000000004</v>
      </c>
      <c r="V56" s="112">
        <f t="shared" si="3"/>
        <v>0</v>
      </c>
      <c r="Y56">
        <f>BAWANA!AW56+BAWANA!AX56</f>
        <v>26.91</v>
      </c>
      <c r="Z56">
        <f>BAWANA!BD56+BAWANA!BE56</f>
        <v>26.91</v>
      </c>
      <c r="AA56">
        <f>BAWANA!X56+BAWANA!Y56</f>
        <v>26.91</v>
      </c>
      <c r="AB56">
        <f>BAWANA!AE56+BAWANA!AF56</f>
        <v>26.91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216.18</v>
      </c>
      <c r="E57">
        <f>BAWANA!AM57</f>
        <v>0</v>
      </c>
      <c r="F57">
        <f t="shared" si="4"/>
        <v>256</v>
      </c>
      <c r="G57">
        <f t="shared" si="5"/>
        <v>216.18</v>
      </c>
      <c r="H57" s="112"/>
      <c r="I57">
        <f>BRPL_EOD!AI57+BRPL_EOD!AJ57</f>
        <v>83.76</v>
      </c>
      <c r="J57">
        <f>BYPL_EOD!AI57+BYPL_EOD!AJ57</f>
        <v>48.43</v>
      </c>
      <c r="K57">
        <f>MES_EOD!AI57+MES_EOD!AJ57</f>
        <v>5.84</v>
      </c>
      <c r="L57">
        <f>NDMC_EOD!AI57+NDMC_EOD!AJ57</f>
        <v>19.63</v>
      </c>
      <c r="M57">
        <f>TPDDL_EOD!AI57+TPDDL_EOD!AJ57</f>
        <v>58.53</v>
      </c>
      <c r="N57">
        <f t="shared" si="0"/>
        <v>216.19</v>
      </c>
      <c r="O57" s="112">
        <f t="shared" si="1"/>
        <v>-9.9999999999909051E-3</v>
      </c>
      <c r="P57">
        <v>83.756125630232674</v>
      </c>
      <c r="Q57">
        <v>48.427759840880711</v>
      </c>
      <c r="R57">
        <v>5.8397298672464037</v>
      </c>
      <c r="S57">
        <v>19.62909200240529</v>
      </c>
      <c r="T57">
        <v>58.527292659234938</v>
      </c>
      <c r="U57" s="114">
        <f t="shared" si="2"/>
        <v>216.18000000000004</v>
      </c>
      <c r="V57" s="112">
        <f t="shared" si="3"/>
        <v>0</v>
      </c>
      <c r="Y57">
        <f>BAWANA!AW57+BAWANA!AX57</f>
        <v>26.91</v>
      </c>
      <c r="Z57">
        <f>BAWANA!BD57+BAWANA!BE57</f>
        <v>26.91</v>
      </c>
      <c r="AA57">
        <f>BAWANA!X57+BAWANA!Y57</f>
        <v>26.91</v>
      </c>
      <c r="AB57">
        <f>BAWANA!AE57+BAWANA!AF57</f>
        <v>26.91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216.18</v>
      </c>
      <c r="E58">
        <f>BAWANA!AM58</f>
        <v>0</v>
      </c>
      <c r="F58">
        <f t="shared" si="4"/>
        <v>256</v>
      </c>
      <c r="G58">
        <f t="shared" si="5"/>
        <v>216.18</v>
      </c>
      <c r="H58" s="112"/>
      <c r="I58">
        <f>BRPL_EOD!AI58+BRPL_EOD!AJ58</f>
        <v>83.76</v>
      </c>
      <c r="J58">
        <f>BYPL_EOD!AI58+BYPL_EOD!AJ58</f>
        <v>48.43</v>
      </c>
      <c r="K58">
        <f>MES_EOD!AI58+MES_EOD!AJ58</f>
        <v>5.84</v>
      </c>
      <c r="L58">
        <f>NDMC_EOD!AI58+NDMC_EOD!AJ58</f>
        <v>19.63</v>
      </c>
      <c r="M58">
        <f>TPDDL_EOD!AI58+TPDDL_EOD!AJ58</f>
        <v>58.53</v>
      </c>
      <c r="N58">
        <f t="shared" si="0"/>
        <v>216.19</v>
      </c>
      <c r="O58" s="112">
        <f t="shared" si="1"/>
        <v>-9.9999999999909051E-3</v>
      </c>
      <c r="P58">
        <v>83.756125630232674</v>
      </c>
      <c r="Q58">
        <v>48.427759840880711</v>
      </c>
      <c r="R58">
        <v>5.8397298672464037</v>
      </c>
      <c r="S58">
        <v>19.62909200240529</v>
      </c>
      <c r="T58">
        <v>58.527292659234938</v>
      </c>
      <c r="U58" s="114">
        <f t="shared" si="2"/>
        <v>216.18000000000004</v>
      </c>
      <c r="V58" s="112">
        <f t="shared" si="3"/>
        <v>0</v>
      </c>
      <c r="Y58">
        <f>BAWANA!AW58+BAWANA!AX58</f>
        <v>26.91</v>
      </c>
      <c r="Z58">
        <f>BAWANA!BD58+BAWANA!BE58</f>
        <v>26.91</v>
      </c>
      <c r="AA58">
        <f>BAWANA!X58+BAWANA!Y58</f>
        <v>26.91</v>
      </c>
      <c r="AB58">
        <f>BAWANA!AE58+BAWANA!AF58</f>
        <v>26.91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216.18</v>
      </c>
      <c r="E59">
        <f>BAWANA!AM59</f>
        <v>0</v>
      </c>
      <c r="F59">
        <f t="shared" si="4"/>
        <v>256</v>
      </c>
      <c r="G59">
        <f t="shared" si="5"/>
        <v>216.18</v>
      </c>
      <c r="H59" s="112"/>
      <c r="I59">
        <f>BRPL_EOD!AI59+BRPL_EOD!AJ59</f>
        <v>83.76</v>
      </c>
      <c r="J59">
        <f>BYPL_EOD!AI59+BYPL_EOD!AJ59</f>
        <v>48.43</v>
      </c>
      <c r="K59">
        <f>MES_EOD!AI59+MES_EOD!AJ59</f>
        <v>5.84</v>
      </c>
      <c r="L59">
        <f>NDMC_EOD!AI59+NDMC_EOD!AJ59</f>
        <v>19.63</v>
      </c>
      <c r="M59">
        <f>TPDDL_EOD!AI59+TPDDL_EOD!AJ59</f>
        <v>58.53</v>
      </c>
      <c r="N59">
        <f t="shared" si="0"/>
        <v>216.19</v>
      </c>
      <c r="O59" s="112">
        <f t="shared" si="1"/>
        <v>-9.9999999999909051E-3</v>
      </c>
      <c r="P59">
        <v>83.756125630232674</v>
      </c>
      <c r="Q59">
        <v>48.427759840880711</v>
      </c>
      <c r="R59">
        <v>5.8397298672464037</v>
      </c>
      <c r="S59">
        <v>19.62909200240529</v>
      </c>
      <c r="T59">
        <v>58.527292659234938</v>
      </c>
      <c r="U59" s="114">
        <f t="shared" si="2"/>
        <v>216.18000000000004</v>
      </c>
      <c r="V59" s="112">
        <f t="shared" si="3"/>
        <v>0</v>
      </c>
      <c r="Y59">
        <f>BAWANA!AW59+BAWANA!AX59</f>
        <v>26.91</v>
      </c>
      <c r="Z59">
        <f>BAWANA!BD59+BAWANA!BE59</f>
        <v>26.91</v>
      </c>
      <c r="AA59">
        <f>BAWANA!X59+BAWANA!Y59</f>
        <v>26.91</v>
      </c>
      <c r="AB59">
        <f>BAWANA!AE59+BAWANA!AF59</f>
        <v>26.91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216.18</v>
      </c>
      <c r="E60">
        <f>BAWANA!AM60</f>
        <v>0</v>
      </c>
      <c r="F60">
        <f t="shared" si="4"/>
        <v>256</v>
      </c>
      <c r="G60">
        <f t="shared" si="5"/>
        <v>216.18</v>
      </c>
      <c r="H60" s="112"/>
      <c r="I60">
        <f>BRPL_EOD!AI60+BRPL_EOD!AJ60</f>
        <v>83.76</v>
      </c>
      <c r="J60">
        <f>BYPL_EOD!AI60+BYPL_EOD!AJ60</f>
        <v>48.43</v>
      </c>
      <c r="K60">
        <f>MES_EOD!AI60+MES_EOD!AJ60</f>
        <v>5.84</v>
      </c>
      <c r="L60">
        <f>NDMC_EOD!AI60+NDMC_EOD!AJ60</f>
        <v>19.63</v>
      </c>
      <c r="M60">
        <f>TPDDL_EOD!AI60+TPDDL_EOD!AJ60</f>
        <v>58.53</v>
      </c>
      <c r="N60">
        <f t="shared" si="0"/>
        <v>216.19</v>
      </c>
      <c r="O60" s="112">
        <f t="shared" si="1"/>
        <v>-9.9999999999909051E-3</v>
      </c>
      <c r="P60">
        <v>83.756125630232674</v>
      </c>
      <c r="Q60">
        <v>48.427759840880711</v>
      </c>
      <c r="R60">
        <v>5.8397298672464037</v>
      </c>
      <c r="S60">
        <v>19.62909200240529</v>
      </c>
      <c r="T60">
        <v>58.527292659234938</v>
      </c>
      <c r="U60" s="114">
        <f t="shared" si="2"/>
        <v>216.18000000000004</v>
      </c>
      <c r="V60" s="112">
        <f t="shared" si="3"/>
        <v>0</v>
      </c>
      <c r="Y60">
        <f>BAWANA!AW60+BAWANA!AX60</f>
        <v>26.91</v>
      </c>
      <c r="Z60">
        <f>BAWANA!BD60+BAWANA!BE60</f>
        <v>26.91</v>
      </c>
      <c r="AA60">
        <f>BAWANA!X60+BAWANA!Y60</f>
        <v>26.91</v>
      </c>
      <c r="AB60">
        <f>BAWANA!AE60+BAWANA!AF60</f>
        <v>26.91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216.18</v>
      </c>
      <c r="E61">
        <f>BAWANA!AM61</f>
        <v>0</v>
      </c>
      <c r="F61">
        <f t="shared" si="4"/>
        <v>256</v>
      </c>
      <c r="G61">
        <f t="shared" si="5"/>
        <v>216.18</v>
      </c>
      <c r="H61" s="112"/>
      <c r="I61">
        <f>BRPL_EOD!AI61+BRPL_EOD!AJ61</f>
        <v>83.76</v>
      </c>
      <c r="J61">
        <f>BYPL_EOD!AI61+BYPL_EOD!AJ61</f>
        <v>48.43</v>
      </c>
      <c r="K61">
        <f>MES_EOD!AI61+MES_EOD!AJ61</f>
        <v>5.84</v>
      </c>
      <c r="L61">
        <f>NDMC_EOD!AI61+NDMC_EOD!AJ61</f>
        <v>19.63</v>
      </c>
      <c r="M61">
        <f>TPDDL_EOD!AI61+TPDDL_EOD!AJ61</f>
        <v>58.53</v>
      </c>
      <c r="N61">
        <f t="shared" si="0"/>
        <v>216.19</v>
      </c>
      <c r="O61" s="112">
        <f t="shared" si="1"/>
        <v>-9.9999999999909051E-3</v>
      </c>
      <c r="P61">
        <v>83.756125630232674</v>
      </c>
      <c r="Q61">
        <v>48.427759840880711</v>
      </c>
      <c r="R61">
        <v>5.8397298672464037</v>
      </c>
      <c r="S61">
        <v>19.62909200240529</v>
      </c>
      <c r="T61">
        <v>58.527292659234938</v>
      </c>
      <c r="U61" s="114">
        <f t="shared" si="2"/>
        <v>216.18000000000004</v>
      </c>
      <c r="V61" s="112">
        <f t="shared" si="3"/>
        <v>0</v>
      </c>
      <c r="Y61">
        <f>BAWANA!AW61+BAWANA!AX61</f>
        <v>26.91</v>
      </c>
      <c r="Z61">
        <f>BAWANA!BD61+BAWANA!BE61</f>
        <v>26.91</v>
      </c>
      <c r="AA61">
        <f>BAWANA!X61+BAWANA!Y61</f>
        <v>26.91</v>
      </c>
      <c r="AB61">
        <f>BAWANA!AE61+BAWANA!AF61</f>
        <v>26.91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216.18</v>
      </c>
      <c r="E62">
        <f>BAWANA!AM62</f>
        <v>0</v>
      </c>
      <c r="F62">
        <f t="shared" si="4"/>
        <v>256</v>
      </c>
      <c r="G62">
        <f t="shared" si="5"/>
        <v>216.18</v>
      </c>
      <c r="H62" s="112"/>
      <c r="I62">
        <f>BRPL_EOD!AI62+BRPL_EOD!AJ62</f>
        <v>83.76</v>
      </c>
      <c r="J62">
        <f>BYPL_EOD!AI62+BYPL_EOD!AJ62</f>
        <v>48.43</v>
      </c>
      <c r="K62">
        <f>MES_EOD!AI62+MES_EOD!AJ62</f>
        <v>5.84</v>
      </c>
      <c r="L62">
        <f>NDMC_EOD!AI62+NDMC_EOD!AJ62</f>
        <v>19.63</v>
      </c>
      <c r="M62">
        <f>TPDDL_EOD!AI62+TPDDL_EOD!AJ62</f>
        <v>58.53</v>
      </c>
      <c r="N62">
        <f t="shared" si="0"/>
        <v>216.19</v>
      </c>
      <c r="O62" s="112">
        <f t="shared" si="1"/>
        <v>-9.9999999999909051E-3</v>
      </c>
      <c r="P62">
        <v>83.756125630232674</v>
      </c>
      <c r="Q62">
        <v>48.427759840880711</v>
      </c>
      <c r="R62">
        <v>5.8397298672464037</v>
      </c>
      <c r="S62">
        <v>19.62909200240529</v>
      </c>
      <c r="T62">
        <v>58.527292659234938</v>
      </c>
      <c r="U62" s="114">
        <f t="shared" si="2"/>
        <v>216.18000000000004</v>
      </c>
      <c r="V62" s="112">
        <f t="shared" si="3"/>
        <v>0</v>
      </c>
      <c r="Y62">
        <f>BAWANA!AW62+BAWANA!AX62</f>
        <v>26.91</v>
      </c>
      <c r="Z62">
        <f>BAWANA!BD62+BAWANA!BE62</f>
        <v>26.91</v>
      </c>
      <c r="AA62">
        <f>BAWANA!X62+BAWANA!Y62</f>
        <v>26.91</v>
      </c>
      <c r="AB62">
        <f>BAWANA!AE62+BAWANA!AF62</f>
        <v>26.91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216.18</v>
      </c>
      <c r="E63">
        <f>BAWANA!AM63</f>
        <v>0</v>
      </c>
      <c r="F63">
        <f t="shared" si="4"/>
        <v>256</v>
      </c>
      <c r="G63">
        <f t="shared" si="5"/>
        <v>216.18</v>
      </c>
      <c r="H63" s="112"/>
      <c r="I63">
        <f>BRPL_EOD!AI63+BRPL_EOD!AJ63</f>
        <v>83.76</v>
      </c>
      <c r="J63">
        <f>BYPL_EOD!AI63+BYPL_EOD!AJ63</f>
        <v>48.43</v>
      </c>
      <c r="K63">
        <f>MES_EOD!AI63+MES_EOD!AJ63</f>
        <v>5.84</v>
      </c>
      <c r="L63">
        <f>NDMC_EOD!AI63+NDMC_EOD!AJ63</f>
        <v>19.63</v>
      </c>
      <c r="M63">
        <f>TPDDL_EOD!AI63+TPDDL_EOD!AJ63</f>
        <v>58.53</v>
      </c>
      <c r="N63">
        <f t="shared" si="0"/>
        <v>216.19</v>
      </c>
      <c r="O63" s="112">
        <f t="shared" si="1"/>
        <v>-9.9999999999909051E-3</v>
      </c>
      <c r="P63">
        <v>83.756125630232674</v>
      </c>
      <c r="Q63">
        <v>48.427759840880711</v>
      </c>
      <c r="R63">
        <v>5.8397298672464037</v>
      </c>
      <c r="S63">
        <v>19.62909200240529</v>
      </c>
      <c r="T63">
        <v>58.527292659234938</v>
      </c>
      <c r="U63" s="114">
        <f t="shared" si="2"/>
        <v>216.18000000000004</v>
      </c>
      <c r="V63" s="112">
        <f t="shared" si="3"/>
        <v>0</v>
      </c>
      <c r="Y63">
        <f>BAWANA!AW63+BAWANA!AX63</f>
        <v>26.91</v>
      </c>
      <c r="Z63">
        <f>BAWANA!BD63+BAWANA!BE63</f>
        <v>26.91</v>
      </c>
      <c r="AA63">
        <f>BAWANA!X63+BAWANA!Y63</f>
        <v>26.91</v>
      </c>
      <c r="AB63">
        <f>BAWANA!AE63+BAWANA!AF63</f>
        <v>26.91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216.18</v>
      </c>
      <c r="E64">
        <f>BAWANA!AM64</f>
        <v>0</v>
      </c>
      <c r="F64">
        <f t="shared" si="4"/>
        <v>256</v>
      </c>
      <c r="G64">
        <f t="shared" si="5"/>
        <v>216.18</v>
      </c>
      <c r="H64" s="112"/>
      <c r="I64">
        <f>BRPL_EOD!AI64+BRPL_EOD!AJ64</f>
        <v>83.76</v>
      </c>
      <c r="J64">
        <f>BYPL_EOD!AI64+BYPL_EOD!AJ64</f>
        <v>48.43</v>
      </c>
      <c r="K64">
        <f>MES_EOD!AI64+MES_EOD!AJ64</f>
        <v>5.84</v>
      </c>
      <c r="L64">
        <f>NDMC_EOD!AI64+NDMC_EOD!AJ64</f>
        <v>19.63</v>
      </c>
      <c r="M64">
        <f>TPDDL_EOD!AI64+TPDDL_EOD!AJ64</f>
        <v>58.53</v>
      </c>
      <c r="N64">
        <f t="shared" si="0"/>
        <v>216.19</v>
      </c>
      <c r="O64" s="112">
        <f t="shared" si="1"/>
        <v>-9.9999999999909051E-3</v>
      </c>
      <c r="P64">
        <v>83.756125630232674</v>
      </c>
      <c r="Q64">
        <v>48.427759840880711</v>
      </c>
      <c r="R64">
        <v>5.8397298672464037</v>
      </c>
      <c r="S64">
        <v>19.62909200240529</v>
      </c>
      <c r="T64">
        <v>58.527292659234938</v>
      </c>
      <c r="U64" s="114">
        <f t="shared" si="2"/>
        <v>216.18000000000004</v>
      </c>
      <c r="V64" s="112">
        <f t="shared" si="3"/>
        <v>0</v>
      </c>
      <c r="Y64">
        <f>BAWANA!AW64+BAWANA!AX64</f>
        <v>26.91</v>
      </c>
      <c r="Z64">
        <f>BAWANA!BD64+BAWANA!BE64</f>
        <v>26.91</v>
      </c>
      <c r="AA64">
        <f>BAWANA!X64+BAWANA!Y64</f>
        <v>26.91</v>
      </c>
      <c r="AB64">
        <f>BAWANA!AE64+BAWANA!AF64</f>
        <v>26.91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216.18</v>
      </c>
      <c r="E65">
        <f>BAWANA!AM65</f>
        <v>0</v>
      </c>
      <c r="F65">
        <f t="shared" si="4"/>
        <v>256</v>
      </c>
      <c r="G65">
        <f t="shared" si="5"/>
        <v>216.18</v>
      </c>
      <c r="H65" s="112"/>
      <c r="I65">
        <f>BRPL_EOD!AI65+BRPL_EOD!AJ65</f>
        <v>83.76</v>
      </c>
      <c r="J65">
        <f>BYPL_EOD!AI65+BYPL_EOD!AJ65</f>
        <v>48.43</v>
      </c>
      <c r="K65">
        <f>MES_EOD!AI65+MES_EOD!AJ65</f>
        <v>5.84</v>
      </c>
      <c r="L65">
        <f>NDMC_EOD!AI65+NDMC_EOD!AJ65</f>
        <v>19.63</v>
      </c>
      <c r="M65">
        <f>TPDDL_EOD!AI65+TPDDL_EOD!AJ65</f>
        <v>58.53</v>
      </c>
      <c r="N65">
        <f t="shared" si="0"/>
        <v>216.19</v>
      </c>
      <c r="O65" s="112">
        <f t="shared" si="1"/>
        <v>-9.9999999999909051E-3</v>
      </c>
      <c r="P65">
        <v>83.756125630232674</v>
      </c>
      <c r="Q65">
        <v>48.427759840880711</v>
      </c>
      <c r="R65">
        <v>5.8397298672464037</v>
      </c>
      <c r="S65">
        <v>19.62909200240529</v>
      </c>
      <c r="T65">
        <v>58.527292659234938</v>
      </c>
      <c r="U65" s="114">
        <f t="shared" si="2"/>
        <v>216.18000000000004</v>
      </c>
      <c r="V65" s="112">
        <f t="shared" si="3"/>
        <v>0</v>
      </c>
      <c r="Y65">
        <f>BAWANA!AW65+BAWANA!AX65</f>
        <v>26.91</v>
      </c>
      <c r="Z65">
        <f>BAWANA!BD65+BAWANA!BE65</f>
        <v>26.91</v>
      </c>
      <c r="AA65">
        <f>BAWANA!X65+BAWANA!Y65</f>
        <v>26.91</v>
      </c>
      <c r="AB65">
        <f>BAWANA!AE65+BAWANA!AF65</f>
        <v>26.91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216.18</v>
      </c>
      <c r="E66">
        <f>BAWANA!AM66</f>
        <v>0</v>
      </c>
      <c r="F66">
        <f t="shared" si="4"/>
        <v>256</v>
      </c>
      <c r="G66">
        <f t="shared" si="5"/>
        <v>216.18</v>
      </c>
      <c r="H66" s="112"/>
      <c r="I66">
        <f>BRPL_EOD!AI66+BRPL_EOD!AJ66</f>
        <v>83.76</v>
      </c>
      <c r="J66">
        <f>BYPL_EOD!AI66+BYPL_EOD!AJ66</f>
        <v>48.43</v>
      </c>
      <c r="K66">
        <f>MES_EOD!AI66+MES_EOD!AJ66</f>
        <v>5.84</v>
      </c>
      <c r="L66">
        <f>NDMC_EOD!AI66+NDMC_EOD!AJ66</f>
        <v>19.63</v>
      </c>
      <c r="M66">
        <f>TPDDL_EOD!AI66+TPDDL_EOD!AJ66</f>
        <v>58.53</v>
      </c>
      <c r="N66">
        <f t="shared" si="0"/>
        <v>216.19</v>
      </c>
      <c r="O66" s="112">
        <f t="shared" si="1"/>
        <v>-9.9999999999909051E-3</v>
      </c>
      <c r="P66">
        <v>83.756125630232674</v>
      </c>
      <c r="Q66">
        <v>48.427759840880711</v>
      </c>
      <c r="R66">
        <v>5.8397298672464037</v>
      </c>
      <c r="S66">
        <v>19.62909200240529</v>
      </c>
      <c r="T66">
        <v>58.527292659234938</v>
      </c>
      <c r="U66" s="114">
        <f t="shared" si="2"/>
        <v>216.18000000000004</v>
      </c>
      <c r="V66" s="112">
        <f t="shared" si="3"/>
        <v>0</v>
      </c>
      <c r="Y66">
        <f>BAWANA!AW66+BAWANA!AX66</f>
        <v>26.91</v>
      </c>
      <c r="Z66">
        <f>BAWANA!BD66+BAWANA!BE66</f>
        <v>26.91</v>
      </c>
      <c r="AA66">
        <f>BAWANA!X66+BAWANA!Y66</f>
        <v>26.91</v>
      </c>
      <c r="AB66">
        <f>BAWANA!AE66+BAWANA!AF66</f>
        <v>26.91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219.42000000000002</v>
      </c>
      <c r="E67">
        <f>BAWANA!AM67</f>
        <v>0</v>
      </c>
      <c r="F67">
        <f t="shared" si="4"/>
        <v>256</v>
      </c>
      <c r="G67">
        <f t="shared" si="5"/>
        <v>219.42000000000002</v>
      </c>
      <c r="H67" s="112"/>
      <c r="I67">
        <f>BRPL_EOD!AI67+BRPL_EOD!AJ67</f>
        <v>80</v>
      </c>
      <c r="J67">
        <f>BYPL_EOD!AI67+BYPL_EOD!AJ67</f>
        <v>45.52</v>
      </c>
      <c r="K67">
        <f>MES_EOD!AI67+MES_EOD!AJ67</f>
        <v>5.84</v>
      </c>
      <c r="L67">
        <f>NDMC_EOD!AI67+NDMC_EOD!AJ67</f>
        <v>18.45</v>
      </c>
      <c r="M67">
        <f>TPDDL_EOD!AI67+TPDDL_EOD!AJ67</f>
        <v>69.61</v>
      </c>
      <c r="N67">
        <f t="shared" ref="N67:N98" si="7">SUM(I67:M67)</f>
        <v>219.42000000000002</v>
      </c>
      <c r="O67" s="112">
        <f t="shared" ref="O67:O98" si="8">G67-N67</f>
        <v>0</v>
      </c>
      <c r="P67">
        <v>80</v>
      </c>
      <c r="Q67">
        <v>45.52</v>
      </c>
      <c r="R67">
        <v>5.84</v>
      </c>
      <c r="S67">
        <v>18.45</v>
      </c>
      <c r="T67">
        <v>69.61</v>
      </c>
      <c r="U67" s="114">
        <f t="shared" ref="U67:U98" si="9">SUM(P67:T67)</f>
        <v>219.42000000000002</v>
      </c>
      <c r="V67" s="112">
        <f t="shared" ref="V67:V99" si="10">G67-U67</f>
        <v>0</v>
      </c>
      <c r="Y67">
        <f>BAWANA!AW67+BAWANA!AX67</f>
        <v>25.29</v>
      </c>
      <c r="Z67">
        <f>BAWANA!BD67+BAWANA!BE67</f>
        <v>25.29</v>
      </c>
      <c r="AA67">
        <f>BAWANA!X67+BAWANA!Y67</f>
        <v>25.29</v>
      </c>
      <c r="AB67">
        <f>BAWANA!AE67+BAWANA!AF67</f>
        <v>25.29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216.18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216.18</v>
      </c>
      <c r="H68" s="112"/>
      <c r="I68">
        <f>BRPL_EOD!AI68+BRPL_EOD!AJ68</f>
        <v>83.76</v>
      </c>
      <c r="J68">
        <f>BYPL_EOD!AI68+BYPL_EOD!AJ68</f>
        <v>48.43</v>
      </c>
      <c r="K68">
        <f>MES_EOD!AI68+MES_EOD!AJ68</f>
        <v>5.84</v>
      </c>
      <c r="L68">
        <f>NDMC_EOD!AI68+NDMC_EOD!AJ68</f>
        <v>19.63</v>
      </c>
      <c r="M68">
        <f>TPDDL_EOD!AI68+TPDDL_EOD!AJ68</f>
        <v>58.53</v>
      </c>
      <c r="N68">
        <f t="shared" si="7"/>
        <v>216.19</v>
      </c>
      <c r="O68" s="112">
        <f t="shared" si="8"/>
        <v>-9.9999999999909051E-3</v>
      </c>
      <c r="P68">
        <v>83.756125630232674</v>
      </c>
      <c r="Q68">
        <v>48.427759840880711</v>
      </c>
      <c r="R68">
        <v>5.8397298672464037</v>
      </c>
      <c r="S68">
        <v>19.62909200240529</v>
      </c>
      <c r="T68">
        <v>58.527292659234938</v>
      </c>
      <c r="U68" s="114">
        <f t="shared" si="9"/>
        <v>216.18000000000004</v>
      </c>
      <c r="V68" s="112">
        <f t="shared" si="10"/>
        <v>0</v>
      </c>
      <c r="Y68">
        <f>BAWANA!AW68+BAWANA!AX68</f>
        <v>26.91</v>
      </c>
      <c r="Z68">
        <f>BAWANA!BD68+BAWANA!BE68</f>
        <v>26.91</v>
      </c>
      <c r="AA68">
        <f>BAWANA!X68+BAWANA!Y68</f>
        <v>26.91</v>
      </c>
      <c r="AB68">
        <f>BAWANA!AE68+BAWANA!AF68</f>
        <v>26.91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219.42000000000002</v>
      </c>
      <c r="E69">
        <f>BAWANA!AM69</f>
        <v>0</v>
      </c>
      <c r="F69">
        <f t="shared" si="11"/>
        <v>256</v>
      </c>
      <c r="G69">
        <f t="shared" si="12"/>
        <v>219.42000000000002</v>
      </c>
      <c r="H69" s="112"/>
      <c r="I69">
        <f>BRPL_EOD!AI69+BRPL_EOD!AJ69</f>
        <v>80</v>
      </c>
      <c r="J69">
        <f>BYPL_EOD!AI69+BYPL_EOD!AJ69</f>
        <v>45.52</v>
      </c>
      <c r="K69">
        <f>MES_EOD!AI69+MES_EOD!AJ69</f>
        <v>5.84</v>
      </c>
      <c r="L69">
        <f>NDMC_EOD!AI69+NDMC_EOD!AJ69</f>
        <v>18.45</v>
      </c>
      <c r="M69">
        <f>TPDDL_EOD!AI69+TPDDL_EOD!AJ69</f>
        <v>69.61</v>
      </c>
      <c r="N69">
        <f t="shared" si="7"/>
        <v>219.42000000000002</v>
      </c>
      <c r="O69" s="112">
        <f t="shared" si="8"/>
        <v>0</v>
      </c>
      <c r="P69">
        <v>80</v>
      </c>
      <c r="Q69">
        <v>45.52</v>
      </c>
      <c r="R69">
        <v>5.84</v>
      </c>
      <c r="S69">
        <v>18.45</v>
      </c>
      <c r="T69">
        <v>69.61</v>
      </c>
      <c r="U69" s="114">
        <f t="shared" si="9"/>
        <v>219.42000000000002</v>
      </c>
      <c r="V69" s="112">
        <f t="shared" si="10"/>
        <v>0</v>
      </c>
      <c r="Y69">
        <f>BAWANA!AW69+BAWANA!AX69</f>
        <v>25.29</v>
      </c>
      <c r="Z69">
        <f>BAWANA!BD69+BAWANA!BE69</f>
        <v>25.29</v>
      </c>
      <c r="AA69">
        <f>BAWANA!X69+BAWANA!Y69</f>
        <v>25.29</v>
      </c>
      <c r="AB69">
        <f>BAWANA!AE69+BAWANA!AF69</f>
        <v>25.29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219.42000000000002</v>
      </c>
      <c r="E70">
        <f>BAWANA!AM70</f>
        <v>0</v>
      </c>
      <c r="F70">
        <f t="shared" si="11"/>
        <v>256</v>
      </c>
      <c r="G70">
        <f t="shared" si="12"/>
        <v>219.42000000000002</v>
      </c>
      <c r="H70" s="112"/>
      <c r="I70">
        <f>BRPL_EOD!AI70+BRPL_EOD!AJ70</f>
        <v>80</v>
      </c>
      <c r="J70">
        <f>BYPL_EOD!AI70+BYPL_EOD!AJ70</f>
        <v>45.52</v>
      </c>
      <c r="K70">
        <f>MES_EOD!AI70+MES_EOD!AJ70</f>
        <v>5.84</v>
      </c>
      <c r="L70">
        <f>NDMC_EOD!AI70+NDMC_EOD!AJ70</f>
        <v>18.45</v>
      </c>
      <c r="M70">
        <f>TPDDL_EOD!AI70+TPDDL_EOD!AJ70</f>
        <v>69.61</v>
      </c>
      <c r="N70">
        <f t="shared" si="7"/>
        <v>219.42000000000002</v>
      </c>
      <c r="O70" s="112">
        <f t="shared" si="8"/>
        <v>0</v>
      </c>
      <c r="P70">
        <v>80</v>
      </c>
      <c r="Q70">
        <v>45.52</v>
      </c>
      <c r="R70">
        <v>5.84</v>
      </c>
      <c r="S70">
        <v>18.45</v>
      </c>
      <c r="T70">
        <v>69.61</v>
      </c>
      <c r="U70" s="114">
        <f t="shared" si="9"/>
        <v>219.42000000000002</v>
      </c>
      <c r="V70" s="112">
        <f t="shared" si="10"/>
        <v>0</v>
      </c>
      <c r="Y70">
        <f>BAWANA!AW70+BAWANA!AX70</f>
        <v>25.29</v>
      </c>
      <c r="Z70">
        <f>BAWANA!BD70+BAWANA!BE70</f>
        <v>25.29</v>
      </c>
      <c r="AA70">
        <f>BAWANA!X70+BAWANA!Y70</f>
        <v>25.29</v>
      </c>
      <c r="AB70">
        <f>BAWANA!AE70+BAWANA!AF70</f>
        <v>25.29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219.42000000000002</v>
      </c>
      <c r="E71">
        <f>BAWANA!AM71</f>
        <v>0</v>
      </c>
      <c r="F71">
        <f t="shared" si="11"/>
        <v>256</v>
      </c>
      <c r="G71">
        <f t="shared" si="12"/>
        <v>219.42000000000002</v>
      </c>
      <c r="H71" s="112"/>
      <c r="I71">
        <f>BRPL_EOD!AI71+BRPL_EOD!AJ71</f>
        <v>80</v>
      </c>
      <c r="J71">
        <f>BYPL_EOD!AI71+BYPL_EOD!AJ71</f>
        <v>45.52</v>
      </c>
      <c r="K71">
        <f>MES_EOD!AI71+MES_EOD!AJ71</f>
        <v>5.84</v>
      </c>
      <c r="L71">
        <f>NDMC_EOD!AI71+NDMC_EOD!AJ71</f>
        <v>18.45</v>
      </c>
      <c r="M71">
        <f>TPDDL_EOD!AI71+TPDDL_EOD!AJ71</f>
        <v>69.61</v>
      </c>
      <c r="N71">
        <f t="shared" si="7"/>
        <v>219.42000000000002</v>
      </c>
      <c r="O71" s="112">
        <f t="shared" si="8"/>
        <v>0</v>
      </c>
      <c r="P71">
        <v>80</v>
      </c>
      <c r="Q71">
        <v>45.52</v>
      </c>
      <c r="R71">
        <v>5.84</v>
      </c>
      <c r="S71">
        <v>18.45</v>
      </c>
      <c r="T71">
        <v>69.61</v>
      </c>
      <c r="U71" s="114">
        <f t="shared" si="9"/>
        <v>219.42000000000002</v>
      </c>
      <c r="V71" s="112">
        <f t="shared" si="10"/>
        <v>0</v>
      </c>
      <c r="Y71">
        <f>BAWANA!AW71+BAWANA!AX71</f>
        <v>25.29</v>
      </c>
      <c r="Z71">
        <f>BAWANA!BD71+BAWANA!BE71</f>
        <v>25.29</v>
      </c>
      <c r="AA71">
        <f>BAWANA!X71+BAWANA!Y71</f>
        <v>25.29</v>
      </c>
      <c r="AB71">
        <f>BAWANA!AE71+BAWANA!AF71</f>
        <v>25.29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216.18</v>
      </c>
      <c r="E72">
        <f>BAWANA!AM72</f>
        <v>0</v>
      </c>
      <c r="F72">
        <f t="shared" si="11"/>
        <v>256</v>
      </c>
      <c r="G72">
        <f t="shared" si="12"/>
        <v>216.18</v>
      </c>
      <c r="H72" s="112"/>
      <c r="I72">
        <f>BRPL_EOD!AI72+BRPL_EOD!AJ72</f>
        <v>83.76</v>
      </c>
      <c r="J72">
        <f>BYPL_EOD!AI72+BYPL_EOD!AJ72</f>
        <v>48.43</v>
      </c>
      <c r="K72">
        <f>MES_EOD!AI72+MES_EOD!AJ72</f>
        <v>5.84</v>
      </c>
      <c r="L72">
        <f>NDMC_EOD!AI72+NDMC_EOD!AJ72</f>
        <v>19.63</v>
      </c>
      <c r="M72">
        <f>TPDDL_EOD!AI72+TPDDL_EOD!AJ72</f>
        <v>58.53</v>
      </c>
      <c r="N72">
        <f t="shared" si="7"/>
        <v>216.19</v>
      </c>
      <c r="O72" s="112">
        <f t="shared" si="8"/>
        <v>-9.9999999999909051E-3</v>
      </c>
      <c r="P72">
        <v>83.756125630232674</v>
      </c>
      <c r="Q72">
        <v>48.427759840880711</v>
      </c>
      <c r="R72">
        <v>5.8397298672464037</v>
      </c>
      <c r="S72">
        <v>19.62909200240529</v>
      </c>
      <c r="T72">
        <v>58.527292659234938</v>
      </c>
      <c r="U72" s="114">
        <f t="shared" si="9"/>
        <v>216.18000000000004</v>
      </c>
      <c r="V72" s="112">
        <f t="shared" si="10"/>
        <v>0</v>
      </c>
      <c r="Y72">
        <f>BAWANA!AW72+BAWANA!AX72</f>
        <v>26.91</v>
      </c>
      <c r="Z72">
        <f>BAWANA!BD72+BAWANA!BE72</f>
        <v>26.91</v>
      </c>
      <c r="AA72">
        <f>BAWANA!X72+BAWANA!Y72</f>
        <v>26.91</v>
      </c>
      <c r="AB72">
        <f>BAWANA!AE72+BAWANA!AF72</f>
        <v>26.91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216.18</v>
      </c>
      <c r="E73">
        <f>BAWANA!AM73</f>
        <v>0</v>
      </c>
      <c r="F73">
        <f t="shared" si="11"/>
        <v>256</v>
      </c>
      <c r="G73">
        <f t="shared" si="12"/>
        <v>216.18</v>
      </c>
      <c r="H73" s="112"/>
      <c r="I73">
        <f>BRPL_EOD!AI73+BRPL_EOD!AJ73</f>
        <v>83.76</v>
      </c>
      <c r="J73">
        <f>BYPL_EOD!AI73+BYPL_EOD!AJ73</f>
        <v>48.43</v>
      </c>
      <c r="K73">
        <f>MES_EOD!AI73+MES_EOD!AJ73</f>
        <v>5.84</v>
      </c>
      <c r="L73">
        <f>NDMC_EOD!AI73+NDMC_EOD!AJ73</f>
        <v>19.63</v>
      </c>
      <c r="M73">
        <f>TPDDL_EOD!AI73+TPDDL_EOD!AJ73</f>
        <v>58.53</v>
      </c>
      <c r="N73">
        <f t="shared" si="7"/>
        <v>216.19</v>
      </c>
      <c r="O73" s="112">
        <f t="shared" si="8"/>
        <v>-9.9999999999909051E-3</v>
      </c>
      <c r="P73">
        <v>83.756125630232674</v>
      </c>
      <c r="Q73">
        <v>48.427759840880711</v>
      </c>
      <c r="R73">
        <v>5.8397298672464037</v>
      </c>
      <c r="S73">
        <v>19.62909200240529</v>
      </c>
      <c r="T73">
        <v>58.527292659234938</v>
      </c>
      <c r="U73" s="114">
        <f t="shared" si="9"/>
        <v>216.18000000000004</v>
      </c>
      <c r="V73" s="112">
        <f t="shared" si="10"/>
        <v>0</v>
      </c>
      <c r="Y73">
        <f>BAWANA!AW73+BAWANA!AX73</f>
        <v>26.91</v>
      </c>
      <c r="Z73">
        <f>BAWANA!BD73+BAWANA!BE73</f>
        <v>26.91</v>
      </c>
      <c r="AA73">
        <f>BAWANA!X73+BAWANA!Y73</f>
        <v>26.91</v>
      </c>
      <c r="AB73">
        <f>BAWANA!AE73+BAWANA!AF73</f>
        <v>26.91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216.18</v>
      </c>
      <c r="E74">
        <f>BAWANA!AM74</f>
        <v>0</v>
      </c>
      <c r="F74">
        <f t="shared" si="11"/>
        <v>256</v>
      </c>
      <c r="G74">
        <f t="shared" si="12"/>
        <v>216.18</v>
      </c>
      <c r="H74" s="112"/>
      <c r="I74">
        <f>BRPL_EOD!AI74+BRPL_EOD!AJ74</f>
        <v>83.76</v>
      </c>
      <c r="J74">
        <f>BYPL_EOD!AI74+BYPL_EOD!AJ74</f>
        <v>48.43</v>
      </c>
      <c r="K74">
        <f>MES_EOD!AI74+MES_EOD!AJ74</f>
        <v>5.84</v>
      </c>
      <c r="L74">
        <f>NDMC_EOD!AI74+NDMC_EOD!AJ74</f>
        <v>19.63</v>
      </c>
      <c r="M74">
        <f>TPDDL_EOD!AI74+TPDDL_EOD!AJ74</f>
        <v>58.53</v>
      </c>
      <c r="N74">
        <f t="shared" si="7"/>
        <v>216.19</v>
      </c>
      <c r="O74" s="112">
        <f t="shared" si="8"/>
        <v>-9.9999999999909051E-3</v>
      </c>
      <c r="P74">
        <v>83.756125630232674</v>
      </c>
      <c r="Q74">
        <v>48.427759840880711</v>
      </c>
      <c r="R74">
        <v>5.8397298672464037</v>
      </c>
      <c r="S74">
        <v>19.62909200240529</v>
      </c>
      <c r="T74">
        <v>58.527292659234938</v>
      </c>
      <c r="U74" s="114">
        <f t="shared" si="9"/>
        <v>216.18000000000004</v>
      </c>
      <c r="V74" s="112">
        <f t="shared" si="10"/>
        <v>0</v>
      </c>
      <c r="Y74">
        <f>BAWANA!AW74+BAWANA!AX74</f>
        <v>26.91</v>
      </c>
      <c r="Z74">
        <f>BAWANA!BD74+BAWANA!BE74</f>
        <v>26.91</v>
      </c>
      <c r="AA74">
        <f>BAWANA!X74+BAWANA!Y74</f>
        <v>26.91</v>
      </c>
      <c r="AB74">
        <f>BAWANA!AE74+BAWANA!AF74</f>
        <v>26.91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216.18</v>
      </c>
      <c r="E75">
        <f>BAWANA!AM75</f>
        <v>0</v>
      </c>
      <c r="F75">
        <f t="shared" si="11"/>
        <v>256</v>
      </c>
      <c r="G75">
        <f t="shared" si="12"/>
        <v>216.18</v>
      </c>
      <c r="H75" s="112"/>
      <c r="I75">
        <f>BRPL_EOD!AI75+BRPL_EOD!AJ75</f>
        <v>83.76</v>
      </c>
      <c r="J75">
        <f>BYPL_EOD!AI75+BYPL_EOD!AJ75</f>
        <v>48.43</v>
      </c>
      <c r="K75">
        <f>MES_EOD!AI75+MES_EOD!AJ75</f>
        <v>5.84</v>
      </c>
      <c r="L75">
        <f>NDMC_EOD!AI75+NDMC_EOD!AJ75</f>
        <v>19.63</v>
      </c>
      <c r="M75">
        <f>TPDDL_EOD!AI75+TPDDL_EOD!AJ75</f>
        <v>58.53</v>
      </c>
      <c r="N75">
        <f t="shared" si="7"/>
        <v>216.19</v>
      </c>
      <c r="O75" s="112">
        <f t="shared" si="8"/>
        <v>-9.9999999999909051E-3</v>
      </c>
      <c r="P75">
        <v>83.756125630232674</v>
      </c>
      <c r="Q75">
        <v>48.427759840880711</v>
      </c>
      <c r="R75">
        <v>5.8397298672464037</v>
      </c>
      <c r="S75">
        <v>19.62909200240529</v>
      </c>
      <c r="T75">
        <v>58.527292659234938</v>
      </c>
      <c r="U75" s="114">
        <f t="shared" si="9"/>
        <v>216.18000000000004</v>
      </c>
      <c r="V75" s="112">
        <f t="shared" si="10"/>
        <v>0</v>
      </c>
      <c r="Y75">
        <f>BAWANA!AW75+BAWANA!AX75</f>
        <v>26.91</v>
      </c>
      <c r="Z75">
        <f>BAWANA!BD75+BAWANA!BE75</f>
        <v>26.91</v>
      </c>
      <c r="AA75">
        <f>BAWANA!X75+BAWANA!Y75</f>
        <v>26.91</v>
      </c>
      <c r="AB75">
        <f>BAWANA!AE75+BAWANA!AF75</f>
        <v>26.91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219.42000000000002</v>
      </c>
      <c r="E76">
        <f>BAWANA!AM76</f>
        <v>0</v>
      </c>
      <c r="F76">
        <f t="shared" si="11"/>
        <v>256</v>
      </c>
      <c r="G76">
        <f t="shared" si="12"/>
        <v>219.42000000000002</v>
      </c>
      <c r="H76" s="112"/>
      <c r="I76">
        <f>BRPL_EOD!AI76+BRPL_EOD!AJ76</f>
        <v>80</v>
      </c>
      <c r="J76">
        <f>BYPL_EOD!AI76+BYPL_EOD!AJ76</f>
        <v>45.52</v>
      </c>
      <c r="K76">
        <f>MES_EOD!AI76+MES_EOD!AJ76</f>
        <v>5.84</v>
      </c>
      <c r="L76">
        <f>NDMC_EOD!AI76+NDMC_EOD!AJ76</f>
        <v>18.45</v>
      </c>
      <c r="M76">
        <f>TPDDL_EOD!AI76+TPDDL_EOD!AJ76</f>
        <v>69.61</v>
      </c>
      <c r="N76">
        <f t="shared" si="7"/>
        <v>219.42000000000002</v>
      </c>
      <c r="O76" s="112">
        <f t="shared" si="8"/>
        <v>0</v>
      </c>
      <c r="P76">
        <v>80</v>
      </c>
      <c r="Q76">
        <v>45.52</v>
      </c>
      <c r="R76">
        <v>5.84</v>
      </c>
      <c r="S76">
        <v>18.45</v>
      </c>
      <c r="T76">
        <v>69.61</v>
      </c>
      <c r="U76" s="114">
        <f t="shared" si="9"/>
        <v>219.42000000000002</v>
      </c>
      <c r="V76" s="112">
        <f t="shared" si="10"/>
        <v>0</v>
      </c>
      <c r="Y76">
        <f>BAWANA!AW76+BAWANA!AX76</f>
        <v>25.29</v>
      </c>
      <c r="Z76">
        <f>BAWANA!BD76+BAWANA!BE76</f>
        <v>25.29</v>
      </c>
      <c r="AA76">
        <f>BAWANA!X76+BAWANA!Y76</f>
        <v>25.29</v>
      </c>
      <c r="AB76">
        <f>BAWANA!AE76+BAWANA!AF76</f>
        <v>25.29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218.44</v>
      </c>
      <c r="E77">
        <f>BAWANA!AM77</f>
        <v>0</v>
      </c>
      <c r="F77">
        <f t="shared" si="11"/>
        <v>256</v>
      </c>
      <c r="G77">
        <f t="shared" si="12"/>
        <v>218.44</v>
      </c>
      <c r="H77" s="112"/>
      <c r="I77">
        <f>BRPL_EOD!AI77+BRPL_EOD!AJ77</f>
        <v>80</v>
      </c>
      <c r="J77">
        <f>BYPL_EOD!AI77+BYPL_EOD!AJ77</f>
        <v>45</v>
      </c>
      <c r="K77">
        <f>MES_EOD!AI77+MES_EOD!AJ77</f>
        <v>5.84</v>
      </c>
      <c r="L77">
        <f>NDMC_EOD!AI77+NDMC_EOD!AJ77</f>
        <v>18</v>
      </c>
      <c r="M77">
        <f>TPDDL_EOD!AI77+TPDDL_EOD!AJ77</f>
        <v>69.61</v>
      </c>
      <c r="N77">
        <f t="shared" si="7"/>
        <v>218.45</v>
      </c>
      <c r="O77" s="112">
        <f t="shared" si="8"/>
        <v>-9.9999999999909051E-3</v>
      </c>
      <c r="P77">
        <v>79.996337834744793</v>
      </c>
      <c r="Q77">
        <v>44.99794003204395</v>
      </c>
      <c r="R77">
        <v>5.8397326619363703</v>
      </c>
      <c r="S77">
        <v>17.999176012817578</v>
      </c>
      <c r="T77">
        <v>69.60681345845731</v>
      </c>
      <c r="U77" s="114">
        <f t="shared" si="9"/>
        <v>218.44</v>
      </c>
      <c r="V77" s="112">
        <f t="shared" si="10"/>
        <v>0</v>
      </c>
      <c r="Y77">
        <f>BAWANA!AW77+BAWANA!AX77</f>
        <v>32</v>
      </c>
      <c r="Z77">
        <f>BAWANA!BD77+BAWANA!BE77</f>
        <v>19.559999999999999</v>
      </c>
      <c r="AA77">
        <f>BAWANA!X77+BAWANA!Y77</f>
        <v>32</v>
      </c>
      <c r="AB77">
        <f>BAWANA!AE77+BAWANA!AF77</f>
        <v>19.559999999999999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218.44</v>
      </c>
      <c r="E78">
        <f>BAWANA!AM78</f>
        <v>0</v>
      </c>
      <c r="F78">
        <f t="shared" si="11"/>
        <v>256</v>
      </c>
      <c r="G78">
        <f t="shared" si="12"/>
        <v>218.44</v>
      </c>
      <c r="H78" s="112"/>
      <c r="I78">
        <f>BRPL_EOD!AI78+BRPL_EOD!AJ78</f>
        <v>80</v>
      </c>
      <c r="J78">
        <f>BYPL_EOD!AI78+BYPL_EOD!AJ78</f>
        <v>45</v>
      </c>
      <c r="K78">
        <f>MES_EOD!AI78+MES_EOD!AJ78</f>
        <v>5.84</v>
      </c>
      <c r="L78">
        <f>NDMC_EOD!AI78+NDMC_EOD!AJ78</f>
        <v>18</v>
      </c>
      <c r="M78">
        <f>TPDDL_EOD!AI78+TPDDL_EOD!AJ78</f>
        <v>69.61</v>
      </c>
      <c r="N78">
        <f t="shared" si="7"/>
        <v>218.45</v>
      </c>
      <c r="O78" s="112">
        <f t="shared" si="8"/>
        <v>-9.9999999999909051E-3</v>
      </c>
      <c r="P78">
        <v>79.996337834744793</v>
      </c>
      <c r="Q78">
        <v>44.99794003204395</v>
      </c>
      <c r="R78">
        <v>5.8397326619363703</v>
      </c>
      <c r="S78">
        <v>17.999176012817578</v>
      </c>
      <c r="T78">
        <v>69.60681345845731</v>
      </c>
      <c r="U78" s="114">
        <f t="shared" si="9"/>
        <v>218.44</v>
      </c>
      <c r="V78" s="112">
        <f t="shared" si="10"/>
        <v>0</v>
      </c>
      <c r="Y78">
        <f>BAWANA!AW78+BAWANA!AX78</f>
        <v>32</v>
      </c>
      <c r="Z78">
        <f>BAWANA!BD78+BAWANA!BE78</f>
        <v>19.559999999999999</v>
      </c>
      <c r="AA78">
        <f>BAWANA!X78+BAWANA!Y78</f>
        <v>32</v>
      </c>
      <c r="AB78">
        <f>BAWANA!AE78+BAWANA!AF78</f>
        <v>19.559999999999999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218.44</v>
      </c>
      <c r="E79">
        <f>BAWANA!AM79</f>
        <v>0</v>
      </c>
      <c r="F79">
        <f t="shared" si="11"/>
        <v>256</v>
      </c>
      <c r="G79">
        <f t="shared" si="12"/>
        <v>218.44</v>
      </c>
      <c r="H79" s="112"/>
      <c r="I79">
        <f>BRPL_EOD!AI79+BRPL_EOD!AJ79</f>
        <v>80</v>
      </c>
      <c r="J79">
        <f>BYPL_EOD!AI79+BYPL_EOD!AJ79</f>
        <v>45</v>
      </c>
      <c r="K79">
        <f>MES_EOD!AI79+MES_EOD!AJ79</f>
        <v>5.84</v>
      </c>
      <c r="L79">
        <f>NDMC_EOD!AI79+NDMC_EOD!AJ79</f>
        <v>18</v>
      </c>
      <c r="M79">
        <f>TPDDL_EOD!AI79+TPDDL_EOD!AJ79</f>
        <v>69.61</v>
      </c>
      <c r="N79">
        <f t="shared" si="7"/>
        <v>218.45</v>
      </c>
      <c r="O79" s="112">
        <f t="shared" si="8"/>
        <v>-9.9999999999909051E-3</v>
      </c>
      <c r="P79">
        <v>79.996337834744793</v>
      </c>
      <c r="Q79">
        <v>44.99794003204395</v>
      </c>
      <c r="R79">
        <v>5.8397326619363703</v>
      </c>
      <c r="S79">
        <v>17.999176012817578</v>
      </c>
      <c r="T79">
        <v>69.60681345845731</v>
      </c>
      <c r="U79" s="114">
        <f t="shared" si="9"/>
        <v>218.44</v>
      </c>
      <c r="V79" s="112">
        <f t="shared" si="10"/>
        <v>0</v>
      </c>
      <c r="Y79">
        <f>BAWANA!AW79+BAWANA!AX79</f>
        <v>32</v>
      </c>
      <c r="Z79">
        <f>BAWANA!BD79+BAWANA!BE79</f>
        <v>19.559999999999999</v>
      </c>
      <c r="AA79">
        <f>BAWANA!X79+BAWANA!Y79</f>
        <v>32</v>
      </c>
      <c r="AB79">
        <f>BAWANA!AE79+BAWANA!AF79</f>
        <v>19.559999999999999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218.44</v>
      </c>
      <c r="E80">
        <f>BAWANA!AM80</f>
        <v>0</v>
      </c>
      <c r="F80">
        <f t="shared" si="11"/>
        <v>256</v>
      </c>
      <c r="G80">
        <f t="shared" si="12"/>
        <v>218.44</v>
      </c>
      <c r="H80" s="112"/>
      <c r="I80">
        <f>BRPL_EOD!AI80+BRPL_EOD!AJ80</f>
        <v>80</v>
      </c>
      <c r="J80">
        <f>BYPL_EOD!AI80+BYPL_EOD!AJ80</f>
        <v>45</v>
      </c>
      <c r="K80">
        <f>MES_EOD!AI80+MES_EOD!AJ80</f>
        <v>5.84</v>
      </c>
      <c r="L80">
        <f>NDMC_EOD!AI80+NDMC_EOD!AJ80</f>
        <v>18</v>
      </c>
      <c r="M80">
        <f>TPDDL_EOD!AI80+TPDDL_EOD!AJ80</f>
        <v>69.61</v>
      </c>
      <c r="N80">
        <f t="shared" si="7"/>
        <v>218.45</v>
      </c>
      <c r="O80" s="112">
        <f t="shared" si="8"/>
        <v>-9.9999999999909051E-3</v>
      </c>
      <c r="P80">
        <v>79.996337834744793</v>
      </c>
      <c r="Q80">
        <v>44.99794003204395</v>
      </c>
      <c r="R80">
        <v>5.8397326619363703</v>
      </c>
      <c r="S80">
        <v>17.999176012817578</v>
      </c>
      <c r="T80">
        <v>69.60681345845731</v>
      </c>
      <c r="U80" s="114">
        <f t="shared" si="9"/>
        <v>218.44</v>
      </c>
      <c r="V80" s="112">
        <f t="shared" si="10"/>
        <v>0</v>
      </c>
      <c r="Y80">
        <f>BAWANA!AW80+BAWANA!AX80</f>
        <v>32</v>
      </c>
      <c r="Z80">
        <f>BAWANA!BD80+BAWANA!BE80</f>
        <v>19.559999999999999</v>
      </c>
      <c r="AA80">
        <f>BAWANA!X80+BAWANA!Y80</f>
        <v>32</v>
      </c>
      <c r="AB80">
        <f>BAWANA!AE80+BAWANA!AF80</f>
        <v>19.559999999999999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218.44</v>
      </c>
      <c r="E81">
        <f>BAWANA!AM81</f>
        <v>0</v>
      </c>
      <c r="F81">
        <f t="shared" si="11"/>
        <v>256</v>
      </c>
      <c r="G81">
        <f t="shared" si="12"/>
        <v>218.44</v>
      </c>
      <c r="H81" s="112"/>
      <c r="I81">
        <f>BRPL_EOD!AI81+BRPL_EOD!AJ81</f>
        <v>80</v>
      </c>
      <c r="J81">
        <f>BYPL_EOD!AI81+BYPL_EOD!AJ81</f>
        <v>45</v>
      </c>
      <c r="K81">
        <f>MES_EOD!AI81+MES_EOD!AJ81</f>
        <v>5.84</v>
      </c>
      <c r="L81">
        <f>NDMC_EOD!AI81+NDMC_EOD!AJ81</f>
        <v>18</v>
      </c>
      <c r="M81">
        <f>TPDDL_EOD!AI81+TPDDL_EOD!AJ81</f>
        <v>69.61</v>
      </c>
      <c r="N81">
        <f t="shared" si="7"/>
        <v>218.45</v>
      </c>
      <c r="O81" s="112">
        <f t="shared" si="8"/>
        <v>-9.9999999999909051E-3</v>
      </c>
      <c r="P81">
        <v>79.996337834744793</v>
      </c>
      <c r="Q81">
        <v>44.99794003204395</v>
      </c>
      <c r="R81">
        <v>5.8397326619363703</v>
      </c>
      <c r="S81">
        <v>17.999176012817578</v>
      </c>
      <c r="T81">
        <v>69.60681345845731</v>
      </c>
      <c r="U81" s="114">
        <f t="shared" si="9"/>
        <v>218.44</v>
      </c>
      <c r="V81" s="112">
        <f t="shared" si="10"/>
        <v>0</v>
      </c>
      <c r="Y81">
        <f>BAWANA!AW81+BAWANA!AX81</f>
        <v>32</v>
      </c>
      <c r="Z81">
        <f>BAWANA!BD81+BAWANA!BE81</f>
        <v>19.559999999999999</v>
      </c>
      <c r="AA81">
        <f>BAWANA!X81+BAWANA!Y81</f>
        <v>32</v>
      </c>
      <c r="AB81">
        <f>BAWANA!AE81+BAWANA!AF81</f>
        <v>19.559999999999999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218.44</v>
      </c>
      <c r="E82">
        <f>BAWANA!AM82</f>
        <v>0</v>
      </c>
      <c r="F82">
        <f t="shared" si="11"/>
        <v>256</v>
      </c>
      <c r="G82">
        <f t="shared" si="12"/>
        <v>218.44</v>
      </c>
      <c r="H82" s="112"/>
      <c r="I82">
        <f>BRPL_EOD!AI82+BRPL_EOD!AJ82</f>
        <v>80</v>
      </c>
      <c r="J82">
        <f>BYPL_EOD!AI82+BYPL_EOD!AJ82</f>
        <v>45</v>
      </c>
      <c r="K82">
        <f>MES_EOD!AI82+MES_EOD!AJ82</f>
        <v>5.84</v>
      </c>
      <c r="L82">
        <f>NDMC_EOD!AI82+NDMC_EOD!AJ82</f>
        <v>18</v>
      </c>
      <c r="M82">
        <f>TPDDL_EOD!AI82+TPDDL_EOD!AJ82</f>
        <v>69.61</v>
      </c>
      <c r="N82">
        <f t="shared" si="7"/>
        <v>218.45</v>
      </c>
      <c r="O82" s="112">
        <f t="shared" si="8"/>
        <v>-9.9999999999909051E-3</v>
      </c>
      <c r="P82">
        <v>79.996337834744793</v>
      </c>
      <c r="Q82">
        <v>44.99794003204395</v>
      </c>
      <c r="R82">
        <v>5.8397326619363703</v>
      </c>
      <c r="S82">
        <v>17.999176012817578</v>
      </c>
      <c r="T82">
        <v>69.60681345845731</v>
      </c>
      <c r="U82" s="114">
        <f t="shared" si="9"/>
        <v>218.44</v>
      </c>
      <c r="V82" s="112">
        <f t="shared" si="10"/>
        <v>0</v>
      </c>
      <c r="Y82">
        <f>BAWANA!AW82+BAWANA!AX82</f>
        <v>32</v>
      </c>
      <c r="Z82">
        <f>BAWANA!BD82+BAWANA!BE82</f>
        <v>19.559999999999999</v>
      </c>
      <c r="AA82">
        <f>BAWANA!X82+BAWANA!Y82</f>
        <v>32</v>
      </c>
      <c r="AB82">
        <f>BAWANA!AE82+BAWANA!AF82</f>
        <v>19.559999999999999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211.67000000000002</v>
      </c>
      <c r="E83">
        <f>BAWANA!AM83</f>
        <v>0</v>
      </c>
      <c r="F83">
        <f t="shared" si="11"/>
        <v>256</v>
      </c>
      <c r="G83">
        <f t="shared" si="12"/>
        <v>211.67000000000002</v>
      </c>
      <c r="H83" s="112"/>
      <c r="I83">
        <f>BRPL_EOD!AI83+BRPL_EOD!AJ83</f>
        <v>81.96</v>
      </c>
      <c r="J83">
        <f>BYPL_EOD!AI83+BYPL_EOD!AJ83</f>
        <v>47.39</v>
      </c>
      <c r="K83">
        <f>MES_EOD!AI83+MES_EOD!AJ83</f>
        <v>5.84</v>
      </c>
      <c r="L83">
        <f>NDMC_EOD!AI83+NDMC_EOD!AJ83</f>
        <v>19.21</v>
      </c>
      <c r="M83">
        <f>TPDDL_EOD!AI83+TPDDL_EOD!AJ83</f>
        <v>57.27</v>
      </c>
      <c r="N83">
        <f t="shared" si="7"/>
        <v>211.67000000000002</v>
      </c>
      <c r="O83" s="112">
        <f t="shared" si="8"/>
        <v>0</v>
      </c>
      <c r="P83">
        <v>81.96</v>
      </c>
      <c r="Q83">
        <v>47.39</v>
      </c>
      <c r="R83">
        <v>5.84</v>
      </c>
      <c r="S83">
        <v>19.21</v>
      </c>
      <c r="T83">
        <v>57.27</v>
      </c>
      <c r="U83" s="114">
        <f t="shared" si="9"/>
        <v>211.67000000000002</v>
      </c>
      <c r="V83" s="112">
        <f t="shared" si="10"/>
        <v>0</v>
      </c>
      <c r="Y83">
        <f>BAWANA!AW83+BAWANA!AX83</f>
        <v>32</v>
      </c>
      <c r="Z83">
        <f>BAWANA!BD83+BAWANA!BE83</f>
        <v>26.33</v>
      </c>
      <c r="AA83">
        <f>BAWANA!X83+BAWANA!Y83</f>
        <v>32</v>
      </c>
      <c r="AB83">
        <f>BAWANA!AE83+BAWANA!AF83</f>
        <v>26.33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211.67000000000002</v>
      </c>
      <c r="E84">
        <f>BAWANA!AM84</f>
        <v>0</v>
      </c>
      <c r="F84">
        <f t="shared" si="11"/>
        <v>256</v>
      </c>
      <c r="G84">
        <f t="shared" si="12"/>
        <v>211.67000000000002</v>
      </c>
      <c r="H84" s="112"/>
      <c r="I84">
        <f>BRPL_EOD!AI84+BRPL_EOD!AJ84</f>
        <v>81.96</v>
      </c>
      <c r="J84">
        <f>BYPL_EOD!AI84+BYPL_EOD!AJ84</f>
        <v>47.39</v>
      </c>
      <c r="K84">
        <f>MES_EOD!AI84+MES_EOD!AJ84</f>
        <v>5.84</v>
      </c>
      <c r="L84">
        <f>NDMC_EOD!AI84+NDMC_EOD!AJ84</f>
        <v>19.21</v>
      </c>
      <c r="M84">
        <f>TPDDL_EOD!AI84+TPDDL_EOD!AJ84</f>
        <v>57.27</v>
      </c>
      <c r="N84">
        <f t="shared" si="7"/>
        <v>211.67000000000002</v>
      </c>
      <c r="O84" s="112">
        <f t="shared" si="8"/>
        <v>0</v>
      </c>
      <c r="P84">
        <v>81.96</v>
      </c>
      <c r="Q84">
        <v>47.39</v>
      </c>
      <c r="R84">
        <v>5.84</v>
      </c>
      <c r="S84">
        <v>19.21</v>
      </c>
      <c r="T84">
        <v>57.27</v>
      </c>
      <c r="U84" s="114">
        <f t="shared" si="9"/>
        <v>211.67000000000002</v>
      </c>
      <c r="V84" s="112">
        <f t="shared" si="10"/>
        <v>0</v>
      </c>
      <c r="Y84">
        <f>BAWANA!AW84+BAWANA!AX84</f>
        <v>32</v>
      </c>
      <c r="Z84">
        <f>BAWANA!BD84+BAWANA!BE84</f>
        <v>26.33</v>
      </c>
      <c r="AA84">
        <f>BAWANA!X84+BAWANA!Y84</f>
        <v>32</v>
      </c>
      <c r="AB84">
        <f>BAWANA!AE84+BAWANA!AF84</f>
        <v>26.33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216.18</v>
      </c>
      <c r="E85">
        <f>BAWANA!AM85</f>
        <v>0</v>
      </c>
      <c r="F85">
        <f t="shared" si="11"/>
        <v>256</v>
      </c>
      <c r="G85">
        <f t="shared" si="12"/>
        <v>216.18</v>
      </c>
      <c r="H85" s="112"/>
      <c r="I85">
        <f>BRPL_EOD!AI85+BRPL_EOD!AJ85</f>
        <v>83.76</v>
      </c>
      <c r="J85">
        <f>BYPL_EOD!AI85+BYPL_EOD!AJ85</f>
        <v>48.43</v>
      </c>
      <c r="K85">
        <f>MES_EOD!AI85+MES_EOD!AJ85</f>
        <v>5.84</v>
      </c>
      <c r="L85">
        <f>NDMC_EOD!AI85+NDMC_EOD!AJ85</f>
        <v>19.63</v>
      </c>
      <c r="M85">
        <f>TPDDL_EOD!AI85+TPDDL_EOD!AJ85</f>
        <v>58.53</v>
      </c>
      <c r="N85">
        <f t="shared" si="7"/>
        <v>216.19</v>
      </c>
      <c r="O85" s="112">
        <f t="shared" si="8"/>
        <v>-9.9999999999909051E-3</v>
      </c>
      <c r="P85">
        <v>83.756125630232674</v>
      </c>
      <c r="Q85">
        <v>48.427759840880711</v>
      </c>
      <c r="R85">
        <v>5.8397298672464037</v>
      </c>
      <c r="S85">
        <v>19.62909200240529</v>
      </c>
      <c r="T85">
        <v>58.527292659234938</v>
      </c>
      <c r="U85" s="114">
        <f t="shared" si="9"/>
        <v>216.18000000000004</v>
      </c>
      <c r="V85" s="112">
        <f t="shared" si="10"/>
        <v>0</v>
      </c>
      <c r="Y85">
        <f>BAWANA!AW85+BAWANA!AX85</f>
        <v>26.91</v>
      </c>
      <c r="Z85">
        <f>BAWANA!BD85+BAWANA!BE85</f>
        <v>26.91</v>
      </c>
      <c r="AA85">
        <f>BAWANA!X85+BAWANA!Y85</f>
        <v>26.91</v>
      </c>
      <c r="AB85">
        <f>BAWANA!AE85+BAWANA!AF85</f>
        <v>26.91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216.18</v>
      </c>
      <c r="E86">
        <f>BAWANA!AM86</f>
        <v>0</v>
      </c>
      <c r="F86">
        <f t="shared" si="11"/>
        <v>256</v>
      </c>
      <c r="G86">
        <f t="shared" si="12"/>
        <v>216.18</v>
      </c>
      <c r="H86" s="112"/>
      <c r="I86">
        <f>BRPL_EOD!AI86+BRPL_EOD!AJ86</f>
        <v>83.76</v>
      </c>
      <c r="J86">
        <f>BYPL_EOD!AI86+BYPL_EOD!AJ86</f>
        <v>48.43</v>
      </c>
      <c r="K86">
        <f>MES_EOD!AI86+MES_EOD!AJ86</f>
        <v>5.84</v>
      </c>
      <c r="L86">
        <f>NDMC_EOD!AI86+NDMC_EOD!AJ86</f>
        <v>19.63</v>
      </c>
      <c r="M86">
        <f>TPDDL_EOD!AI86+TPDDL_EOD!AJ86</f>
        <v>58.53</v>
      </c>
      <c r="N86">
        <f t="shared" si="7"/>
        <v>216.19</v>
      </c>
      <c r="O86" s="112">
        <f t="shared" si="8"/>
        <v>-9.9999999999909051E-3</v>
      </c>
      <c r="P86">
        <v>83.756125630232674</v>
      </c>
      <c r="Q86">
        <v>48.427759840880711</v>
      </c>
      <c r="R86">
        <v>5.8397298672464037</v>
      </c>
      <c r="S86">
        <v>19.62909200240529</v>
      </c>
      <c r="T86">
        <v>58.527292659234938</v>
      </c>
      <c r="U86" s="114">
        <f t="shared" si="9"/>
        <v>216.18000000000004</v>
      </c>
      <c r="V86" s="112">
        <f t="shared" si="10"/>
        <v>0</v>
      </c>
      <c r="Y86">
        <f>BAWANA!AW86+BAWANA!AX86</f>
        <v>26.91</v>
      </c>
      <c r="Z86">
        <f>BAWANA!BD86+BAWANA!BE86</f>
        <v>26.91</v>
      </c>
      <c r="AA86">
        <f>BAWANA!X86+BAWANA!Y86</f>
        <v>26.91</v>
      </c>
      <c r="AB86">
        <f>BAWANA!AE86+BAWANA!AF86</f>
        <v>26.91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216.18</v>
      </c>
      <c r="E87">
        <f>BAWANA!AM87</f>
        <v>0</v>
      </c>
      <c r="F87">
        <f t="shared" si="11"/>
        <v>256</v>
      </c>
      <c r="G87">
        <f t="shared" si="12"/>
        <v>216.18</v>
      </c>
      <c r="H87" s="112"/>
      <c r="I87">
        <f>BRPL_EOD!AI87+BRPL_EOD!AJ87</f>
        <v>83.76</v>
      </c>
      <c r="J87">
        <f>BYPL_EOD!AI87+BYPL_EOD!AJ87</f>
        <v>48.43</v>
      </c>
      <c r="K87">
        <f>MES_EOD!AI87+MES_EOD!AJ87</f>
        <v>5.84</v>
      </c>
      <c r="L87">
        <f>NDMC_EOD!AI87+NDMC_EOD!AJ87</f>
        <v>19.63</v>
      </c>
      <c r="M87">
        <f>TPDDL_EOD!AI87+TPDDL_EOD!AJ87</f>
        <v>58.53</v>
      </c>
      <c r="N87">
        <f t="shared" si="7"/>
        <v>216.19</v>
      </c>
      <c r="O87" s="112">
        <f t="shared" si="8"/>
        <v>-9.9999999999909051E-3</v>
      </c>
      <c r="P87">
        <v>83.756125630232674</v>
      </c>
      <c r="Q87">
        <v>48.427759840880711</v>
      </c>
      <c r="R87">
        <v>5.8397298672464037</v>
      </c>
      <c r="S87">
        <v>19.62909200240529</v>
      </c>
      <c r="T87">
        <v>58.527292659234938</v>
      </c>
      <c r="U87" s="114">
        <f t="shared" si="9"/>
        <v>216.18000000000004</v>
      </c>
      <c r="V87" s="112">
        <f t="shared" si="10"/>
        <v>0</v>
      </c>
      <c r="Y87">
        <f>BAWANA!AW87+BAWANA!AX87</f>
        <v>26.91</v>
      </c>
      <c r="Z87">
        <f>BAWANA!BD87+BAWANA!BE87</f>
        <v>26.91</v>
      </c>
      <c r="AA87">
        <f>BAWANA!X87+BAWANA!Y87</f>
        <v>26.91</v>
      </c>
      <c r="AB87">
        <f>BAWANA!AE87+BAWANA!AF87</f>
        <v>26.91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216.18</v>
      </c>
      <c r="E88">
        <f>BAWANA!AM88</f>
        <v>0</v>
      </c>
      <c r="F88">
        <f t="shared" si="11"/>
        <v>256</v>
      </c>
      <c r="G88">
        <f t="shared" si="12"/>
        <v>216.18</v>
      </c>
      <c r="H88" s="112"/>
      <c r="I88">
        <f>BRPL_EOD!AI88+BRPL_EOD!AJ88</f>
        <v>83.76</v>
      </c>
      <c r="J88">
        <f>BYPL_EOD!AI88+BYPL_EOD!AJ88</f>
        <v>48.43</v>
      </c>
      <c r="K88">
        <f>MES_EOD!AI88+MES_EOD!AJ88</f>
        <v>5.84</v>
      </c>
      <c r="L88">
        <f>NDMC_EOD!AI88+NDMC_EOD!AJ88</f>
        <v>19.63</v>
      </c>
      <c r="M88">
        <f>TPDDL_EOD!AI88+TPDDL_EOD!AJ88</f>
        <v>58.53</v>
      </c>
      <c r="N88">
        <f t="shared" si="7"/>
        <v>216.19</v>
      </c>
      <c r="O88" s="112">
        <f t="shared" si="8"/>
        <v>-9.9999999999909051E-3</v>
      </c>
      <c r="P88">
        <v>83.756125630232674</v>
      </c>
      <c r="Q88">
        <v>48.427759840880711</v>
      </c>
      <c r="R88">
        <v>5.8397298672464037</v>
      </c>
      <c r="S88">
        <v>19.62909200240529</v>
      </c>
      <c r="T88">
        <v>58.527292659234938</v>
      </c>
      <c r="U88" s="114">
        <f t="shared" si="9"/>
        <v>216.18000000000004</v>
      </c>
      <c r="V88" s="112">
        <f t="shared" si="10"/>
        <v>0</v>
      </c>
      <c r="Y88">
        <f>BAWANA!AW88+BAWANA!AX88</f>
        <v>26.91</v>
      </c>
      <c r="Z88">
        <f>BAWANA!BD88+BAWANA!BE88</f>
        <v>26.91</v>
      </c>
      <c r="AA88">
        <f>BAWANA!X88+BAWANA!Y88</f>
        <v>26.91</v>
      </c>
      <c r="AB88">
        <f>BAWANA!AE88+BAWANA!AF88</f>
        <v>26.91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216.18</v>
      </c>
      <c r="E89">
        <f>BAWANA!AM89</f>
        <v>0</v>
      </c>
      <c r="F89">
        <f t="shared" si="11"/>
        <v>256</v>
      </c>
      <c r="G89">
        <f t="shared" si="12"/>
        <v>216.18</v>
      </c>
      <c r="H89" s="112"/>
      <c r="I89">
        <f>BRPL_EOD!AI89+BRPL_EOD!AJ89</f>
        <v>83.76</v>
      </c>
      <c r="J89">
        <f>BYPL_EOD!AI89+BYPL_EOD!AJ89</f>
        <v>48.43</v>
      </c>
      <c r="K89">
        <f>MES_EOD!AI89+MES_EOD!AJ89</f>
        <v>5.84</v>
      </c>
      <c r="L89">
        <f>NDMC_EOD!AI89+NDMC_EOD!AJ89</f>
        <v>19.63</v>
      </c>
      <c r="M89">
        <f>TPDDL_EOD!AI89+TPDDL_EOD!AJ89</f>
        <v>58.53</v>
      </c>
      <c r="N89">
        <f t="shared" si="7"/>
        <v>216.19</v>
      </c>
      <c r="O89" s="112">
        <f t="shared" si="8"/>
        <v>-9.9999999999909051E-3</v>
      </c>
      <c r="P89">
        <v>83.756125630232674</v>
      </c>
      <c r="Q89">
        <v>48.427759840880711</v>
      </c>
      <c r="R89">
        <v>5.8397298672464037</v>
      </c>
      <c r="S89">
        <v>19.62909200240529</v>
      </c>
      <c r="T89">
        <v>58.527292659234938</v>
      </c>
      <c r="U89" s="114">
        <f t="shared" si="9"/>
        <v>216.18000000000004</v>
      </c>
      <c r="V89" s="112">
        <f t="shared" si="10"/>
        <v>0</v>
      </c>
      <c r="Y89">
        <f>BAWANA!AW89+BAWANA!AX89</f>
        <v>26.91</v>
      </c>
      <c r="Z89">
        <f>BAWANA!BD89+BAWANA!BE89</f>
        <v>26.91</v>
      </c>
      <c r="AA89">
        <f>BAWANA!X89+BAWANA!Y89</f>
        <v>26.91</v>
      </c>
      <c r="AB89">
        <f>BAWANA!AE89+BAWANA!AF89</f>
        <v>26.91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216.18</v>
      </c>
      <c r="E90">
        <f>BAWANA!AM90</f>
        <v>0</v>
      </c>
      <c r="F90">
        <f t="shared" si="11"/>
        <v>256</v>
      </c>
      <c r="G90">
        <f t="shared" si="12"/>
        <v>216.18</v>
      </c>
      <c r="H90" s="112"/>
      <c r="I90">
        <f>BRPL_EOD!AI90+BRPL_EOD!AJ90</f>
        <v>83.76</v>
      </c>
      <c r="J90">
        <f>BYPL_EOD!AI90+BYPL_EOD!AJ90</f>
        <v>48.43</v>
      </c>
      <c r="K90">
        <f>MES_EOD!AI90+MES_EOD!AJ90</f>
        <v>5.84</v>
      </c>
      <c r="L90">
        <f>NDMC_EOD!AI90+NDMC_EOD!AJ90</f>
        <v>19.63</v>
      </c>
      <c r="M90">
        <f>TPDDL_EOD!AI90+TPDDL_EOD!AJ90</f>
        <v>58.53</v>
      </c>
      <c r="N90">
        <f t="shared" si="7"/>
        <v>216.19</v>
      </c>
      <c r="O90" s="112">
        <f t="shared" si="8"/>
        <v>-9.9999999999909051E-3</v>
      </c>
      <c r="P90">
        <v>83.756125630232674</v>
      </c>
      <c r="Q90">
        <v>48.427759840880711</v>
      </c>
      <c r="R90">
        <v>5.8397298672464037</v>
      </c>
      <c r="S90">
        <v>19.62909200240529</v>
      </c>
      <c r="T90">
        <v>58.527292659234938</v>
      </c>
      <c r="U90" s="114">
        <f t="shared" si="9"/>
        <v>216.18000000000004</v>
      </c>
      <c r="V90" s="112">
        <f t="shared" si="10"/>
        <v>0</v>
      </c>
      <c r="Y90">
        <f>BAWANA!AW90+BAWANA!AX90</f>
        <v>26.91</v>
      </c>
      <c r="Z90">
        <f>BAWANA!BD90+BAWANA!BE90</f>
        <v>26.91</v>
      </c>
      <c r="AA90">
        <f>BAWANA!X90+BAWANA!Y90</f>
        <v>26.91</v>
      </c>
      <c r="AB90">
        <f>BAWANA!AE90+BAWANA!AF90</f>
        <v>26.91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216.18</v>
      </c>
      <c r="E91">
        <f>BAWANA!AM91</f>
        <v>0</v>
      </c>
      <c r="F91">
        <f t="shared" si="11"/>
        <v>256</v>
      </c>
      <c r="G91">
        <f t="shared" si="12"/>
        <v>216.18</v>
      </c>
      <c r="H91" s="112"/>
      <c r="I91">
        <f>BRPL_EOD!AI91+BRPL_EOD!AJ91</f>
        <v>83.76</v>
      </c>
      <c r="J91">
        <f>BYPL_EOD!AI91+BYPL_EOD!AJ91</f>
        <v>48.43</v>
      </c>
      <c r="K91">
        <f>MES_EOD!AI91+MES_EOD!AJ91</f>
        <v>5.84</v>
      </c>
      <c r="L91">
        <f>NDMC_EOD!AI91+NDMC_EOD!AJ91</f>
        <v>19.63</v>
      </c>
      <c r="M91">
        <f>TPDDL_EOD!AI91+TPDDL_EOD!AJ91</f>
        <v>58.53</v>
      </c>
      <c r="N91">
        <f t="shared" si="7"/>
        <v>216.19</v>
      </c>
      <c r="O91" s="112">
        <f t="shared" si="8"/>
        <v>-9.9999999999909051E-3</v>
      </c>
      <c r="P91">
        <v>83.756125630232674</v>
      </c>
      <c r="Q91">
        <v>48.427759840880711</v>
      </c>
      <c r="R91">
        <v>5.8397298672464037</v>
      </c>
      <c r="S91">
        <v>19.62909200240529</v>
      </c>
      <c r="T91">
        <v>58.527292659234938</v>
      </c>
      <c r="U91" s="114">
        <f t="shared" si="9"/>
        <v>216.18000000000004</v>
      </c>
      <c r="V91" s="112">
        <f t="shared" si="10"/>
        <v>0</v>
      </c>
      <c r="Y91">
        <f>BAWANA!AW91+BAWANA!AX91</f>
        <v>26.91</v>
      </c>
      <c r="Z91">
        <f>BAWANA!BD91+BAWANA!BE91</f>
        <v>26.91</v>
      </c>
      <c r="AA91">
        <f>BAWANA!X91+BAWANA!Y91</f>
        <v>26.91</v>
      </c>
      <c r="AB91">
        <f>BAWANA!AE91+BAWANA!AF91</f>
        <v>26.91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216.18</v>
      </c>
      <c r="E92">
        <f>BAWANA!AM92</f>
        <v>0</v>
      </c>
      <c r="F92">
        <f t="shared" si="11"/>
        <v>256</v>
      </c>
      <c r="G92">
        <f t="shared" si="12"/>
        <v>216.18</v>
      </c>
      <c r="H92" s="112"/>
      <c r="I92">
        <f>BRPL_EOD!AI92+BRPL_EOD!AJ92</f>
        <v>83.76</v>
      </c>
      <c r="J92">
        <f>BYPL_EOD!AI92+BYPL_EOD!AJ92</f>
        <v>48.43</v>
      </c>
      <c r="K92">
        <f>MES_EOD!AI92+MES_EOD!AJ92</f>
        <v>5.84</v>
      </c>
      <c r="L92">
        <f>NDMC_EOD!AI92+NDMC_EOD!AJ92</f>
        <v>19.63</v>
      </c>
      <c r="M92">
        <f>TPDDL_EOD!AI92+TPDDL_EOD!AJ92</f>
        <v>58.53</v>
      </c>
      <c r="N92">
        <f t="shared" si="7"/>
        <v>216.19</v>
      </c>
      <c r="O92" s="112">
        <f t="shared" si="8"/>
        <v>-9.9999999999909051E-3</v>
      </c>
      <c r="P92">
        <v>83.756125630232674</v>
      </c>
      <c r="Q92">
        <v>48.427759840880711</v>
      </c>
      <c r="R92">
        <v>5.8397298672464037</v>
      </c>
      <c r="S92">
        <v>19.62909200240529</v>
      </c>
      <c r="T92">
        <v>58.527292659234938</v>
      </c>
      <c r="U92" s="114">
        <f t="shared" si="9"/>
        <v>216.18000000000004</v>
      </c>
      <c r="V92" s="112">
        <f t="shared" si="10"/>
        <v>0</v>
      </c>
      <c r="Y92">
        <f>BAWANA!AW92+BAWANA!AX92</f>
        <v>26.91</v>
      </c>
      <c r="Z92">
        <f>BAWANA!BD92+BAWANA!BE92</f>
        <v>26.91</v>
      </c>
      <c r="AA92">
        <f>BAWANA!X92+BAWANA!Y92</f>
        <v>26.91</v>
      </c>
      <c r="AB92">
        <f>BAWANA!AE92+BAWANA!AF92</f>
        <v>26.91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216.18</v>
      </c>
      <c r="E93">
        <f>BAWANA!AM93</f>
        <v>0</v>
      </c>
      <c r="F93">
        <f t="shared" si="11"/>
        <v>256</v>
      </c>
      <c r="G93">
        <f t="shared" si="12"/>
        <v>216.18</v>
      </c>
      <c r="H93" s="112"/>
      <c r="I93">
        <f>BRPL_EOD!AI93+BRPL_EOD!AJ93</f>
        <v>83.76</v>
      </c>
      <c r="J93">
        <f>BYPL_EOD!AI93+BYPL_EOD!AJ93</f>
        <v>48.43</v>
      </c>
      <c r="K93">
        <f>MES_EOD!AI93+MES_EOD!AJ93</f>
        <v>5.84</v>
      </c>
      <c r="L93">
        <f>NDMC_EOD!AI93+NDMC_EOD!AJ93</f>
        <v>19.63</v>
      </c>
      <c r="M93">
        <f>TPDDL_EOD!AI93+TPDDL_EOD!AJ93</f>
        <v>58.53</v>
      </c>
      <c r="N93">
        <f t="shared" si="7"/>
        <v>216.19</v>
      </c>
      <c r="O93" s="112">
        <f t="shared" si="8"/>
        <v>-9.9999999999909051E-3</v>
      </c>
      <c r="P93">
        <v>83.756125630232674</v>
      </c>
      <c r="Q93">
        <v>48.427759840880711</v>
      </c>
      <c r="R93">
        <v>5.8397298672464037</v>
      </c>
      <c r="S93">
        <v>19.62909200240529</v>
      </c>
      <c r="T93">
        <v>58.527292659234938</v>
      </c>
      <c r="U93" s="114">
        <f t="shared" si="9"/>
        <v>216.18000000000004</v>
      </c>
      <c r="V93" s="112">
        <f t="shared" si="10"/>
        <v>0</v>
      </c>
      <c r="Y93">
        <f>BAWANA!AW93+BAWANA!AX93</f>
        <v>26.91</v>
      </c>
      <c r="Z93">
        <f>BAWANA!BD93+BAWANA!BE93</f>
        <v>26.91</v>
      </c>
      <c r="AA93">
        <f>BAWANA!X93+BAWANA!Y93</f>
        <v>26.91</v>
      </c>
      <c r="AB93">
        <f>BAWANA!AE93+BAWANA!AF93</f>
        <v>26.91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216.18</v>
      </c>
      <c r="E94">
        <f>BAWANA!AM94</f>
        <v>0</v>
      </c>
      <c r="F94">
        <f t="shared" si="11"/>
        <v>256</v>
      </c>
      <c r="G94">
        <f t="shared" si="12"/>
        <v>216.18</v>
      </c>
      <c r="H94" s="112"/>
      <c r="I94">
        <f>BRPL_EOD!AI94+BRPL_EOD!AJ94</f>
        <v>83.76</v>
      </c>
      <c r="J94">
        <f>BYPL_EOD!AI94+BYPL_EOD!AJ94</f>
        <v>48.43</v>
      </c>
      <c r="K94">
        <f>MES_EOD!AI94+MES_EOD!AJ94</f>
        <v>5.84</v>
      </c>
      <c r="L94">
        <f>NDMC_EOD!AI94+NDMC_EOD!AJ94</f>
        <v>19.63</v>
      </c>
      <c r="M94">
        <f>TPDDL_EOD!AI94+TPDDL_EOD!AJ94</f>
        <v>58.53</v>
      </c>
      <c r="N94">
        <f t="shared" si="7"/>
        <v>216.19</v>
      </c>
      <c r="O94" s="112">
        <f t="shared" si="8"/>
        <v>-9.9999999999909051E-3</v>
      </c>
      <c r="P94">
        <v>83.756125630232674</v>
      </c>
      <c r="Q94">
        <v>48.427759840880711</v>
      </c>
      <c r="R94">
        <v>5.8397298672464037</v>
      </c>
      <c r="S94">
        <v>19.62909200240529</v>
      </c>
      <c r="T94">
        <v>58.527292659234938</v>
      </c>
      <c r="U94" s="114">
        <f t="shared" si="9"/>
        <v>216.18000000000004</v>
      </c>
      <c r="V94" s="112">
        <f t="shared" si="10"/>
        <v>0</v>
      </c>
      <c r="Y94">
        <f>BAWANA!AW94+BAWANA!AX94</f>
        <v>26.91</v>
      </c>
      <c r="Z94">
        <f>BAWANA!BD94+BAWANA!BE94</f>
        <v>26.91</v>
      </c>
      <c r="AA94">
        <f>BAWANA!X94+BAWANA!Y94</f>
        <v>26.91</v>
      </c>
      <c r="AB94">
        <f>BAWANA!AE94+BAWANA!AF94</f>
        <v>26.91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216.18</v>
      </c>
      <c r="E95">
        <f>BAWANA!AM95</f>
        <v>0</v>
      </c>
      <c r="F95">
        <f t="shared" si="11"/>
        <v>256</v>
      </c>
      <c r="G95">
        <f t="shared" si="12"/>
        <v>216.18</v>
      </c>
      <c r="H95" s="112"/>
      <c r="I95">
        <f>BRPL_EOD!AI95+BRPL_EOD!AJ95</f>
        <v>83.76</v>
      </c>
      <c r="J95">
        <f>BYPL_EOD!AI95+BYPL_EOD!AJ95</f>
        <v>48.43</v>
      </c>
      <c r="K95">
        <f>MES_EOD!AI95+MES_EOD!AJ95</f>
        <v>5.84</v>
      </c>
      <c r="L95">
        <f>NDMC_EOD!AI95+NDMC_EOD!AJ95</f>
        <v>19.63</v>
      </c>
      <c r="M95">
        <f>TPDDL_EOD!AI95+TPDDL_EOD!AJ95</f>
        <v>58.53</v>
      </c>
      <c r="N95">
        <f t="shared" si="7"/>
        <v>216.19</v>
      </c>
      <c r="O95" s="112">
        <f t="shared" si="8"/>
        <v>-9.9999999999909051E-3</v>
      </c>
      <c r="P95">
        <v>83.756125630232674</v>
      </c>
      <c r="Q95">
        <v>48.427759840880711</v>
      </c>
      <c r="R95">
        <v>5.8397298672464037</v>
      </c>
      <c r="S95">
        <v>19.62909200240529</v>
      </c>
      <c r="T95">
        <v>58.527292659234938</v>
      </c>
      <c r="U95" s="114">
        <f t="shared" si="9"/>
        <v>216.18000000000004</v>
      </c>
      <c r="V95" s="112">
        <f t="shared" si="10"/>
        <v>0</v>
      </c>
      <c r="Y95">
        <f>BAWANA!AW95+BAWANA!AX95</f>
        <v>26.91</v>
      </c>
      <c r="Z95">
        <f>BAWANA!BD95+BAWANA!BE95</f>
        <v>26.91</v>
      </c>
      <c r="AA95">
        <f>BAWANA!X95+BAWANA!Y95</f>
        <v>26.91</v>
      </c>
      <c r="AB95">
        <f>BAWANA!AE95+BAWANA!AF95</f>
        <v>26.91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216.18</v>
      </c>
      <c r="E96">
        <f>BAWANA!AM96</f>
        <v>0</v>
      </c>
      <c r="F96">
        <f t="shared" si="11"/>
        <v>256</v>
      </c>
      <c r="G96">
        <f t="shared" si="12"/>
        <v>216.18</v>
      </c>
      <c r="H96" s="112"/>
      <c r="I96">
        <f>BRPL_EOD!AI96+BRPL_EOD!AJ96</f>
        <v>83.76</v>
      </c>
      <c r="J96">
        <f>BYPL_EOD!AI96+BYPL_EOD!AJ96</f>
        <v>48.43</v>
      </c>
      <c r="K96">
        <f>MES_EOD!AI96+MES_EOD!AJ96</f>
        <v>5.84</v>
      </c>
      <c r="L96">
        <f>NDMC_EOD!AI96+NDMC_EOD!AJ96</f>
        <v>19.63</v>
      </c>
      <c r="M96">
        <f>TPDDL_EOD!AI96+TPDDL_EOD!AJ96</f>
        <v>58.53</v>
      </c>
      <c r="N96">
        <f t="shared" si="7"/>
        <v>216.19</v>
      </c>
      <c r="O96" s="112">
        <f t="shared" si="8"/>
        <v>-9.9999999999909051E-3</v>
      </c>
      <c r="P96">
        <v>83.756125630232674</v>
      </c>
      <c r="Q96">
        <v>48.427759840880711</v>
      </c>
      <c r="R96">
        <v>5.8397298672464037</v>
      </c>
      <c r="S96">
        <v>19.62909200240529</v>
      </c>
      <c r="T96">
        <v>58.527292659234938</v>
      </c>
      <c r="U96" s="114">
        <f t="shared" si="9"/>
        <v>216.18000000000004</v>
      </c>
      <c r="V96" s="112">
        <f t="shared" si="10"/>
        <v>0</v>
      </c>
      <c r="Y96">
        <f>BAWANA!AW96+BAWANA!AX96</f>
        <v>26.91</v>
      </c>
      <c r="Z96">
        <f>BAWANA!BD96+BAWANA!BE96</f>
        <v>26.91</v>
      </c>
      <c r="AA96">
        <f>BAWANA!X96+BAWANA!Y96</f>
        <v>26.91</v>
      </c>
      <c r="AB96">
        <f>BAWANA!AE96+BAWANA!AF96</f>
        <v>26.91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216.18</v>
      </c>
      <c r="E97">
        <f>BAWANA!AM97</f>
        <v>0</v>
      </c>
      <c r="F97">
        <f t="shared" si="11"/>
        <v>256</v>
      </c>
      <c r="G97">
        <f t="shared" si="12"/>
        <v>216.18</v>
      </c>
      <c r="H97" s="112"/>
      <c r="I97">
        <f>BRPL_EOD!AI97+BRPL_EOD!AJ97</f>
        <v>83.76</v>
      </c>
      <c r="J97">
        <f>BYPL_EOD!AI97+BYPL_EOD!AJ97</f>
        <v>48.43</v>
      </c>
      <c r="K97">
        <f>MES_EOD!AI97+MES_EOD!AJ97</f>
        <v>5.84</v>
      </c>
      <c r="L97">
        <f>NDMC_EOD!AI97+NDMC_EOD!AJ97</f>
        <v>19.63</v>
      </c>
      <c r="M97">
        <f>TPDDL_EOD!AI97+TPDDL_EOD!AJ97</f>
        <v>58.53</v>
      </c>
      <c r="N97">
        <f t="shared" si="7"/>
        <v>216.19</v>
      </c>
      <c r="O97" s="112">
        <f t="shared" si="8"/>
        <v>-9.9999999999909051E-3</v>
      </c>
      <c r="P97">
        <v>83.756125630232674</v>
      </c>
      <c r="Q97">
        <v>48.427759840880711</v>
      </c>
      <c r="R97">
        <v>5.8397298672464037</v>
      </c>
      <c r="S97">
        <v>19.62909200240529</v>
      </c>
      <c r="T97">
        <v>58.527292659234938</v>
      </c>
      <c r="U97" s="114">
        <f t="shared" si="9"/>
        <v>216.18000000000004</v>
      </c>
      <c r="V97" s="112">
        <f t="shared" si="10"/>
        <v>0</v>
      </c>
      <c r="Y97">
        <f>BAWANA!AW97+BAWANA!AX97</f>
        <v>26.91</v>
      </c>
      <c r="Z97">
        <f>BAWANA!BD97+BAWANA!BE97</f>
        <v>26.91</v>
      </c>
      <c r="AA97">
        <f>BAWANA!X97+BAWANA!Y97</f>
        <v>26.91</v>
      </c>
      <c r="AB97">
        <f>BAWANA!AE97+BAWANA!AF97</f>
        <v>26.91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216.18</v>
      </c>
      <c r="E98">
        <f>BAWANA!AM98</f>
        <v>0</v>
      </c>
      <c r="F98">
        <f t="shared" si="11"/>
        <v>256</v>
      </c>
      <c r="G98">
        <f t="shared" si="12"/>
        <v>216.18</v>
      </c>
      <c r="H98" s="112"/>
      <c r="I98">
        <f>BRPL_EOD!AI98+BRPL_EOD!AJ98</f>
        <v>83.76</v>
      </c>
      <c r="J98">
        <f>BYPL_EOD!AI98+BYPL_EOD!AJ98</f>
        <v>48.43</v>
      </c>
      <c r="K98">
        <f>MES_EOD!AI98+MES_EOD!AJ98</f>
        <v>5.84</v>
      </c>
      <c r="L98">
        <f>NDMC_EOD!AI98+NDMC_EOD!AJ98</f>
        <v>19.63</v>
      </c>
      <c r="M98">
        <f>TPDDL_EOD!AI98+TPDDL_EOD!AJ98</f>
        <v>58.53</v>
      </c>
      <c r="N98">
        <f t="shared" si="7"/>
        <v>216.19</v>
      </c>
      <c r="O98" s="112">
        <f t="shared" si="8"/>
        <v>-9.9999999999909051E-3</v>
      </c>
      <c r="P98">
        <v>83.756125630232674</v>
      </c>
      <c r="Q98">
        <v>48.427759840880711</v>
      </c>
      <c r="R98">
        <v>5.8397298672464037</v>
      </c>
      <c r="S98">
        <v>19.62909200240529</v>
      </c>
      <c r="T98">
        <v>58.527292659234938</v>
      </c>
      <c r="U98" s="114">
        <f t="shared" si="9"/>
        <v>216.18000000000004</v>
      </c>
      <c r="V98" s="112">
        <f t="shared" si="10"/>
        <v>0</v>
      </c>
      <c r="Y98">
        <f>BAWANA!AW98+BAWANA!AX98</f>
        <v>26.91</v>
      </c>
      <c r="Z98">
        <f>BAWANA!BD98+BAWANA!BE98</f>
        <v>26.91</v>
      </c>
      <c r="AA98">
        <f>BAWANA!X98+BAWANA!Y98</f>
        <v>26.91</v>
      </c>
      <c r="AB98">
        <f>BAWANA!AE98+BAWANA!AF98</f>
        <v>26.91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5.1974725000000008</v>
      </c>
      <c r="E99" s="114">
        <f t="shared" si="14"/>
        <v>0</v>
      </c>
      <c r="F99" s="114">
        <f t="shared" si="14"/>
        <v>6.1440000000000001</v>
      </c>
      <c r="G99" s="114">
        <f t="shared" si="14"/>
        <v>5.1974725000000008</v>
      </c>
      <c r="H99" s="114"/>
      <c r="I99" s="114">
        <f t="shared" si="14"/>
        <v>1.9807700000000019</v>
      </c>
      <c r="J99" s="114">
        <f t="shared" si="14"/>
        <v>1.1371399999999994</v>
      </c>
      <c r="K99" s="114">
        <f t="shared" si="14"/>
        <v>0.14015999999999981</v>
      </c>
      <c r="L99" s="114">
        <f t="shared" si="14"/>
        <v>0.45953750000000088</v>
      </c>
      <c r="M99" s="114">
        <f t="shared" si="14"/>
        <v>1.4800749999999994</v>
      </c>
      <c r="N99" s="114">
        <f t="shared" si="14"/>
        <v>5.1976824999999991</v>
      </c>
      <c r="O99" s="114">
        <f t="shared" si="14"/>
        <v>-2.09999999999809E-4</v>
      </c>
      <c r="P99" s="114">
        <f t="shared" si="14"/>
        <v>1.9806898584108286</v>
      </c>
      <c r="Q99" s="114">
        <f t="shared" si="14"/>
        <v>1.137093992757684</v>
      </c>
      <c r="R99" s="114">
        <f t="shared" si="14"/>
        <v>0.14015434328164161</v>
      </c>
      <c r="S99" s="114">
        <f t="shared" si="14"/>
        <v>0.45951891511038162</v>
      </c>
      <c r="T99" s="114">
        <f t="shared" si="14"/>
        <v>1.4800153904394631</v>
      </c>
      <c r="U99" s="114">
        <f t="shared" si="14"/>
        <v>5.1974725000000008</v>
      </c>
      <c r="V99" s="114">
        <f t="shared" si="10"/>
        <v>0</v>
      </c>
      <c r="Y99" s="114">
        <f>SUM(Y3:Y98)/4000</f>
        <v>0.62203249999999977</v>
      </c>
      <c r="Z99" s="114">
        <f t="shared" ref="Z99:AD99" si="15">SUM(Z3:Z98)/4000</f>
        <v>0.66049499999999983</v>
      </c>
      <c r="AA99" s="114">
        <f t="shared" si="15"/>
        <v>0.62203249999999977</v>
      </c>
      <c r="AB99" s="114">
        <f t="shared" si="15"/>
        <v>0.66049499999999983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  <c r="Y1" s="209" t="s">
        <v>325</v>
      </c>
      <c r="Z1" s="209"/>
      <c r="AA1" s="209" t="s">
        <v>326</v>
      </c>
      <c r="AB1" s="209"/>
      <c r="AC1" s="235" t="s">
        <v>323</v>
      </c>
      <c r="AD1" s="235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  <c r="Y1" s="209" t="s">
        <v>325</v>
      </c>
      <c r="Z1" s="209"/>
      <c r="AA1" s="209" t="s">
        <v>326</v>
      </c>
      <c r="AB1" s="209"/>
      <c r="AC1" s="235" t="s">
        <v>323</v>
      </c>
      <c r="AD1" s="235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670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536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670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536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670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536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670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536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670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536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670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536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670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536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670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536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670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536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670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536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670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536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670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536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670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536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670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536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670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536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670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536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670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536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670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536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670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536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670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536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670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536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670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536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670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536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670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536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670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536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670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536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670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536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670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536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670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536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670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536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670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536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670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536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670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536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670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536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670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536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670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536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670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536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670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536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670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536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670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536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690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552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690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552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690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552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690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552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690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552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690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552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690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552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690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552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690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552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690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552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690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552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690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552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690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552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690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552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690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552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690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552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690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552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690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552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690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552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690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552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690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552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690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552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690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552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690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552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690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552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690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552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690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552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690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552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690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552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690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552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690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552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690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552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690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552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690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552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690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552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690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552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690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552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690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552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690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552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690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552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670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536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670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536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670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536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670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536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990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792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990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792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990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792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990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792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990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792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990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792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990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792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990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792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990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792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990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792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990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792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990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792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17.239999999999998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13.792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3" t="s">
        <v>43</v>
      </c>
      <c r="AT2" s="203" t="s">
        <v>340</v>
      </c>
      <c r="AU2" s="126"/>
      <c r="AV2" s="203" t="s">
        <v>347</v>
      </c>
      <c r="AW2" s="203" t="s">
        <v>348</v>
      </c>
      <c r="AX2" s="203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13.86</v>
      </c>
      <c r="D3">
        <v>29.4</v>
      </c>
      <c r="E3">
        <v>0</v>
      </c>
      <c r="F3">
        <v>0</v>
      </c>
      <c r="G3">
        <v>71.241600000000005</v>
      </c>
      <c r="H3">
        <v>0</v>
      </c>
      <c r="I3">
        <v>0</v>
      </c>
      <c r="J3">
        <v>46.031999999999996</v>
      </c>
      <c r="K3">
        <v>679.49316799999997</v>
      </c>
      <c r="L3">
        <v>435.435</v>
      </c>
      <c r="M3">
        <v>92</v>
      </c>
      <c r="N3">
        <v>118.125</v>
      </c>
      <c r="O3">
        <v>60.678600000000003</v>
      </c>
      <c r="P3">
        <v>125.58750000000001</v>
      </c>
      <c r="Q3">
        <v>10.911809999999999</v>
      </c>
      <c r="R3">
        <v>42.392195999999998</v>
      </c>
      <c r="S3">
        <v>26.390910000000002</v>
      </c>
      <c r="T3">
        <v>0</v>
      </c>
      <c r="U3">
        <v>418.77</v>
      </c>
      <c r="V3">
        <v>20.731850000000001</v>
      </c>
      <c r="W3">
        <v>46.399079999999998</v>
      </c>
      <c r="X3">
        <v>147.515625</v>
      </c>
      <c r="Y3">
        <v>0</v>
      </c>
      <c r="Z3">
        <v>6.5208000000000004</v>
      </c>
      <c r="AA3">
        <v>0</v>
      </c>
      <c r="AB3">
        <v>0</v>
      </c>
      <c r="AC3">
        <v>0</v>
      </c>
      <c r="AD3">
        <v>0</v>
      </c>
      <c r="AE3">
        <v>32.957704</v>
      </c>
      <c r="AF3">
        <v>8.3810000000000002</v>
      </c>
      <c r="AG3">
        <v>43.681199999999997</v>
      </c>
      <c r="AH3">
        <v>0</v>
      </c>
      <c r="AI3">
        <v>0</v>
      </c>
      <c r="AJ3">
        <v>0</v>
      </c>
      <c r="AK3">
        <v>54.186300000000003</v>
      </c>
      <c r="AL3">
        <v>12.782</v>
      </c>
      <c r="AM3">
        <v>0</v>
      </c>
      <c r="AN3">
        <v>0.80345999999999995</v>
      </c>
      <c r="AO3">
        <v>0</v>
      </c>
      <c r="AP3">
        <v>0</v>
      </c>
      <c r="AQ3">
        <v>0</v>
      </c>
      <c r="AR3">
        <v>41.951999999999998</v>
      </c>
      <c r="AS3">
        <v>31.897382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2638.1279850000001</v>
      </c>
    </row>
    <row r="4" spans="1:121">
      <c r="A4" t="s">
        <v>46</v>
      </c>
      <c r="B4">
        <v>0</v>
      </c>
      <c r="C4">
        <v>13.86</v>
      </c>
      <c r="D4">
        <v>29.4</v>
      </c>
      <c r="E4">
        <v>0</v>
      </c>
      <c r="F4">
        <v>0</v>
      </c>
      <c r="G4">
        <v>71.241600000000005</v>
      </c>
      <c r="H4">
        <v>0</v>
      </c>
      <c r="I4">
        <v>0</v>
      </c>
      <c r="J4">
        <v>46.031999999999996</v>
      </c>
      <c r="K4">
        <v>679.49316799999997</v>
      </c>
      <c r="L4">
        <v>435.435</v>
      </c>
      <c r="M4">
        <v>92</v>
      </c>
      <c r="N4">
        <v>118.125</v>
      </c>
      <c r="O4">
        <v>60.678600000000003</v>
      </c>
      <c r="P4">
        <v>125.58750000000001</v>
      </c>
      <c r="Q4">
        <v>10.911809999999999</v>
      </c>
      <c r="R4">
        <v>42.392195999999998</v>
      </c>
      <c r="S4">
        <v>26.390910000000002</v>
      </c>
      <c r="T4">
        <v>0</v>
      </c>
      <c r="U4">
        <v>418.77</v>
      </c>
      <c r="V4">
        <v>20.731850000000001</v>
      </c>
      <c r="W4">
        <v>46.399079999999998</v>
      </c>
      <c r="X4">
        <v>147.515625</v>
      </c>
      <c r="Y4">
        <v>0</v>
      </c>
      <c r="Z4">
        <v>6.5208000000000004</v>
      </c>
      <c r="AA4">
        <v>0</v>
      </c>
      <c r="AB4">
        <v>0</v>
      </c>
      <c r="AC4">
        <v>0</v>
      </c>
      <c r="AD4">
        <v>0</v>
      </c>
      <c r="AE4">
        <v>32.957704</v>
      </c>
      <c r="AF4">
        <v>8.3810000000000002</v>
      </c>
      <c r="AG4">
        <v>43.681199999999997</v>
      </c>
      <c r="AH4">
        <v>0</v>
      </c>
      <c r="AI4">
        <v>0</v>
      </c>
      <c r="AJ4">
        <v>0</v>
      </c>
      <c r="AK4">
        <v>54.186300000000003</v>
      </c>
      <c r="AL4">
        <v>12.782</v>
      </c>
      <c r="AM4">
        <v>0</v>
      </c>
      <c r="AN4">
        <v>0.80345999999999995</v>
      </c>
      <c r="AO4">
        <v>0</v>
      </c>
      <c r="AP4">
        <v>0</v>
      </c>
      <c r="AQ4">
        <v>0</v>
      </c>
      <c r="AR4">
        <v>41.951999999999998</v>
      </c>
      <c r="AS4">
        <v>31.897382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2638.1279850000001</v>
      </c>
    </row>
    <row r="5" spans="1:121">
      <c r="A5" t="s">
        <v>47</v>
      </c>
      <c r="B5">
        <v>0</v>
      </c>
      <c r="C5">
        <v>13.86</v>
      </c>
      <c r="D5">
        <v>29.4</v>
      </c>
      <c r="E5">
        <v>0</v>
      </c>
      <c r="F5">
        <v>0</v>
      </c>
      <c r="G5">
        <v>71.241600000000005</v>
      </c>
      <c r="H5">
        <v>0</v>
      </c>
      <c r="I5">
        <v>0</v>
      </c>
      <c r="J5">
        <v>46.031999999999996</v>
      </c>
      <c r="K5">
        <v>679.49316799999997</v>
      </c>
      <c r="L5">
        <v>435.435</v>
      </c>
      <c r="M5">
        <v>92</v>
      </c>
      <c r="N5">
        <v>118.125</v>
      </c>
      <c r="O5">
        <v>60.678600000000003</v>
      </c>
      <c r="P5">
        <v>125.58750000000001</v>
      </c>
      <c r="Q5">
        <v>10.911809999999999</v>
      </c>
      <c r="R5">
        <v>42.392195999999998</v>
      </c>
      <c r="S5">
        <v>26.390910000000002</v>
      </c>
      <c r="T5">
        <v>0</v>
      </c>
      <c r="U5">
        <v>418.77</v>
      </c>
      <c r="V5">
        <v>20.731850000000001</v>
      </c>
      <c r="W5">
        <v>46.399079999999998</v>
      </c>
      <c r="X5">
        <v>147.515625</v>
      </c>
      <c r="Y5">
        <v>0</v>
      </c>
      <c r="Z5">
        <v>6.5208000000000004</v>
      </c>
      <c r="AA5">
        <v>0</v>
      </c>
      <c r="AB5">
        <v>0</v>
      </c>
      <c r="AC5">
        <v>0</v>
      </c>
      <c r="AD5">
        <v>0</v>
      </c>
      <c r="AE5">
        <v>32.957704</v>
      </c>
      <c r="AF5">
        <v>8.3810000000000002</v>
      </c>
      <c r="AG5">
        <v>43.681199999999997</v>
      </c>
      <c r="AH5">
        <v>0</v>
      </c>
      <c r="AI5">
        <v>0</v>
      </c>
      <c r="AJ5">
        <v>0</v>
      </c>
      <c r="AK5">
        <v>54.186300000000003</v>
      </c>
      <c r="AL5">
        <v>12.782</v>
      </c>
      <c r="AM5">
        <v>0</v>
      </c>
      <c r="AN5">
        <v>0.80345999999999995</v>
      </c>
      <c r="AO5">
        <v>0</v>
      </c>
      <c r="AP5">
        <v>0</v>
      </c>
      <c r="AQ5">
        <v>0</v>
      </c>
      <c r="AR5">
        <v>27.6</v>
      </c>
      <c r="AS5">
        <v>31.897382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2623.7759849999998</v>
      </c>
    </row>
    <row r="6" spans="1:121">
      <c r="A6" t="s">
        <v>48</v>
      </c>
      <c r="B6">
        <v>0</v>
      </c>
      <c r="C6">
        <v>13.86</v>
      </c>
      <c r="D6">
        <v>29.4</v>
      </c>
      <c r="E6">
        <v>0</v>
      </c>
      <c r="F6">
        <v>0</v>
      </c>
      <c r="G6">
        <v>71.241600000000005</v>
      </c>
      <c r="H6">
        <v>0</v>
      </c>
      <c r="I6">
        <v>0</v>
      </c>
      <c r="J6">
        <v>46.031999999999996</v>
      </c>
      <c r="K6">
        <v>679.49316799999997</v>
      </c>
      <c r="L6">
        <v>435.435</v>
      </c>
      <c r="M6">
        <v>92</v>
      </c>
      <c r="N6">
        <v>118.125</v>
      </c>
      <c r="O6">
        <v>60.678600000000003</v>
      </c>
      <c r="P6">
        <v>125.58750000000001</v>
      </c>
      <c r="Q6">
        <v>10.911809999999999</v>
      </c>
      <c r="R6">
        <v>42.392195999999998</v>
      </c>
      <c r="S6">
        <v>26.390910000000002</v>
      </c>
      <c r="T6">
        <v>0</v>
      </c>
      <c r="U6">
        <v>418.77</v>
      </c>
      <c r="V6">
        <v>20.731850000000001</v>
      </c>
      <c r="W6">
        <v>46.399079999999998</v>
      </c>
      <c r="X6">
        <v>147.515625</v>
      </c>
      <c r="Y6">
        <v>0</v>
      </c>
      <c r="Z6">
        <v>6.5208000000000004</v>
      </c>
      <c r="AA6">
        <v>0</v>
      </c>
      <c r="AB6">
        <v>0</v>
      </c>
      <c r="AC6">
        <v>0</v>
      </c>
      <c r="AD6">
        <v>0</v>
      </c>
      <c r="AE6">
        <v>32.957704</v>
      </c>
      <c r="AF6">
        <v>8.3810000000000002</v>
      </c>
      <c r="AG6">
        <v>43.681199999999997</v>
      </c>
      <c r="AH6">
        <v>0</v>
      </c>
      <c r="AI6">
        <v>0</v>
      </c>
      <c r="AJ6">
        <v>0</v>
      </c>
      <c r="AK6">
        <v>54.186300000000003</v>
      </c>
      <c r="AL6">
        <v>12.782</v>
      </c>
      <c r="AM6">
        <v>0</v>
      </c>
      <c r="AN6">
        <v>0.80345999999999995</v>
      </c>
      <c r="AO6">
        <v>0</v>
      </c>
      <c r="AP6">
        <v>0</v>
      </c>
      <c r="AQ6">
        <v>0</v>
      </c>
      <c r="AR6">
        <v>27.6</v>
      </c>
      <c r="AS6">
        <v>31.897382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2623.7759849999998</v>
      </c>
    </row>
    <row r="7" spans="1:121">
      <c r="A7" t="s">
        <v>49</v>
      </c>
      <c r="B7">
        <v>0</v>
      </c>
      <c r="C7">
        <v>13.86</v>
      </c>
      <c r="D7">
        <v>29.4</v>
      </c>
      <c r="E7">
        <v>0</v>
      </c>
      <c r="F7">
        <v>0</v>
      </c>
      <c r="G7">
        <v>71.241600000000005</v>
      </c>
      <c r="H7">
        <v>0</v>
      </c>
      <c r="I7">
        <v>0</v>
      </c>
      <c r="J7">
        <v>46.031999999999996</v>
      </c>
      <c r="K7">
        <v>679.49316799999997</v>
      </c>
      <c r="L7">
        <v>435.435</v>
      </c>
      <c r="M7">
        <v>92</v>
      </c>
      <c r="N7">
        <v>118.125</v>
      </c>
      <c r="O7">
        <v>60.678600000000003</v>
      </c>
      <c r="P7">
        <v>125.58750000000001</v>
      </c>
      <c r="Q7">
        <v>10.911809999999999</v>
      </c>
      <c r="R7">
        <v>42.392195999999998</v>
      </c>
      <c r="S7">
        <v>26.390910000000002</v>
      </c>
      <c r="T7">
        <v>0</v>
      </c>
      <c r="U7">
        <v>418.77</v>
      </c>
      <c r="V7">
        <v>20.731850000000001</v>
      </c>
      <c r="W7">
        <v>46.399079999999998</v>
      </c>
      <c r="X7">
        <v>147.515625</v>
      </c>
      <c r="Y7">
        <v>0</v>
      </c>
      <c r="Z7">
        <v>6.5208000000000004</v>
      </c>
      <c r="AA7">
        <v>0</v>
      </c>
      <c r="AB7">
        <v>0</v>
      </c>
      <c r="AC7">
        <v>0</v>
      </c>
      <c r="AD7">
        <v>0</v>
      </c>
      <c r="AE7">
        <v>32.957704</v>
      </c>
      <c r="AF7">
        <v>8.3810000000000002</v>
      </c>
      <c r="AG7">
        <v>43.681199999999997</v>
      </c>
      <c r="AH7">
        <v>0</v>
      </c>
      <c r="AI7">
        <v>0</v>
      </c>
      <c r="AJ7">
        <v>0</v>
      </c>
      <c r="AK7">
        <v>54.186300000000003</v>
      </c>
      <c r="AL7">
        <v>12.782</v>
      </c>
      <c r="AM7">
        <v>0</v>
      </c>
      <c r="AN7">
        <v>0.80345999999999995</v>
      </c>
      <c r="AO7">
        <v>0</v>
      </c>
      <c r="AP7">
        <v>0</v>
      </c>
      <c r="AQ7">
        <v>0</v>
      </c>
      <c r="AR7">
        <v>27.6</v>
      </c>
      <c r="AS7">
        <v>31.897382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2623.7759849999998</v>
      </c>
    </row>
    <row r="8" spans="1:121">
      <c r="A8" t="s">
        <v>50</v>
      </c>
      <c r="B8">
        <v>0</v>
      </c>
      <c r="C8">
        <v>13.86</v>
      </c>
      <c r="D8">
        <v>29.4</v>
      </c>
      <c r="E8">
        <v>0</v>
      </c>
      <c r="F8">
        <v>0</v>
      </c>
      <c r="G8">
        <v>71.241600000000005</v>
      </c>
      <c r="H8">
        <v>0</v>
      </c>
      <c r="I8">
        <v>0</v>
      </c>
      <c r="J8">
        <v>46.031999999999996</v>
      </c>
      <c r="K8">
        <v>679.49316799999997</v>
      </c>
      <c r="L8">
        <v>435.435</v>
      </c>
      <c r="M8">
        <v>92</v>
      </c>
      <c r="N8">
        <v>118.125</v>
      </c>
      <c r="O8">
        <v>60.678600000000003</v>
      </c>
      <c r="P8">
        <v>125.58750000000001</v>
      </c>
      <c r="Q8">
        <v>10.911809999999999</v>
      </c>
      <c r="R8">
        <v>42.392195999999998</v>
      </c>
      <c r="S8">
        <v>26.390910000000002</v>
      </c>
      <c r="T8">
        <v>0</v>
      </c>
      <c r="U8">
        <v>418.77</v>
      </c>
      <c r="V8">
        <v>20.731850000000001</v>
      </c>
      <c r="W8">
        <v>46.399079999999998</v>
      </c>
      <c r="X8">
        <v>147.515625</v>
      </c>
      <c r="Y8">
        <v>0</v>
      </c>
      <c r="Z8">
        <v>6.5208000000000004</v>
      </c>
      <c r="AA8">
        <v>0</v>
      </c>
      <c r="AB8">
        <v>0</v>
      </c>
      <c r="AC8">
        <v>0</v>
      </c>
      <c r="AD8">
        <v>0</v>
      </c>
      <c r="AE8">
        <v>32.957704</v>
      </c>
      <c r="AF8">
        <v>8.3810000000000002</v>
      </c>
      <c r="AG8">
        <v>43.681199999999997</v>
      </c>
      <c r="AH8">
        <v>0</v>
      </c>
      <c r="AI8">
        <v>0</v>
      </c>
      <c r="AJ8">
        <v>0</v>
      </c>
      <c r="AK8">
        <v>54.186300000000003</v>
      </c>
      <c r="AL8">
        <v>12.782</v>
      </c>
      <c r="AM8">
        <v>0</v>
      </c>
      <c r="AN8">
        <v>0.80345999999999995</v>
      </c>
      <c r="AO8">
        <v>0</v>
      </c>
      <c r="AP8">
        <v>0</v>
      </c>
      <c r="AQ8">
        <v>0</v>
      </c>
      <c r="AR8">
        <v>27.6</v>
      </c>
      <c r="AS8">
        <v>18.832799999999999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2610.7114029999998</v>
      </c>
    </row>
    <row r="9" spans="1:121">
      <c r="A9" t="s">
        <v>51</v>
      </c>
      <c r="B9">
        <v>0</v>
      </c>
      <c r="C9">
        <v>13.86</v>
      </c>
      <c r="D9">
        <v>29.4</v>
      </c>
      <c r="E9">
        <v>0</v>
      </c>
      <c r="F9">
        <v>0</v>
      </c>
      <c r="G9">
        <v>71.241600000000005</v>
      </c>
      <c r="H9">
        <v>0</v>
      </c>
      <c r="I9">
        <v>0</v>
      </c>
      <c r="J9">
        <v>46.031999999999996</v>
      </c>
      <c r="K9">
        <v>679.49316799999997</v>
      </c>
      <c r="L9">
        <v>435.435</v>
      </c>
      <c r="M9">
        <v>92</v>
      </c>
      <c r="N9">
        <v>118.125</v>
      </c>
      <c r="O9">
        <v>60.678600000000003</v>
      </c>
      <c r="P9">
        <v>125.58750000000001</v>
      </c>
      <c r="Q9">
        <v>10.911809999999999</v>
      </c>
      <c r="R9">
        <v>42.392195999999998</v>
      </c>
      <c r="S9">
        <v>26.390910000000002</v>
      </c>
      <c r="T9">
        <v>0</v>
      </c>
      <c r="U9">
        <v>418.77</v>
      </c>
      <c r="V9">
        <v>20.731850000000001</v>
      </c>
      <c r="W9">
        <v>46.399079999999998</v>
      </c>
      <c r="X9">
        <v>147.515625</v>
      </c>
      <c r="Y9">
        <v>0</v>
      </c>
      <c r="Z9">
        <v>6.5208000000000004</v>
      </c>
      <c r="AA9">
        <v>0</v>
      </c>
      <c r="AB9">
        <v>0</v>
      </c>
      <c r="AC9">
        <v>0</v>
      </c>
      <c r="AD9">
        <v>0</v>
      </c>
      <c r="AE9">
        <v>32.957704</v>
      </c>
      <c r="AF9">
        <v>8.3810000000000002</v>
      </c>
      <c r="AG9">
        <v>43.681199999999997</v>
      </c>
      <c r="AH9">
        <v>0</v>
      </c>
      <c r="AI9">
        <v>0</v>
      </c>
      <c r="AJ9">
        <v>0</v>
      </c>
      <c r="AK9">
        <v>54.186300000000003</v>
      </c>
      <c r="AL9">
        <v>2.3239999999999998</v>
      </c>
      <c r="AM9">
        <v>0</v>
      </c>
      <c r="AN9">
        <v>0.80345999999999995</v>
      </c>
      <c r="AO9">
        <v>0</v>
      </c>
      <c r="AP9">
        <v>0</v>
      </c>
      <c r="AQ9">
        <v>0</v>
      </c>
      <c r="AR9">
        <v>41.951999999999998</v>
      </c>
      <c r="AS9">
        <v>18.832799999999999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2614.6054029999996</v>
      </c>
    </row>
    <row r="10" spans="1:121">
      <c r="A10" t="s">
        <v>52</v>
      </c>
      <c r="B10">
        <v>0</v>
      </c>
      <c r="C10">
        <v>13.86</v>
      </c>
      <c r="D10">
        <v>29.4</v>
      </c>
      <c r="E10">
        <v>0</v>
      </c>
      <c r="F10">
        <v>0</v>
      </c>
      <c r="G10">
        <v>71.241600000000005</v>
      </c>
      <c r="H10">
        <v>0</v>
      </c>
      <c r="I10">
        <v>0</v>
      </c>
      <c r="J10">
        <v>46.031999999999996</v>
      </c>
      <c r="K10">
        <v>679.49316799999997</v>
      </c>
      <c r="L10">
        <v>435.435</v>
      </c>
      <c r="M10">
        <v>92</v>
      </c>
      <c r="N10">
        <v>118.125</v>
      </c>
      <c r="O10">
        <v>60.678600000000003</v>
      </c>
      <c r="P10">
        <v>125.58750000000001</v>
      </c>
      <c r="Q10">
        <v>10.911809999999999</v>
      </c>
      <c r="R10">
        <v>42.392195999999998</v>
      </c>
      <c r="S10">
        <v>26.390910000000002</v>
      </c>
      <c r="T10">
        <v>0</v>
      </c>
      <c r="U10">
        <v>418.77</v>
      </c>
      <c r="V10">
        <v>20.731850000000001</v>
      </c>
      <c r="W10">
        <v>46.399079999999998</v>
      </c>
      <c r="X10">
        <v>147.515625</v>
      </c>
      <c r="Y10">
        <v>0</v>
      </c>
      <c r="Z10">
        <v>6.5208000000000004</v>
      </c>
      <c r="AA10">
        <v>0</v>
      </c>
      <c r="AB10">
        <v>0</v>
      </c>
      <c r="AC10">
        <v>0</v>
      </c>
      <c r="AD10">
        <v>0</v>
      </c>
      <c r="AE10">
        <v>32.957704</v>
      </c>
      <c r="AF10">
        <v>8.3810000000000002</v>
      </c>
      <c r="AG10">
        <v>43.681199999999997</v>
      </c>
      <c r="AH10">
        <v>0</v>
      </c>
      <c r="AI10">
        <v>0</v>
      </c>
      <c r="AJ10">
        <v>0</v>
      </c>
      <c r="AK10">
        <v>54.186300000000003</v>
      </c>
      <c r="AL10">
        <v>2.3239999999999998</v>
      </c>
      <c r="AM10">
        <v>0</v>
      </c>
      <c r="AN10">
        <v>0.80345999999999995</v>
      </c>
      <c r="AO10">
        <v>0</v>
      </c>
      <c r="AP10">
        <v>0</v>
      </c>
      <c r="AQ10">
        <v>0</v>
      </c>
      <c r="AR10">
        <v>41.951999999999998</v>
      </c>
      <c r="AS10">
        <v>18.832799999999999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2614.6054029999996</v>
      </c>
    </row>
    <row r="11" spans="1:121">
      <c r="A11" t="s">
        <v>53</v>
      </c>
      <c r="B11">
        <v>0</v>
      </c>
      <c r="C11">
        <v>13.86</v>
      </c>
      <c r="D11">
        <v>29.4</v>
      </c>
      <c r="E11">
        <v>0</v>
      </c>
      <c r="F11">
        <v>0</v>
      </c>
      <c r="G11">
        <v>71.241600000000005</v>
      </c>
      <c r="H11">
        <v>0</v>
      </c>
      <c r="I11">
        <v>0</v>
      </c>
      <c r="J11">
        <v>46.031999999999996</v>
      </c>
      <c r="K11">
        <v>679.49316799999997</v>
      </c>
      <c r="L11">
        <v>435.435</v>
      </c>
      <c r="M11">
        <v>92</v>
      </c>
      <c r="N11">
        <v>118.125</v>
      </c>
      <c r="O11">
        <v>60.678600000000003</v>
      </c>
      <c r="P11">
        <v>125.58750000000001</v>
      </c>
      <c r="Q11">
        <v>10.911809999999999</v>
      </c>
      <c r="R11">
        <v>42.392195999999998</v>
      </c>
      <c r="S11">
        <v>26.390910000000002</v>
      </c>
      <c r="T11">
        <v>0</v>
      </c>
      <c r="U11">
        <v>418.77</v>
      </c>
      <c r="V11">
        <v>20.731850000000001</v>
      </c>
      <c r="W11">
        <v>46.399079999999998</v>
      </c>
      <c r="X11">
        <v>147.515625</v>
      </c>
      <c r="Y11">
        <v>0</v>
      </c>
      <c r="Z11">
        <v>6.5208000000000004</v>
      </c>
      <c r="AA11">
        <v>0</v>
      </c>
      <c r="AB11">
        <v>0</v>
      </c>
      <c r="AC11">
        <v>0</v>
      </c>
      <c r="AD11">
        <v>0</v>
      </c>
      <c r="AE11">
        <v>1.9245000000000001</v>
      </c>
      <c r="AF11">
        <v>8.3810000000000002</v>
      </c>
      <c r="AG11">
        <v>43.681199999999997</v>
      </c>
      <c r="AH11">
        <v>0</v>
      </c>
      <c r="AI11">
        <v>0</v>
      </c>
      <c r="AJ11">
        <v>0</v>
      </c>
      <c r="AK11">
        <v>54.186300000000003</v>
      </c>
      <c r="AL11">
        <v>2.3239999999999998</v>
      </c>
      <c r="AM11">
        <v>0</v>
      </c>
      <c r="AN11">
        <v>0.80345999999999995</v>
      </c>
      <c r="AO11">
        <v>0</v>
      </c>
      <c r="AP11">
        <v>0</v>
      </c>
      <c r="AQ11">
        <v>0</v>
      </c>
      <c r="AR11">
        <v>32.015999999999998</v>
      </c>
      <c r="AS11">
        <v>18.832799999999999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2573.636199</v>
      </c>
    </row>
    <row r="12" spans="1:121">
      <c r="A12" t="s">
        <v>54</v>
      </c>
      <c r="B12">
        <v>0</v>
      </c>
      <c r="C12">
        <v>13.86</v>
      </c>
      <c r="D12">
        <v>29.4</v>
      </c>
      <c r="E12">
        <v>0</v>
      </c>
      <c r="F12">
        <v>0</v>
      </c>
      <c r="G12">
        <v>71.241600000000005</v>
      </c>
      <c r="H12">
        <v>0</v>
      </c>
      <c r="I12">
        <v>0</v>
      </c>
      <c r="J12">
        <v>46.031999999999996</v>
      </c>
      <c r="K12">
        <v>679.49316799999997</v>
      </c>
      <c r="L12">
        <v>435.435</v>
      </c>
      <c r="M12">
        <v>92</v>
      </c>
      <c r="N12">
        <v>118.125</v>
      </c>
      <c r="O12">
        <v>60.678600000000003</v>
      </c>
      <c r="P12">
        <v>125.58750000000001</v>
      </c>
      <c r="Q12">
        <v>10.911809999999999</v>
      </c>
      <c r="R12">
        <v>42.392195999999998</v>
      </c>
      <c r="S12">
        <v>26.390910000000002</v>
      </c>
      <c r="T12">
        <v>0</v>
      </c>
      <c r="U12">
        <v>418.77</v>
      </c>
      <c r="V12">
        <v>20.731850000000001</v>
      </c>
      <c r="W12">
        <v>46.399079999999998</v>
      </c>
      <c r="X12">
        <v>147.515625</v>
      </c>
      <c r="Y12">
        <v>0</v>
      </c>
      <c r="Z12">
        <v>6.5208000000000004</v>
      </c>
      <c r="AA12">
        <v>0</v>
      </c>
      <c r="AB12">
        <v>0</v>
      </c>
      <c r="AC12">
        <v>0</v>
      </c>
      <c r="AD12">
        <v>0</v>
      </c>
      <c r="AE12">
        <v>1.9245000000000001</v>
      </c>
      <c r="AF12">
        <v>8.3810000000000002</v>
      </c>
      <c r="AG12">
        <v>43.681199999999997</v>
      </c>
      <c r="AH12">
        <v>0</v>
      </c>
      <c r="AI12">
        <v>0</v>
      </c>
      <c r="AJ12">
        <v>0</v>
      </c>
      <c r="AK12">
        <v>54.186300000000003</v>
      </c>
      <c r="AL12">
        <v>2.3239999999999998</v>
      </c>
      <c r="AM12">
        <v>0</v>
      </c>
      <c r="AN12">
        <v>0.80345999999999995</v>
      </c>
      <c r="AO12">
        <v>0</v>
      </c>
      <c r="AP12">
        <v>0</v>
      </c>
      <c r="AQ12">
        <v>0</v>
      </c>
      <c r="AR12">
        <v>32.015999999999998</v>
      </c>
      <c r="AS12">
        <v>18.832799999999999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2573.636199</v>
      </c>
    </row>
    <row r="13" spans="1:121">
      <c r="A13" t="s">
        <v>55</v>
      </c>
      <c r="B13">
        <v>0</v>
      </c>
      <c r="C13">
        <v>13.86</v>
      </c>
      <c r="D13">
        <v>29.4</v>
      </c>
      <c r="E13">
        <v>0</v>
      </c>
      <c r="F13">
        <v>0</v>
      </c>
      <c r="G13">
        <v>71.241600000000005</v>
      </c>
      <c r="H13">
        <v>0</v>
      </c>
      <c r="I13">
        <v>0</v>
      </c>
      <c r="J13">
        <v>46.031999999999996</v>
      </c>
      <c r="K13">
        <v>679.49316799999997</v>
      </c>
      <c r="L13">
        <v>435.435</v>
      </c>
      <c r="M13">
        <v>92</v>
      </c>
      <c r="N13">
        <v>118.125</v>
      </c>
      <c r="O13">
        <v>60.678600000000003</v>
      </c>
      <c r="P13">
        <v>125.58750000000001</v>
      </c>
      <c r="Q13">
        <v>10.911809999999999</v>
      </c>
      <c r="R13">
        <v>42.392195999999998</v>
      </c>
      <c r="S13">
        <v>26.390910000000002</v>
      </c>
      <c r="T13">
        <v>0</v>
      </c>
      <c r="U13">
        <v>418.77</v>
      </c>
      <c r="V13">
        <v>20.731850000000001</v>
      </c>
      <c r="W13">
        <v>46.399079999999998</v>
      </c>
      <c r="X13">
        <v>147.515625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1.9245000000000001</v>
      </c>
      <c r="AF13">
        <v>8.3810000000000002</v>
      </c>
      <c r="AG13">
        <v>43.681199999999997</v>
      </c>
      <c r="AH13">
        <v>0</v>
      </c>
      <c r="AI13">
        <v>0</v>
      </c>
      <c r="AJ13">
        <v>0</v>
      </c>
      <c r="AK13">
        <v>54.186300000000003</v>
      </c>
      <c r="AL13">
        <v>2.3239999999999998</v>
      </c>
      <c r="AM13">
        <v>0</v>
      </c>
      <c r="AN13">
        <v>0.80345999999999995</v>
      </c>
      <c r="AO13">
        <v>0</v>
      </c>
      <c r="AP13">
        <v>0</v>
      </c>
      <c r="AQ13">
        <v>0</v>
      </c>
      <c r="AR13">
        <v>32.015999999999998</v>
      </c>
      <c r="AS13">
        <v>18.832799999999999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2567.1153990000003</v>
      </c>
    </row>
    <row r="14" spans="1:121">
      <c r="A14" t="s">
        <v>56</v>
      </c>
      <c r="B14">
        <v>0</v>
      </c>
      <c r="C14">
        <v>13.86</v>
      </c>
      <c r="D14">
        <v>29.4</v>
      </c>
      <c r="E14">
        <v>0</v>
      </c>
      <c r="F14">
        <v>0</v>
      </c>
      <c r="G14">
        <v>71.241600000000005</v>
      </c>
      <c r="H14">
        <v>0</v>
      </c>
      <c r="I14">
        <v>0</v>
      </c>
      <c r="J14">
        <v>46.031999999999996</v>
      </c>
      <c r="K14">
        <v>679.49316799999997</v>
      </c>
      <c r="L14">
        <v>435.435</v>
      </c>
      <c r="M14">
        <v>92</v>
      </c>
      <c r="N14">
        <v>118.125</v>
      </c>
      <c r="O14">
        <v>60.678600000000003</v>
      </c>
      <c r="P14">
        <v>125.58750000000001</v>
      </c>
      <c r="Q14">
        <v>10.911809999999999</v>
      </c>
      <c r="R14">
        <v>42.392195999999998</v>
      </c>
      <c r="S14">
        <v>26.390910000000002</v>
      </c>
      <c r="T14">
        <v>0</v>
      </c>
      <c r="U14">
        <v>418.77</v>
      </c>
      <c r="V14">
        <v>20.731850000000001</v>
      </c>
      <c r="W14">
        <v>46.399079999999998</v>
      </c>
      <c r="X14">
        <v>147.515625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1.9245000000000001</v>
      </c>
      <c r="AF14">
        <v>8.3810000000000002</v>
      </c>
      <c r="AG14">
        <v>43.681199999999997</v>
      </c>
      <c r="AH14">
        <v>0</v>
      </c>
      <c r="AI14">
        <v>0</v>
      </c>
      <c r="AJ14">
        <v>0</v>
      </c>
      <c r="AK14">
        <v>54.186300000000003</v>
      </c>
      <c r="AL14">
        <v>2.3239999999999998</v>
      </c>
      <c r="AM14">
        <v>0</v>
      </c>
      <c r="AN14">
        <v>0.80345999999999995</v>
      </c>
      <c r="AO14">
        <v>0</v>
      </c>
      <c r="AP14">
        <v>0</v>
      </c>
      <c r="AQ14">
        <v>0</v>
      </c>
      <c r="AR14">
        <v>32.015999999999998</v>
      </c>
      <c r="AS14">
        <v>18.832799999999999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2567.1153990000003</v>
      </c>
    </row>
    <row r="15" spans="1:121">
      <c r="A15" t="s">
        <v>57</v>
      </c>
      <c r="B15">
        <v>0</v>
      </c>
      <c r="C15">
        <v>13.86</v>
      </c>
      <c r="D15">
        <v>29.4</v>
      </c>
      <c r="E15">
        <v>0</v>
      </c>
      <c r="F15">
        <v>0</v>
      </c>
      <c r="G15">
        <v>71.241600000000005</v>
      </c>
      <c r="H15">
        <v>0</v>
      </c>
      <c r="I15">
        <v>0</v>
      </c>
      <c r="J15">
        <v>46.031999999999996</v>
      </c>
      <c r="K15">
        <v>679.49316799999997</v>
      </c>
      <c r="L15">
        <v>435.435</v>
      </c>
      <c r="M15">
        <v>92</v>
      </c>
      <c r="N15">
        <v>118.125</v>
      </c>
      <c r="O15">
        <v>60.678600000000003</v>
      </c>
      <c r="P15">
        <v>125.58750000000001</v>
      </c>
      <c r="Q15">
        <v>10.911809999999999</v>
      </c>
      <c r="R15">
        <v>42.392195999999998</v>
      </c>
      <c r="S15">
        <v>26.390910000000002</v>
      </c>
      <c r="T15">
        <v>0</v>
      </c>
      <c r="U15">
        <v>418.77</v>
      </c>
      <c r="V15">
        <v>20.731850000000001</v>
      </c>
      <c r="W15">
        <v>46.399079999999998</v>
      </c>
      <c r="X15">
        <v>147.515625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1.9245000000000001</v>
      </c>
      <c r="AF15">
        <v>8.3810000000000002</v>
      </c>
      <c r="AG15">
        <v>43.681199999999997</v>
      </c>
      <c r="AH15">
        <v>0</v>
      </c>
      <c r="AI15">
        <v>0</v>
      </c>
      <c r="AJ15">
        <v>0</v>
      </c>
      <c r="AK15">
        <v>54.186300000000003</v>
      </c>
      <c r="AL15">
        <v>2.3239999999999998</v>
      </c>
      <c r="AM15">
        <v>0</v>
      </c>
      <c r="AN15">
        <v>0.80345999999999995</v>
      </c>
      <c r="AO15">
        <v>0</v>
      </c>
      <c r="AP15">
        <v>0</v>
      </c>
      <c r="AQ15">
        <v>0</v>
      </c>
      <c r="AR15">
        <v>41.951999999999998</v>
      </c>
      <c r="AS15">
        <v>21.523199999999999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2579.7417989999999</v>
      </c>
    </row>
    <row r="16" spans="1:121">
      <c r="A16" t="s">
        <v>58</v>
      </c>
      <c r="B16">
        <v>0</v>
      </c>
      <c r="C16">
        <v>13.86</v>
      </c>
      <c r="D16">
        <v>29.4</v>
      </c>
      <c r="E16">
        <v>0</v>
      </c>
      <c r="F16">
        <v>0</v>
      </c>
      <c r="G16">
        <v>71.241600000000005</v>
      </c>
      <c r="H16">
        <v>0</v>
      </c>
      <c r="I16">
        <v>0</v>
      </c>
      <c r="J16">
        <v>46.031999999999996</v>
      </c>
      <c r="K16">
        <v>679.49316799999997</v>
      </c>
      <c r="L16">
        <v>435.435</v>
      </c>
      <c r="M16">
        <v>92</v>
      </c>
      <c r="N16">
        <v>118.125</v>
      </c>
      <c r="O16">
        <v>60.678600000000003</v>
      </c>
      <c r="P16">
        <v>125.58750000000001</v>
      </c>
      <c r="Q16">
        <v>10.911809999999999</v>
      </c>
      <c r="R16">
        <v>42.392195999999998</v>
      </c>
      <c r="S16">
        <v>26.390910000000002</v>
      </c>
      <c r="T16">
        <v>0</v>
      </c>
      <c r="U16">
        <v>418.77</v>
      </c>
      <c r="V16">
        <v>20.731850000000001</v>
      </c>
      <c r="W16">
        <v>46.399079999999998</v>
      </c>
      <c r="X16">
        <v>147.515625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1.9245000000000001</v>
      </c>
      <c r="AF16">
        <v>8.3810000000000002</v>
      </c>
      <c r="AG16">
        <v>43.681199999999997</v>
      </c>
      <c r="AH16">
        <v>0</v>
      </c>
      <c r="AI16">
        <v>0</v>
      </c>
      <c r="AJ16">
        <v>0</v>
      </c>
      <c r="AK16">
        <v>54.186300000000003</v>
      </c>
      <c r="AL16">
        <v>2.3239999999999998</v>
      </c>
      <c r="AM16">
        <v>0</v>
      </c>
      <c r="AN16">
        <v>0.80345999999999995</v>
      </c>
      <c r="AO16">
        <v>0</v>
      </c>
      <c r="AP16">
        <v>0</v>
      </c>
      <c r="AQ16">
        <v>0</v>
      </c>
      <c r="AR16">
        <v>41.951999999999998</v>
      </c>
      <c r="AS16">
        <v>21.523199999999999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2579.7417989999999</v>
      </c>
    </row>
    <row r="17" spans="1:117">
      <c r="A17" t="s">
        <v>59</v>
      </c>
      <c r="B17">
        <v>0</v>
      </c>
      <c r="C17">
        <v>13.86</v>
      </c>
      <c r="D17">
        <v>29.4</v>
      </c>
      <c r="E17">
        <v>0</v>
      </c>
      <c r="F17">
        <v>0</v>
      </c>
      <c r="G17">
        <v>71.241600000000005</v>
      </c>
      <c r="H17">
        <v>0</v>
      </c>
      <c r="I17">
        <v>0</v>
      </c>
      <c r="J17">
        <v>46.031999999999996</v>
      </c>
      <c r="K17">
        <v>679.49316799999997</v>
      </c>
      <c r="L17">
        <v>435.435</v>
      </c>
      <c r="M17">
        <v>92</v>
      </c>
      <c r="N17">
        <v>118.125</v>
      </c>
      <c r="O17">
        <v>60.678600000000003</v>
      </c>
      <c r="P17">
        <v>125.58750000000001</v>
      </c>
      <c r="Q17">
        <v>10.911809999999999</v>
      </c>
      <c r="R17">
        <v>42.392195999999998</v>
      </c>
      <c r="S17">
        <v>26.390910000000002</v>
      </c>
      <c r="T17">
        <v>0</v>
      </c>
      <c r="U17">
        <v>418.77</v>
      </c>
      <c r="V17">
        <v>20.731850000000001</v>
      </c>
      <c r="W17">
        <v>46.399079999999998</v>
      </c>
      <c r="X17">
        <v>147.515625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1.9245000000000001</v>
      </c>
      <c r="AF17">
        <v>8.3810000000000002</v>
      </c>
      <c r="AG17">
        <v>43.681199999999997</v>
      </c>
      <c r="AH17">
        <v>0</v>
      </c>
      <c r="AI17">
        <v>0</v>
      </c>
      <c r="AJ17">
        <v>0</v>
      </c>
      <c r="AK17">
        <v>54.186300000000003</v>
      </c>
      <c r="AL17">
        <v>2.3239999999999998</v>
      </c>
      <c r="AM17">
        <v>0</v>
      </c>
      <c r="AN17">
        <v>0.80345999999999995</v>
      </c>
      <c r="AO17">
        <v>0</v>
      </c>
      <c r="AP17">
        <v>0</v>
      </c>
      <c r="AQ17">
        <v>0</v>
      </c>
      <c r="AR17">
        <v>32.015999999999998</v>
      </c>
      <c r="AS17">
        <v>21.523199999999999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2569.8057990000002</v>
      </c>
    </row>
    <row r="18" spans="1:117">
      <c r="A18" t="s">
        <v>60</v>
      </c>
      <c r="B18">
        <v>0</v>
      </c>
      <c r="C18">
        <v>13.86</v>
      </c>
      <c r="D18">
        <v>29.4</v>
      </c>
      <c r="E18">
        <v>0</v>
      </c>
      <c r="F18">
        <v>0</v>
      </c>
      <c r="G18">
        <v>71.241600000000005</v>
      </c>
      <c r="H18">
        <v>0</v>
      </c>
      <c r="I18">
        <v>0</v>
      </c>
      <c r="J18">
        <v>46.031999999999996</v>
      </c>
      <c r="K18">
        <v>679.49316799999997</v>
      </c>
      <c r="L18">
        <v>435.435</v>
      </c>
      <c r="M18">
        <v>92</v>
      </c>
      <c r="N18">
        <v>118.125</v>
      </c>
      <c r="O18">
        <v>60.678600000000003</v>
      </c>
      <c r="P18">
        <v>125.58750000000001</v>
      </c>
      <c r="Q18">
        <v>10.911809999999999</v>
      </c>
      <c r="R18">
        <v>42.392195999999998</v>
      </c>
      <c r="S18">
        <v>26.390910000000002</v>
      </c>
      <c r="T18">
        <v>0</v>
      </c>
      <c r="U18">
        <v>418.77</v>
      </c>
      <c r="V18">
        <v>20.731850000000001</v>
      </c>
      <c r="W18">
        <v>46.399079999999998</v>
      </c>
      <c r="X18">
        <v>147.515625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1.9245000000000001</v>
      </c>
      <c r="AF18">
        <v>8.3810000000000002</v>
      </c>
      <c r="AG18">
        <v>43.681199999999997</v>
      </c>
      <c r="AH18">
        <v>0</v>
      </c>
      <c r="AI18">
        <v>0</v>
      </c>
      <c r="AJ18">
        <v>0</v>
      </c>
      <c r="AK18">
        <v>54.186300000000003</v>
      </c>
      <c r="AL18">
        <v>2.3239999999999998</v>
      </c>
      <c r="AM18">
        <v>0</v>
      </c>
      <c r="AN18">
        <v>0.80345999999999995</v>
      </c>
      <c r="AO18">
        <v>0</v>
      </c>
      <c r="AP18">
        <v>0</v>
      </c>
      <c r="AQ18">
        <v>0</v>
      </c>
      <c r="AR18">
        <v>32.015999999999998</v>
      </c>
      <c r="AS18">
        <v>21.523199999999999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2569.8057990000002</v>
      </c>
    </row>
    <row r="19" spans="1:117">
      <c r="A19" t="s">
        <v>61</v>
      </c>
      <c r="B19">
        <v>0</v>
      </c>
      <c r="C19">
        <v>13.86</v>
      </c>
      <c r="D19">
        <v>29.4</v>
      </c>
      <c r="E19">
        <v>0</v>
      </c>
      <c r="F19">
        <v>0</v>
      </c>
      <c r="G19">
        <v>71.241600000000005</v>
      </c>
      <c r="H19">
        <v>0</v>
      </c>
      <c r="I19">
        <v>0</v>
      </c>
      <c r="J19">
        <v>46.031999999999996</v>
      </c>
      <c r="K19">
        <v>679.49316799999997</v>
      </c>
      <c r="L19">
        <v>435.435</v>
      </c>
      <c r="M19">
        <v>92</v>
      </c>
      <c r="N19">
        <v>118.125</v>
      </c>
      <c r="O19">
        <v>60.678600000000003</v>
      </c>
      <c r="P19">
        <v>125.58750000000001</v>
      </c>
      <c r="Q19">
        <v>10.911809999999999</v>
      </c>
      <c r="R19">
        <v>42.392195999999998</v>
      </c>
      <c r="S19">
        <v>26.390910000000002</v>
      </c>
      <c r="T19">
        <v>0</v>
      </c>
      <c r="U19">
        <v>418.77</v>
      </c>
      <c r="V19">
        <v>20.731850000000001</v>
      </c>
      <c r="W19">
        <v>46.399079999999998</v>
      </c>
      <c r="X19">
        <v>147.515625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1.9245000000000001</v>
      </c>
      <c r="AF19">
        <v>8.3810000000000002</v>
      </c>
      <c r="AG19">
        <v>43.681199999999997</v>
      </c>
      <c r="AH19">
        <v>0</v>
      </c>
      <c r="AI19">
        <v>0</v>
      </c>
      <c r="AJ19">
        <v>0</v>
      </c>
      <c r="AK19">
        <v>54.186300000000003</v>
      </c>
      <c r="AL19">
        <v>2.3239999999999998</v>
      </c>
      <c r="AM19">
        <v>0</v>
      </c>
      <c r="AN19">
        <v>0.80345999999999995</v>
      </c>
      <c r="AO19">
        <v>0</v>
      </c>
      <c r="AP19">
        <v>0</v>
      </c>
      <c r="AQ19">
        <v>0</v>
      </c>
      <c r="AR19">
        <v>32.015999999999998</v>
      </c>
      <c r="AS19">
        <v>18.832799999999999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2567.1153990000003</v>
      </c>
    </row>
    <row r="20" spans="1:117">
      <c r="A20" t="s">
        <v>62</v>
      </c>
      <c r="B20">
        <v>0</v>
      </c>
      <c r="C20">
        <v>13.86</v>
      </c>
      <c r="D20">
        <v>29.4</v>
      </c>
      <c r="E20">
        <v>0</v>
      </c>
      <c r="F20">
        <v>0</v>
      </c>
      <c r="G20">
        <v>71.241600000000005</v>
      </c>
      <c r="H20">
        <v>0</v>
      </c>
      <c r="I20">
        <v>0</v>
      </c>
      <c r="J20">
        <v>46.031999999999996</v>
      </c>
      <c r="K20">
        <v>679.49316799999997</v>
      </c>
      <c r="L20">
        <v>435.435</v>
      </c>
      <c r="M20">
        <v>92</v>
      </c>
      <c r="N20">
        <v>118.125</v>
      </c>
      <c r="O20">
        <v>60.678600000000003</v>
      </c>
      <c r="P20">
        <v>125.58750000000001</v>
      </c>
      <c r="Q20">
        <v>10.911809999999999</v>
      </c>
      <c r="R20">
        <v>42.392195999999998</v>
      </c>
      <c r="S20">
        <v>26.390910000000002</v>
      </c>
      <c r="T20">
        <v>0</v>
      </c>
      <c r="U20">
        <v>418.77</v>
      </c>
      <c r="V20">
        <v>20.731850000000001</v>
      </c>
      <c r="W20">
        <v>46.399079999999998</v>
      </c>
      <c r="X20">
        <v>147.515625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1.9245000000000001</v>
      </c>
      <c r="AF20">
        <v>8.3810000000000002</v>
      </c>
      <c r="AG20">
        <v>43.681199999999997</v>
      </c>
      <c r="AH20">
        <v>0</v>
      </c>
      <c r="AI20">
        <v>0</v>
      </c>
      <c r="AJ20">
        <v>0</v>
      </c>
      <c r="AK20">
        <v>54.186300000000003</v>
      </c>
      <c r="AL20">
        <v>2.3239999999999998</v>
      </c>
      <c r="AM20">
        <v>0</v>
      </c>
      <c r="AN20">
        <v>0.80345999999999995</v>
      </c>
      <c r="AO20">
        <v>0</v>
      </c>
      <c r="AP20">
        <v>0</v>
      </c>
      <c r="AQ20">
        <v>0</v>
      </c>
      <c r="AR20">
        <v>32.015999999999998</v>
      </c>
      <c r="AS20">
        <v>18.832799999999999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2567.1153990000003</v>
      </c>
    </row>
    <row r="21" spans="1:117">
      <c r="A21" t="s">
        <v>63</v>
      </c>
      <c r="B21">
        <v>0</v>
      </c>
      <c r="C21">
        <v>13.86</v>
      </c>
      <c r="D21">
        <v>29.4</v>
      </c>
      <c r="E21">
        <v>0</v>
      </c>
      <c r="F21">
        <v>0</v>
      </c>
      <c r="G21">
        <v>71.241600000000005</v>
      </c>
      <c r="H21">
        <v>0</v>
      </c>
      <c r="I21">
        <v>0</v>
      </c>
      <c r="J21">
        <v>46.031999999999996</v>
      </c>
      <c r="K21">
        <v>679.49316799999997</v>
      </c>
      <c r="L21">
        <v>435.435</v>
      </c>
      <c r="M21">
        <v>92</v>
      </c>
      <c r="N21">
        <v>118.125</v>
      </c>
      <c r="O21">
        <v>60.678600000000003</v>
      </c>
      <c r="P21">
        <v>125.58750000000001</v>
      </c>
      <c r="Q21">
        <v>10.911809999999999</v>
      </c>
      <c r="R21">
        <v>42.392195999999998</v>
      </c>
      <c r="S21">
        <v>26.390910000000002</v>
      </c>
      <c r="T21">
        <v>0</v>
      </c>
      <c r="U21">
        <v>418.77</v>
      </c>
      <c r="V21">
        <v>20.731850000000001</v>
      </c>
      <c r="W21">
        <v>46.399079999999998</v>
      </c>
      <c r="X21">
        <v>147.515625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1.9245000000000001</v>
      </c>
      <c r="AF21">
        <v>8.3810000000000002</v>
      </c>
      <c r="AG21">
        <v>43.681199999999997</v>
      </c>
      <c r="AH21">
        <v>0</v>
      </c>
      <c r="AI21">
        <v>0</v>
      </c>
      <c r="AJ21">
        <v>0</v>
      </c>
      <c r="AK21">
        <v>54.186300000000003</v>
      </c>
      <c r="AL21">
        <v>12.782</v>
      </c>
      <c r="AM21">
        <v>5.2786799999999996</v>
      </c>
      <c r="AN21">
        <v>0.80345999999999995</v>
      </c>
      <c r="AO21">
        <v>0</v>
      </c>
      <c r="AP21">
        <v>0</v>
      </c>
      <c r="AQ21">
        <v>12.726000000000001</v>
      </c>
      <c r="AR21">
        <v>41.951999999999998</v>
      </c>
      <c r="AS21">
        <v>18.832799999999999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2605.5140790000005</v>
      </c>
    </row>
    <row r="22" spans="1:117">
      <c r="A22" t="s">
        <v>64</v>
      </c>
      <c r="B22">
        <v>0</v>
      </c>
      <c r="C22">
        <v>13.86</v>
      </c>
      <c r="D22">
        <v>29.4</v>
      </c>
      <c r="E22">
        <v>0</v>
      </c>
      <c r="F22">
        <v>0</v>
      </c>
      <c r="G22">
        <v>71.241600000000005</v>
      </c>
      <c r="H22">
        <v>0</v>
      </c>
      <c r="I22">
        <v>0</v>
      </c>
      <c r="J22">
        <v>46.031999999999996</v>
      </c>
      <c r="K22">
        <v>679.49316799999997</v>
      </c>
      <c r="L22">
        <v>435.435</v>
      </c>
      <c r="M22">
        <v>92</v>
      </c>
      <c r="N22">
        <v>118.125</v>
      </c>
      <c r="O22">
        <v>60.678600000000003</v>
      </c>
      <c r="P22">
        <v>125.58750000000001</v>
      </c>
      <c r="Q22">
        <v>10.911809999999999</v>
      </c>
      <c r="R22">
        <v>42.392195999999998</v>
      </c>
      <c r="S22">
        <v>26.390910000000002</v>
      </c>
      <c r="T22">
        <v>0</v>
      </c>
      <c r="U22">
        <v>418.77</v>
      </c>
      <c r="V22">
        <v>20.731850000000001</v>
      </c>
      <c r="W22">
        <v>46.399079999999998</v>
      </c>
      <c r="X22">
        <v>147.515625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1.9245000000000001</v>
      </c>
      <c r="AF22">
        <v>8.3810000000000002</v>
      </c>
      <c r="AG22">
        <v>43.681199999999997</v>
      </c>
      <c r="AH22">
        <v>0</v>
      </c>
      <c r="AI22">
        <v>0</v>
      </c>
      <c r="AJ22">
        <v>0</v>
      </c>
      <c r="AK22">
        <v>54.186300000000003</v>
      </c>
      <c r="AL22">
        <v>12.782</v>
      </c>
      <c r="AM22">
        <v>5.2786799999999996</v>
      </c>
      <c r="AN22">
        <v>0.80345999999999995</v>
      </c>
      <c r="AO22">
        <v>0</v>
      </c>
      <c r="AP22">
        <v>0</v>
      </c>
      <c r="AQ22">
        <v>12.726000000000001</v>
      </c>
      <c r="AR22">
        <v>41.951999999999998</v>
      </c>
      <c r="AS22">
        <v>18.832799999999999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2605.5140790000005</v>
      </c>
    </row>
    <row r="23" spans="1:117">
      <c r="A23" t="s">
        <v>65</v>
      </c>
      <c r="B23">
        <v>0</v>
      </c>
      <c r="C23">
        <v>13.86</v>
      </c>
      <c r="D23">
        <v>29.4</v>
      </c>
      <c r="E23">
        <v>0</v>
      </c>
      <c r="F23">
        <v>0</v>
      </c>
      <c r="G23">
        <v>71.241600000000005</v>
      </c>
      <c r="H23">
        <v>0</v>
      </c>
      <c r="I23">
        <v>0</v>
      </c>
      <c r="J23">
        <v>46.031999999999996</v>
      </c>
      <c r="K23">
        <v>679.49316799999997</v>
      </c>
      <c r="L23">
        <v>435.435</v>
      </c>
      <c r="M23">
        <v>92</v>
      </c>
      <c r="N23">
        <v>118.125</v>
      </c>
      <c r="O23">
        <v>60.678600000000003</v>
      </c>
      <c r="P23">
        <v>125.58750000000001</v>
      </c>
      <c r="Q23">
        <v>10.911809999999999</v>
      </c>
      <c r="R23">
        <v>42.392195999999998</v>
      </c>
      <c r="S23">
        <v>26.390910000000002</v>
      </c>
      <c r="T23">
        <v>0</v>
      </c>
      <c r="U23">
        <v>418.77</v>
      </c>
      <c r="V23">
        <v>20.731850000000001</v>
      </c>
      <c r="W23">
        <v>46.399079999999998</v>
      </c>
      <c r="X23">
        <v>147.515625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8.3810000000000002</v>
      </c>
      <c r="AG23">
        <v>43.681199999999997</v>
      </c>
      <c r="AH23">
        <v>0</v>
      </c>
      <c r="AI23">
        <v>0</v>
      </c>
      <c r="AJ23">
        <v>0</v>
      </c>
      <c r="AK23">
        <v>54.186300000000003</v>
      </c>
      <c r="AL23">
        <v>12.782</v>
      </c>
      <c r="AM23">
        <v>10.557359999999999</v>
      </c>
      <c r="AN23">
        <v>0.80345999999999995</v>
      </c>
      <c r="AO23">
        <v>0</v>
      </c>
      <c r="AP23">
        <v>0</v>
      </c>
      <c r="AQ23">
        <v>12.726000000000001</v>
      </c>
      <c r="AR23">
        <v>27.6</v>
      </c>
      <c r="AS23">
        <v>18.832799999999999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2610.9951110000002</v>
      </c>
    </row>
    <row r="24" spans="1:117">
      <c r="A24" t="s">
        <v>66</v>
      </c>
      <c r="B24">
        <v>0</v>
      </c>
      <c r="C24">
        <v>13.86</v>
      </c>
      <c r="D24">
        <v>29.4</v>
      </c>
      <c r="E24">
        <v>0</v>
      </c>
      <c r="F24">
        <v>0</v>
      </c>
      <c r="G24">
        <v>71.241600000000005</v>
      </c>
      <c r="H24">
        <v>0</v>
      </c>
      <c r="I24">
        <v>0</v>
      </c>
      <c r="J24">
        <v>46.031999999999996</v>
      </c>
      <c r="K24">
        <v>679.49316799999997</v>
      </c>
      <c r="L24">
        <v>435.435</v>
      </c>
      <c r="M24">
        <v>92</v>
      </c>
      <c r="N24">
        <v>118.125</v>
      </c>
      <c r="O24">
        <v>60.678600000000003</v>
      </c>
      <c r="P24">
        <v>125.58750000000001</v>
      </c>
      <c r="Q24">
        <v>10.911809999999999</v>
      </c>
      <c r="R24">
        <v>42.392195999999998</v>
      </c>
      <c r="S24">
        <v>26.390910000000002</v>
      </c>
      <c r="T24">
        <v>0</v>
      </c>
      <c r="U24">
        <v>418.77</v>
      </c>
      <c r="V24">
        <v>20.731850000000001</v>
      </c>
      <c r="W24">
        <v>46.399079999999998</v>
      </c>
      <c r="X24">
        <v>147.515625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8.3810000000000002</v>
      </c>
      <c r="AG24">
        <v>43.681199999999997</v>
      </c>
      <c r="AH24">
        <v>0</v>
      </c>
      <c r="AI24">
        <v>0</v>
      </c>
      <c r="AJ24">
        <v>0</v>
      </c>
      <c r="AK24">
        <v>54.186300000000003</v>
      </c>
      <c r="AL24">
        <v>12.782</v>
      </c>
      <c r="AM24">
        <v>10.557359999999999</v>
      </c>
      <c r="AN24">
        <v>0.80345999999999995</v>
      </c>
      <c r="AO24">
        <v>0</v>
      </c>
      <c r="AP24">
        <v>0</v>
      </c>
      <c r="AQ24">
        <v>25.452000000000002</v>
      </c>
      <c r="AR24">
        <v>27.6</v>
      </c>
      <c r="AS24">
        <v>18.832799999999999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2623.7211110000003</v>
      </c>
    </row>
    <row r="25" spans="1:117">
      <c r="A25" t="s">
        <v>67</v>
      </c>
      <c r="B25">
        <v>0</v>
      </c>
      <c r="C25">
        <v>13.86</v>
      </c>
      <c r="D25">
        <v>29.4</v>
      </c>
      <c r="E25">
        <v>0</v>
      </c>
      <c r="F25">
        <v>0</v>
      </c>
      <c r="G25">
        <v>71.241600000000005</v>
      </c>
      <c r="H25">
        <v>0</v>
      </c>
      <c r="I25">
        <v>0</v>
      </c>
      <c r="J25">
        <v>46.031999999999996</v>
      </c>
      <c r="K25">
        <v>679.49316799999997</v>
      </c>
      <c r="L25">
        <v>435.435</v>
      </c>
      <c r="M25">
        <v>92</v>
      </c>
      <c r="N25">
        <v>118.125</v>
      </c>
      <c r="O25">
        <v>60.678600000000003</v>
      </c>
      <c r="P25">
        <v>125.58750000000001</v>
      </c>
      <c r="Q25">
        <v>10.911809999999999</v>
      </c>
      <c r="R25">
        <v>42.392195999999998</v>
      </c>
      <c r="S25">
        <v>26.390910000000002</v>
      </c>
      <c r="T25">
        <v>0</v>
      </c>
      <c r="U25">
        <v>418.77</v>
      </c>
      <c r="V25">
        <v>20.731850000000001</v>
      </c>
      <c r="W25">
        <v>46.399079999999998</v>
      </c>
      <c r="X25">
        <v>147.515625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16.478852</v>
      </c>
      <c r="AF25">
        <v>8.3810000000000002</v>
      </c>
      <c r="AG25">
        <v>43.681199999999997</v>
      </c>
      <c r="AH25">
        <v>0</v>
      </c>
      <c r="AI25">
        <v>0</v>
      </c>
      <c r="AJ25">
        <v>0</v>
      </c>
      <c r="AK25">
        <v>54.186300000000003</v>
      </c>
      <c r="AL25">
        <v>12.782</v>
      </c>
      <c r="AM25">
        <v>10.557359999999999</v>
      </c>
      <c r="AN25">
        <v>0.80345999999999995</v>
      </c>
      <c r="AO25">
        <v>0</v>
      </c>
      <c r="AP25">
        <v>0</v>
      </c>
      <c r="AQ25">
        <v>25.452000000000002</v>
      </c>
      <c r="AR25">
        <v>27.6</v>
      </c>
      <c r="AS25">
        <v>18.832799999999999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2623.7211110000003</v>
      </c>
    </row>
    <row r="26" spans="1:117">
      <c r="A26" t="s">
        <v>68</v>
      </c>
      <c r="B26">
        <v>0</v>
      </c>
      <c r="C26">
        <v>13.86</v>
      </c>
      <c r="D26">
        <v>29.4</v>
      </c>
      <c r="E26">
        <v>0</v>
      </c>
      <c r="F26">
        <v>0</v>
      </c>
      <c r="G26">
        <v>71.241600000000005</v>
      </c>
      <c r="H26">
        <v>0</v>
      </c>
      <c r="I26">
        <v>0</v>
      </c>
      <c r="J26">
        <v>46.031999999999996</v>
      </c>
      <c r="K26">
        <v>679.49316799999997</v>
      </c>
      <c r="L26">
        <v>435.435</v>
      </c>
      <c r="M26">
        <v>92</v>
      </c>
      <c r="N26">
        <v>118.125</v>
      </c>
      <c r="O26">
        <v>60.678600000000003</v>
      </c>
      <c r="P26">
        <v>125.58750000000001</v>
      </c>
      <c r="Q26">
        <v>10.911809999999999</v>
      </c>
      <c r="R26">
        <v>42.392195999999998</v>
      </c>
      <c r="S26">
        <v>26.390910000000002</v>
      </c>
      <c r="T26">
        <v>0</v>
      </c>
      <c r="U26">
        <v>418.77</v>
      </c>
      <c r="V26">
        <v>20.731850000000001</v>
      </c>
      <c r="W26">
        <v>46.399079999999998</v>
      </c>
      <c r="X26">
        <v>147.515625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16.478852</v>
      </c>
      <c r="AF26">
        <v>8.3810000000000002</v>
      </c>
      <c r="AG26">
        <v>43.681199999999997</v>
      </c>
      <c r="AH26">
        <v>18.940000000000001</v>
      </c>
      <c r="AI26">
        <v>0</v>
      </c>
      <c r="AJ26">
        <v>0</v>
      </c>
      <c r="AK26">
        <v>54.186300000000003</v>
      </c>
      <c r="AL26">
        <v>12.782</v>
      </c>
      <c r="AM26">
        <v>15.804048</v>
      </c>
      <c r="AN26">
        <v>0.80345999999999995</v>
      </c>
      <c r="AO26">
        <v>0</v>
      </c>
      <c r="AP26">
        <v>0</v>
      </c>
      <c r="AQ26">
        <v>25.452000000000002</v>
      </c>
      <c r="AR26">
        <v>27.6</v>
      </c>
      <c r="AS26">
        <v>18.832799999999999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2647.9077990000005</v>
      </c>
    </row>
    <row r="27" spans="1:117">
      <c r="A27" t="s">
        <v>69</v>
      </c>
      <c r="B27">
        <v>0</v>
      </c>
      <c r="C27">
        <v>13.86</v>
      </c>
      <c r="D27">
        <v>29.4</v>
      </c>
      <c r="E27">
        <v>0</v>
      </c>
      <c r="F27">
        <v>0</v>
      </c>
      <c r="G27">
        <v>71.241600000000005</v>
      </c>
      <c r="H27">
        <v>0</v>
      </c>
      <c r="I27">
        <v>0</v>
      </c>
      <c r="J27">
        <v>46.031999999999996</v>
      </c>
      <c r="K27">
        <v>679.49316799999997</v>
      </c>
      <c r="L27">
        <v>435.435</v>
      </c>
      <c r="M27">
        <v>92</v>
      </c>
      <c r="N27">
        <v>118.125</v>
      </c>
      <c r="O27">
        <v>60.678600000000003</v>
      </c>
      <c r="P27">
        <v>125.58750000000001</v>
      </c>
      <c r="Q27">
        <v>10.911809999999999</v>
      </c>
      <c r="R27">
        <v>42.392195999999998</v>
      </c>
      <c r="S27">
        <v>26.390910000000002</v>
      </c>
      <c r="T27">
        <v>0</v>
      </c>
      <c r="U27">
        <v>418.77</v>
      </c>
      <c r="V27">
        <v>20.731850000000001</v>
      </c>
      <c r="W27">
        <v>46.399079999999998</v>
      </c>
      <c r="X27">
        <v>147.515625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16.478852</v>
      </c>
      <c r="AF27">
        <v>8.3810000000000002</v>
      </c>
      <c r="AG27">
        <v>43.681199999999997</v>
      </c>
      <c r="AH27">
        <v>37.880000000000003</v>
      </c>
      <c r="AI27">
        <v>0</v>
      </c>
      <c r="AJ27">
        <v>0</v>
      </c>
      <c r="AK27">
        <v>54.186300000000003</v>
      </c>
      <c r="AL27">
        <v>12.782</v>
      </c>
      <c r="AM27">
        <v>15.804048</v>
      </c>
      <c r="AN27">
        <v>0.80345999999999995</v>
      </c>
      <c r="AO27">
        <v>0</v>
      </c>
      <c r="AP27">
        <v>0</v>
      </c>
      <c r="AQ27">
        <v>25.452000000000002</v>
      </c>
      <c r="AR27">
        <v>27.6</v>
      </c>
      <c r="AS27">
        <v>18.832799999999999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2666.8477990000006</v>
      </c>
    </row>
    <row r="28" spans="1:117">
      <c r="A28" t="s">
        <v>70</v>
      </c>
      <c r="B28">
        <v>0</v>
      </c>
      <c r="C28">
        <v>13.86</v>
      </c>
      <c r="D28">
        <v>29.4</v>
      </c>
      <c r="E28">
        <v>0</v>
      </c>
      <c r="F28">
        <v>0</v>
      </c>
      <c r="G28">
        <v>71.241600000000005</v>
      </c>
      <c r="H28">
        <v>0</v>
      </c>
      <c r="I28">
        <v>0</v>
      </c>
      <c r="J28">
        <v>46.031999999999996</v>
      </c>
      <c r="K28">
        <v>679.49316799999997</v>
      </c>
      <c r="L28">
        <v>435.435</v>
      </c>
      <c r="M28">
        <v>92</v>
      </c>
      <c r="N28">
        <v>118.125</v>
      </c>
      <c r="O28">
        <v>60.678600000000003</v>
      </c>
      <c r="P28">
        <v>125.58750000000001</v>
      </c>
      <c r="Q28">
        <v>10.911809999999999</v>
      </c>
      <c r="R28">
        <v>42.392195999999998</v>
      </c>
      <c r="S28">
        <v>26.390910000000002</v>
      </c>
      <c r="T28">
        <v>0</v>
      </c>
      <c r="U28">
        <v>418.77</v>
      </c>
      <c r="V28">
        <v>20.731850000000001</v>
      </c>
      <c r="W28">
        <v>46.399079999999998</v>
      </c>
      <c r="X28">
        <v>147.515625</v>
      </c>
      <c r="Y28">
        <v>0</v>
      </c>
      <c r="Z28">
        <v>1.1000000000000001</v>
      </c>
      <c r="AA28">
        <v>10.191000000000001</v>
      </c>
      <c r="AB28">
        <v>3.3325</v>
      </c>
      <c r="AC28">
        <v>0</v>
      </c>
      <c r="AD28">
        <v>0</v>
      </c>
      <c r="AE28">
        <v>16.478852</v>
      </c>
      <c r="AF28">
        <v>16.762</v>
      </c>
      <c r="AG28">
        <v>43.681199999999997</v>
      </c>
      <c r="AH28">
        <v>56.82</v>
      </c>
      <c r="AI28">
        <v>0</v>
      </c>
      <c r="AJ28">
        <v>0</v>
      </c>
      <c r="AK28">
        <v>54.186300000000003</v>
      </c>
      <c r="AL28">
        <v>12.782</v>
      </c>
      <c r="AM28">
        <v>15.804048</v>
      </c>
      <c r="AN28">
        <v>0.80345999999999995</v>
      </c>
      <c r="AO28">
        <v>0</v>
      </c>
      <c r="AP28">
        <v>0</v>
      </c>
      <c r="AQ28">
        <v>39.878999999999998</v>
      </c>
      <c r="AR28">
        <v>27.6</v>
      </c>
      <c r="AS28">
        <v>18.832799999999999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2723.2192990000003</v>
      </c>
    </row>
    <row r="29" spans="1:117">
      <c r="A29" t="s">
        <v>71</v>
      </c>
      <c r="B29">
        <v>0</v>
      </c>
      <c r="C29">
        <v>14.28</v>
      </c>
      <c r="D29">
        <v>29.4</v>
      </c>
      <c r="E29">
        <v>0</v>
      </c>
      <c r="F29">
        <v>0</v>
      </c>
      <c r="G29">
        <v>71.241600000000005</v>
      </c>
      <c r="H29">
        <v>0</v>
      </c>
      <c r="I29">
        <v>0</v>
      </c>
      <c r="J29">
        <v>46.031999999999996</v>
      </c>
      <c r="K29">
        <v>679.49316799999997</v>
      </c>
      <c r="L29">
        <v>435.435</v>
      </c>
      <c r="M29">
        <v>92</v>
      </c>
      <c r="N29">
        <v>118.125</v>
      </c>
      <c r="O29">
        <v>60.678600000000003</v>
      </c>
      <c r="P29">
        <v>125.58750000000001</v>
      </c>
      <c r="Q29">
        <v>10.911809999999999</v>
      </c>
      <c r="R29">
        <v>42.392195999999998</v>
      </c>
      <c r="S29">
        <v>26.390910000000002</v>
      </c>
      <c r="T29">
        <v>0</v>
      </c>
      <c r="U29">
        <v>418.77</v>
      </c>
      <c r="V29">
        <v>20.731850000000001</v>
      </c>
      <c r="W29">
        <v>46.399079999999998</v>
      </c>
      <c r="X29">
        <v>147.515625</v>
      </c>
      <c r="Y29">
        <v>0</v>
      </c>
      <c r="Z29">
        <v>1.1000000000000001</v>
      </c>
      <c r="AA29">
        <v>11.85</v>
      </c>
      <c r="AB29">
        <v>6.665</v>
      </c>
      <c r="AC29">
        <v>1.2734000000000001</v>
      </c>
      <c r="AD29">
        <v>7.9260000000000002</v>
      </c>
      <c r="AE29">
        <v>16.478852</v>
      </c>
      <c r="AF29">
        <v>25.635999999999999</v>
      </c>
      <c r="AG29">
        <v>43.681199999999997</v>
      </c>
      <c r="AH29">
        <v>75.760000000000005</v>
      </c>
      <c r="AI29">
        <v>0</v>
      </c>
      <c r="AJ29">
        <v>0</v>
      </c>
      <c r="AK29">
        <v>54.186300000000003</v>
      </c>
      <c r="AL29">
        <v>56.356999999999999</v>
      </c>
      <c r="AM29">
        <v>15.804048</v>
      </c>
      <c r="AN29">
        <v>0.80345999999999995</v>
      </c>
      <c r="AO29">
        <v>0</v>
      </c>
      <c r="AP29">
        <v>0</v>
      </c>
      <c r="AQ29">
        <v>39.878999999999998</v>
      </c>
      <c r="AR29">
        <v>41.951999999999998</v>
      </c>
      <c r="AS29">
        <v>18.832799999999999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2823.571199</v>
      </c>
    </row>
    <row r="30" spans="1:117">
      <c r="A30" t="s">
        <v>72</v>
      </c>
      <c r="B30">
        <v>0</v>
      </c>
      <c r="C30">
        <v>14.28</v>
      </c>
      <c r="D30">
        <v>29.4</v>
      </c>
      <c r="E30">
        <v>0</v>
      </c>
      <c r="F30">
        <v>0</v>
      </c>
      <c r="G30">
        <v>71.241600000000005</v>
      </c>
      <c r="H30">
        <v>0</v>
      </c>
      <c r="I30">
        <v>0</v>
      </c>
      <c r="J30">
        <v>46.031999999999996</v>
      </c>
      <c r="K30">
        <v>679.49316799999997</v>
      </c>
      <c r="L30">
        <v>435.435</v>
      </c>
      <c r="M30">
        <v>92</v>
      </c>
      <c r="N30">
        <v>118.125</v>
      </c>
      <c r="O30">
        <v>60.678600000000003</v>
      </c>
      <c r="P30">
        <v>125.58750000000001</v>
      </c>
      <c r="Q30">
        <v>10.911809999999999</v>
      </c>
      <c r="R30">
        <v>42.392195999999998</v>
      </c>
      <c r="S30">
        <v>26.390910000000002</v>
      </c>
      <c r="T30">
        <v>0</v>
      </c>
      <c r="U30">
        <v>418.77</v>
      </c>
      <c r="V30">
        <v>20.731850000000001</v>
      </c>
      <c r="W30">
        <v>46.399079999999998</v>
      </c>
      <c r="X30">
        <v>147.515625</v>
      </c>
      <c r="Y30">
        <v>0</v>
      </c>
      <c r="Z30">
        <v>19.5624</v>
      </c>
      <c r="AA30">
        <v>25.28</v>
      </c>
      <c r="AB30">
        <v>26.34008</v>
      </c>
      <c r="AC30">
        <v>29.062808</v>
      </c>
      <c r="AD30">
        <v>16.380400000000002</v>
      </c>
      <c r="AE30">
        <v>32.957704</v>
      </c>
      <c r="AF30">
        <v>31.552</v>
      </c>
      <c r="AG30">
        <v>43.681199999999997</v>
      </c>
      <c r="AH30">
        <v>116.9545</v>
      </c>
      <c r="AI30">
        <v>0</v>
      </c>
      <c r="AJ30">
        <v>0</v>
      </c>
      <c r="AK30">
        <v>54.186300000000003</v>
      </c>
      <c r="AL30">
        <v>56.356999999999999</v>
      </c>
      <c r="AM30">
        <v>15.804048</v>
      </c>
      <c r="AN30">
        <v>0.80345999999999995</v>
      </c>
      <c r="AO30">
        <v>0</v>
      </c>
      <c r="AP30">
        <v>0</v>
      </c>
      <c r="AQ30">
        <v>39.878999999999998</v>
      </c>
      <c r="AR30">
        <v>41.951999999999998</v>
      </c>
      <c r="AS30">
        <v>18.832799999999999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2974.9718389999998</v>
      </c>
    </row>
    <row r="31" spans="1:117">
      <c r="A31" t="s">
        <v>73</v>
      </c>
      <c r="B31">
        <v>0</v>
      </c>
      <c r="C31">
        <v>14.28</v>
      </c>
      <c r="D31">
        <v>29.4</v>
      </c>
      <c r="E31">
        <v>0</v>
      </c>
      <c r="F31">
        <v>0</v>
      </c>
      <c r="G31">
        <v>71.241600000000005</v>
      </c>
      <c r="H31">
        <v>0</v>
      </c>
      <c r="I31">
        <v>0</v>
      </c>
      <c r="J31">
        <v>46.031999999999996</v>
      </c>
      <c r="K31">
        <v>679.27316800000006</v>
      </c>
      <c r="L31">
        <v>435.435</v>
      </c>
      <c r="M31">
        <v>92</v>
      </c>
      <c r="N31">
        <v>118.125</v>
      </c>
      <c r="O31">
        <v>60.678600000000003</v>
      </c>
      <c r="P31">
        <v>125.58750000000001</v>
      </c>
      <c r="Q31">
        <v>10.911809999999999</v>
      </c>
      <c r="R31">
        <v>42.392195999999998</v>
      </c>
      <c r="S31">
        <v>26.390910000000002</v>
      </c>
      <c r="T31">
        <v>0</v>
      </c>
      <c r="U31">
        <v>418.77</v>
      </c>
      <c r="V31">
        <v>20.731850000000001</v>
      </c>
      <c r="W31">
        <v>46.399079999999998</v>
      </c>
      <c r="X31">
        <v>147.515625</v>
      </c>
      <c r="Y31">
        <v>0</v>
      </c>
      <c r="Z31">
        <v>19.5624</v>
      </c>
      <c r="AA31">
        <v>42.14808</v>
      </c>
      <c r="AB31">
        <v>26.34008</v>
      </c>
      <c r="AC31">
        <v>29.062808</v>
      </c>
      <c r="AD31">
        <v>27.408107999999999</v>
      </c>
      <c r="AE31">
        <v>32.957704</v>
      </c>
      <c r="AF31">
        <v>31.552</v>
      </c>
      <c r="AG31">
        <v>43.681199999999997</v>
      </c>
      <c r="AH31">
        <v>116.9545</v>
      </c>
      <c r="AI31">
        <v>0</v>
      </c>
      <c r="AJ31">
        <v>0</v>
      </c>
      <c r="AK31">
        <v>54.186300000000003</v>
      </c>
      <c r="AL31">
        <v>56.356999999999999</v>
      </c>
      <c r="AM31">
        <v>15.804048</v>
      </c>
      <c r="AN31">
        <v>0.80345999999999995</v>
      </c>
      <c r="AO31">
        <v>0</v>
      </c>
      <c r="AP31">
        <v>0</v>
      </c>
      <c r="AQ31">
        <v>39.878999999999998</v>
      </c>
      <c r="AR31">
        <v>32.015999999999998</v>
      </c>
      <c r="AS31">
        <v>18.832799999999999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2992.7116270000001</v>
      </c>
    </row>
    <row r="32" spans="1:117">
      <c r="A32" t="s">
        <v>74</v>
      </c>
      <c r="B32">
        <v>0</v>
      </c>
      <c r="C32">
        <v>14.28</v>
      </c>
      <c r="D32">
        <v>29.4</v>
      </c>
      <c r="E32">
        <v>0</v>
      </c>
      <c r="F32">
        <v>0</v>
      </c>
      <c r="G32">
        <v>71.241600000000005</v>
      </c>
      <c r="H32">
        <v>0</v>
      </c>
      <c r="I32">
        <v>0</v>
      </c>
      <c r="J32">
        <v>46.031999999999996</v>
      </c>
      <c r="K32">
        <v>679.19316800000001</v>
      </c>
      <c r="L32">
        <v>435.435</v>
      </c>
      <c r="M32">
        <v>92</v>
      </c>
      <c r="N32">
        <v>118.125</v>
      </c>
      <c r="O32">
        <v>60.678600000000003</v>
      </c>
      <c r="P32">
        <v>125.58750000000001</v>
      </c>
      <c r="Q32">
        <v>10.911809999999999</v>
      </c>
      <c r="R32">
        <v>42.392195999999998</v>
      </c>
      <c r="S32">
        <v>26.390910000000002</v>
      </c>
      <c r="T32">
        <v>0</v>
      </c>
      <c r="U32">
        <v>418.77</v>
      </c>
      <c r="V32">
        <v>20.731850000000001</v>
      </c>
      <c r="W32">
        <v>46.399079999999998</v>
      </c>
      <c r="X32">
        <v>147.515625</v>
      </c>
      <c r="Y32">
        <v>0</v>
      </c>
      <c r="Z32">
        <v>19.5624</v>
      </c>
      <c r="AA32">
        <v>42.14808</v>
      </c>
      <c r="AB32">
        <v>26.34008</v>
      </c>
      <c r="AC32">
        <v>29.062808</v>
      </c>
      <c r="AD32">
        <v>27.408107999999999</v>
      </c>
      <c r="AE32">
        <v>32.957704</v>
      </c>
      <c r="AF32">
        <v>31.552</v>
      </c>
      <c r="AG32">
        <v>43.681199999999997</v>
      </c>
      <c r="AH32">
        <v>116.9545</v>
      </c>
      <c r="AI32">
        <v>0</v>
      </c>
      <c r="AJ32">
        <v>0</v>
      </c>
      <c r="AK32">
        <v>54.186300000000003</v>
      </c>
      <c r="AL32">
        <v>56.356999999999999</v>
      </c>
      <c r="AM32">
        <v>15.804048</v>
      </c>
      <c r="AN32">
        <v>0.80345999999999995</v>
      </c>
      <c r="AO32">
        <v>0</v>
      </c>
      <c r="AP32">
        <v>0</v>
      </c>
      <c r="AQ32">
        <v>39.878999999999998</v>
      </c>
      <c r="AR32">
        <v>32.015999999999998</v>
      </c>
      <c r="AS32">
        <v>18.832799999999999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2992.6316270000002</v>
      </c>
    </row>
    <row r="33" spans="1:117">
      <c r="A33" t="s">
        <v>75</v>
      </c>
      <c r="B33">
        <v>0</v>
      </c>
      <c r="C33">
        <v>14.28</v>
      </c>
      <c r="D33">
        <v>29.4</v>
      </c>
      <c r="E33">
        <v>0</v>
      </c>
      <c r="F33">
        <v>0</v>
      </c>
      <c r="G33">
        <v>71.241600000000005</v>
      </c>
      <c r="H33">
        <v>0</v>
      </c>
      <c r="I33">
        <v>0</v>
      </c>
      <c r="J33">
        <v>46.031999999999996</v>
      </c>
      <c r="K33">
        <v>679.19316800000001</v>
      </c>
      <c r="L33">
        <v>435.435</v>
      </c>
      <c r="M33">
        <v>92</v>
      </c>
      <c r="N33">
        <v>118.125</v>
      </c>
      <c r="O33">
        <v>60.678600000000003</v>
      </c>
      <c r="P33">
        <v>125.58750000000001</v>
      </c>
      <c r="Q33">
        <v>10.911809999999999</v>
      </c>
      <c r="R33">
        <v>42.392195999999998</v>
      </c>
      <c r="S33">
        <v>26.390910000000002</v>
      </c>
      <c r="T33">
        <v>0</v>
      </c>
      <c r="U33">
        <v>418.77</v>
      </c>
      <c r="V33">
        <v>20.731850000000001</v>
      </c>
      <c r="W33">
        <v>46.399079999999998</v>
      </c>
      <c r="X33">
        <v>147.515625</v>
      </c>
      <c r="Y33">
        <v>0</v>
      </c>
      <c r="Z33">
        <v>19.5624</v>
      </c>
      <c r="AA33">
        <v>42.14808</v>
      </c>
      <c r="AB33">
        <v>39.510120000000001</v>
      </c>
      <c r="AC33">
        <v>25.468</v>
      </c>
      <c r="AD33">
        <v>27.408107999999999</v>
      </c>
      <c r="AE33">
        <v>32.957704</v>
      </c>
      <c r="AF33">
        <v>31.552</v>
      </c>
      <c r="AG33">
        <v>43.681199999999997</v>
      </c>
      <c r="AH33">
        <v>116.9545</v>
      </c>
      <c r="AI33">
        <v>0</v>
      </c>
      <c r="AJ33">
        <v>0</v>
      </c>
      <c r="AK33">
        <v>54.186300000000003</v>
      </c>
      <c r="AL33">
        <v>56.356999999999999</v>
      </c>
      <c r="AM33">
        <v>15.804048</v>
      </c>
      <c r="AN33">
        <v>0.80345999999999995</v>
      </c>
      <c r="AO33">
        <v>0</v>
      </c>
      <c r="AP33">
        <v>5.1239999999999997</v>
      </c>
      <c r="AQ33">
        <v>39.878999999999998</v>
      </c>
      <c r="AR33">
        <v>32.015999999999998</v>
      </c>
      <c r="AS33">
        <v>18.832799999999999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3007.3308589999997</v>
      </c>
    </row>
    <row r="34" spans="1:117">
      <c r="A34" t="s">
        <v>76</v>
      </c>
      <c r="B34">
        <v>0</v>
      </c>
      <c r="C34">
        <v>14.28</v>
      </c>
      <c r="D34">
        <v>29.4</v>
      </c>
      <c r="E34">
        <v>0</v>
      </c>
      <c r="F34">
        <v>0</v>
      </c>
      <c r="G34">
        <v>71.241600000000005</v>
      </c>
      <c r="H34">
        <v>0</v>
      </c>
      <c r="I34">
        <v>0</v>
      </c>
      <c r="J34">
        <v>46.031999999999996</v>
      </c>
      <c r="K34">
        <v>679.49316799999997</v>
      </c>
      <c r="L34">
        <v>435.435</v>
      </c>
      <c r="M34">
        <v>92</v>
      </c>
      <c r="N34">
        <v>118.125</v>
      </c>
      <c r="O34">
        <v>60.678600000000003</v>
      </c>
      <c r="P34">
        <v>125.58750000000001</v>
      </c>
      <c r="Q34">
        <v>10.911809999999999</v>
      </c>
      <c r="R34">
        <v>42.392195999999998</v>
      </c>
      <c r="S34">
        <v>26.390910000000002</v>
      </c>
      <c r="T34">
        <v>0</v>
      </c>
      <c r="U34">
        <v>418.77</v>
      </c>
      <c r="V34">
        <v>20.731850000000001</v>
      </c>
      <c r="W34">
        <v>46.399079999999998</v>
      </c>
      <c r="X34">
        <v>147.515625</v>
      </c>
      <c r="Y34">
        <v>0</v>
      </c>
      <c r="Z34">
        <v>13.041600000000001</v>
      </c>
      <c r="AA34">
        <v>42.14808</v>
      </c>
      <c r="AB34">
        <v>39.510120000000001</v>
      </c>
      <c r="AC34">
        <v>19.374780999999999</v>
      </c>
      <c r="AD34">
        <v>27.408107999999999</v>
      </c>
      <c r="AE34">
        <v>32.957704</v>
      </c>
      <c r="AF34">
        <v>31.552</v>
      </c>
      <c r="AG34">
        <v>43.681199999999997</v>
      </c>
      <c r="AH34">
        <v>116.9545</v>
      </c>
      <c r="AI34">
        <v>0</v>
      </c>
      <c r="AJ34">
        <v>0</v>
      </c>
      <c r="AK34">
        <v>54.186300000000003</v>
      </c>
      <c r="AL34">
        <v>56.356999999999999</v>
      </c>
      <c r="AM34">
        <v>15.804048</v>
      </c>
      <c r="AN34">
        <v>0.80345999999999995</v>
      </c>
      <c r="AO34">
        <v>0</v>
      </c>
      <c r="AP34">
        <v>5.1239999999999997</v>
      </c>
      <c r="AQ34">
        <v>39.878999999999998</v>
      </c>
      <c r="AR34">
        <v>32.015999999999998</v>
      </c>
      <c r="AS34">
        <v>18.832799999999999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2995.0168399999998</v>
      </c>
    </row>
    <row r="35" spans="1:117">
      <c r="A35" t="s">
        <v>77</v>
      </c>
      <c r="B35">
        <v>0</v>
      </c>
      <c r="C35">
        <v>14.28</v>
      </c>
      <c r="D35">
        <v>29.4</v>
      </c>
      <c r="E35">
        <v>0</v>
      </c>
      <c r="F35">
        <v>0</v>
      </c>
      <c r="G35">
        <v>71.241600000000005</v>
      </c>
      <c r="H35">
        <v>0</v>
      </c>
      <c r="I35">
        <v>0</v>
      </c>
      <c r="J35">
        <v>46.031999999999996</v>
      </c>
      <c r="K35">
        <v>679.19316800000001</v>
      </c>
      <c r="L35">
        <v>435.435</v>
      </c>
      <c r="M35">
        <v>92</v>
      </c>
      <c r="N35">
        <v>118.125</v>
      </c>
      <c r="O35">
        <v>60.678600000000003</v>
      </c>
      <c r="P35">
        <v>125.58750000000001</v>
      </c>
      <c r="Q35">
        <v>10.911809999999999</v>
      </c>
      <c r="R35">
        <v>42.392195999999998</v>
      </c>
      <c r="S35">
        <v>26.390910000000002</v>
      </c>
      <c r="T35">
        <v>0</v>
      </c>
      <c r="U35">
        <v>418.77</v>
      </c>
      <c r="V35">
        <v>20.731850000000001</v>
      </c>
      <c r="W35">
        <v>46.399079999999998</v>
      </c>
      <c r="X35">
        <v>147.515625</v>
      </c>
      <c r="Y35">
        <v>0</v>
      </c>
      <c r="Z35">
        <v>13.041600000000001</v>
      </c>
      <c r="AA35">
        <v>28.09872</v>
      </c>
      <c r="AB35">
        <v>39.510120000000001</v>
      </c>
      <c r="AC35">
        <v>19.374780999999999</v>
      </c>
      <c r="AD35">
        <v>18.272072000000001</v>
      </c>
      <c r="AE35">
        <v>32.957704</v>
      </c>
      <c r="AF35">
        <v>31.552</v>
      </c>
      <c r="AG35">
        <v>43.681199999999997</v>
      </c>
      <c r="AH35">
        <v>116.9545</v>
      </c>
      <c r="AI35">
        <v>0</v>
      </c>
      <c r="AJ35">
        <v>0</v>
      </c>
      <c r="AK35">
        <v>54.186300000000003</v>
      </c>
      <c r="AL35">
        <v>12.782</v>
      </c>
      <c r="AM35">
        <v>15.804048</v>
      </c>
      <c r="AN35">
        <v>0.80345999999999995</v>
      </c>
      <c r="AO35">
        <v>0</v>
      </c>
      <c r="AP35">
        <v>5.1239999999999997</v>
      </c>
      <c r="AQ35">
        <v>39.878999999999998</v>
      </c>
      <c r="AR35">
        <v>41.951999999999998</v>
      </c>
      <c r="AS35">
        <v>18.832799999999999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2937.8924440000001</v>
      </c>
    </row>
    <row r="36" spans="1:117">
      <c r="A36" t="s">
        <v>78</v>
      </c>
      <c r="B36">
        <v>0</v>
      </c>
      <c r="C36">
        <v>14.28</v>
      </c>
      <c r="D36">
        <v>29.4</v>
      </c>
      <c r="E36">
        <v>0</v>
      </c>
      <c r="F36">
        <v>0</v>
      </c>
      <c r="G36">
        <v>71.241600000000005</v>
      </c>
      <c r="H36">
        <v>0</v>
      </c>
      <c r="I36">
        <v>0</v>
      </c>
      <c r="J36">
        <v>46.031999999999996</v>
      </c>
      <c r="K36">
        <v>679.19316800000001</v>
      </c>
      <c r="L36">
        <v>435.435</v>
      </c>
      <c r="M36">
        <v>92</v>
      </c>
      <c r="N36">
        <v>118.125</v>
      </c>
      <c r="O36">
        <v>60.678600000000003</v>
      </c>
      <c r="P36">
        <v>125.58750000000001</v>
      </c>
      <c r="Q36">
        <v>10.911809999999999</v>
      </c>
      <c r="R36">
        <v>42.392195999999998</v>
      </c>
      <c r="S36">
        <v>26.390910000000002</v>
      </c>
      <c r="T36">
        <v>0</v>
      </c>
      <c r="U36">
        <v>418.77</v>
      </c>
      <c r="V36">
        <v>20.731850000000001</v>
      </c>
      <c r="W36">
        <v>46.399079999999998</v>
      </c>
      <c r="X36">
        <v>147.515625</v>
      </c>
      <c r="Y36">
        <v>0</v>
      </c>
      <c r="Z36">
        <v>0</v>
      </c>
      <c r="AA36">
        <v>11.85</v>
      </c>
      <c r="AB36">
        <v>3.3325</v>
      </c>
      <c r="AC36">
        <v>2.5468000000000002</v>
      </c>
      <c r="AD36">
        <v>9.1360360000000007</v>
      </c>
      <c r="AE36">
        <v>16.478852</v>
      </c>
      <c r="AF36">
        <v>16.762</v>
      </c>
      <c r="AG36">
        <v>43.681199999999997</v>
      </c>
      <c r="AH36">
        <v>75.760000000000005</v>
      </c>
      <c r="AI36">
        <v>0</v>
      </c>
      <c r="AJ36">
        <v>0</v>
      </c>
      <c r="AK36">
        <v>54.186300000000003</v>
      </c>
      <c r="AL36">
        <v>12.782</v>
      </c>
      <c r="AM36">
        <v>15.804048</v>
      </c>
      <c r="AN36">
        <v>0.80345999999999995</v>
      </c>
      <c r="AO36">
        <v>0</v>
      </c>
      <c r="AP36">
        <v>5.1239999999999997</v>
      </c>
      <c r="AQ36">
        <v>39.878999999999998</v>
      </c>
      <c r="AR36">
        <v>41.951999999999998</v>
      </c>
      <c r="AS36">
        <v>18.832799999999999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2773.9971350000005</v>
      </c>
    </row>
    <row r="37" spans="1:117">
      <c r="A37" t="s">
        <v>79</v>
      </c>
      <c r="B37">
        <v>0</v>
      </c>
      <c r="C37">
        <v>13.86</v>
      </c>
      <c r="D37">
        <v>29.4</v>
      </c>
      <c r="E37">
        <v>0</v>
      </c>
      <c r="F37">
        <v>0</v>
      </c>
      <c r="G37">
        <v>71.241600000000005</v>
      </c>
      <c r="H37">
        <v>0</v>
      </c>
      <c r="I37">
        <v>0</v>
      </c>
      <c r="J37">
        <v>46.031999999999996</v>
      </c>
      <c r="K37">
        <v>679.49316799999997</v>
      </c>
      <c r="L37">
        <v>435.435</v>
      </c>
      <c r="M37">
        <v>92</v>
      </c>
      <c r="N37">
        <v>118.125</v>
      </c>
      <c r="O37">
        <v>60.678600000000003</v>
      </c>
      <c r="P37">
        <v>125.58750000000001</v>
      </c>
      <c r="Q37">
        <v>10.911809999999999</v>
      </c>
      <c r="R37">
        <v>42.392195999999998</v>
      </c>
      <c r="S37">
        <v>26.390910000000002</v>
      </c>
      <c r="T37">
        <v>0</v>
      </c>
      <c r="U37">
        <v>418.77</v>
      </c>
      <c r="V37">
        <v>20.731850000000001</v>
      </c>
      <c r="W37">
        <v>46.399079999999998</v>
      </c>
      <c r="X37">
        <v>147.515625</v>
      </c>
      <c r="Y37">
        <v>0</v>
      </c>
      <c r="Z37">
        <v>0</v>
      </c>
      <c r="AA37">
        <v>0</v>
      </c>
      <c r="AB37">
        <v>0</v>
      </c>
      <c r="AC37">
        <v>0</v>
      </c>
      <c r="AD37">
        <v>7.9260000000000002</v>
      </c>
      <c r="AE37">
        <v>16.478852</v>
      </c>
      <c r="AF37">
        <v>8.3810000000000002</v>
      </c>
      <c r="AG37">
        <v>43.681199999999997</v>
      </c>
      <c r="AH37">
        <v>56.82</v>
      </c>
      <c r="AI37">
        <v>0</v>
      </c>
      <c r="AJ37">
        <v>0</v>
      </c>
      <c r="AK37">
        <v>54.186300000000003</v>
      </c>
      <c r="AL37">
        <v>12.782</v>
      </c>
      <c r="AM37">
        <v>15.804048</v>
      </c>
      <c r="AN37">
        <v>0.80345999999999995</v>
      </c>
      <c r="AO37">
        <v>0</v>
      </c>
      <c r="AP37">
        <v>5.1239999999999997</v>
      </c>
      <c r="AQ37">
        <v>39.878999999999998</v>
      </c>
      <c r="AR37">
        <v>33.119999999999997</v>
      </c>
      <c r="AS37">
        <v>18.832799999999999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2718.784799</v>
      </c>
    </row>
    <row r="38" spans="1:117">
      <c r="A38" t="s">
        <v>80</v>
      </c>
      <c r="B38">
        <v>0</v>
      </c>
      <c r="C38">
        <v>13.86</v>
      </c>
      <c r="D38">
        <v>29.4</v>
      </c>
      <c r="E38">
        <v>0</v>
      </c>
      <c r="F38">
        <v>0</v>
      </c>
      <c r="G38">
        <v>71.241600000000005</v>
      </c>
      <c r="H38">
        <v>0</v>
      </c>
      <c r="I38">
        <v>0</v>
      </c>
      <c r="J38">
        <v>46.031999999999996</v>
      </c>
      <c r="K38">
        <v>679.49316799999997</v>
      </c>
      <c r="L38">
        <v>435.435</v>
      </c>
      <c r="M38">
        <v>92</v>
      </c>
      <c r="N38">
        <v>118.125</v>
      </c>
      <c r="O38">
        <v>60.678600000000003</v>
      </c>
      <c r="P38">
        <v>125.58750000000001</v>
      </c>
      <c r="Q38">
        <v>10.911809999999999</v>
      </c>
      <c r="R38">
        <v>42.392195999999998</v>
      </c>
      <c r="S38">
        <v>26.390910000000002</v>
      </c>
      <c r="T38">
        <v>0</v>
      </c>
      <c r="U38">
        <v>418.77</v>
      </c>
      <c r="V38">
        <v>20.731850000000001</v>
      </c>
      <c r="W38">
        <v>46.399079999999998</v>
      </c>
      <c r="X38">
        <v>147.515625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16.478852</v>
      </c>
      <c r="AF38">
        <v>8.3810000000000002</v>
      </c>
      <c r="AG38">
        <v>43.681199999999997</v>
      </c>
      <c r="AH38">
        <v>18.940000000000001</v>
      </c>
      <c r="AI38">
        <v>0</v>
      </c>
      <c r="AJ38">
        <v>0</v>
      </c>
      <c r="AK38">
        <v>54.186300000000003</v>
      </c>
      <c r="AL38">
        <v>12.782</v>
      </c>
      <c r="AM38">
        <v>15.804048</v>
      </c>
      <c r="AN38">
        <v>0.80345999999999995</v>
      </c>
      <c r="AO38">
        <v>0</v>
      </c>
      <c r="AP38">
        <v>5.1239999999999997</v>
      </c>
      <c r="AQ38">
        <v>39.878999999999998</v>
      </c>
      <c r="AR38">
        <v>33.119999999999997</v>
      </c>
      <c r="AS38">
        <v>18.832799999999999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2672.978799</v>
      </c>
    </row>
    <row r="39" spans="1:117">
      <c r="A39" t="s">
        <v>81</v>
      </c>
      <c r="B39">
        <v>0</v>
      </c>
      <c r="C39">
        <v>13.86</v>
      </c>
      <c r="D39">
        <v>29.4</v>
      </c>
      <c r="E39">
        <v>0</v>
      </c>
      <c r="F39">
        <v>0</v>
      </c>
      <c r="G39">
        <v>71.241600000000005</v>
      </c>
      <c r="H39">
        <v>0</v>
      </c>
      <c r="I39">
        <v>0</v>
      </c>
      <c r="J39">
        <v>46.031999999999996</v>
      </c>
      <c r="K39">
        <v>679.49316799999997</v>
      </c>
      <c r="L39">
        <v>435.435</v>
      </c>
      <c r="M39">
        <v>92</v>
      </c>
      <c r="N39">
        <v>118.125</v>
      </c>
      <c r="O39">
        <v>60.678600000000003</v>
      </c>
      <c r="P39">
        <v>125.58750000000001</v>
      </c>
      <c r="Q39">
        <v>10.911809999999999</v>
      </c>
      <c r="R39">
        <v>42.392195999999998</v>
      </c>
      <c r="S39">
        <v>26.390910000000002</v>
      </c>
      <c r="T39">
        <v>0</v>
      </c>
      <c r="U39">
        <v>418.77</v>
      </c>
      <c r="V39">
        <v>20.731850000000001</v>
      </c>
      <c r="W39">
        <v>46.399079999999998</v>
      </c>
      <c r="X39">
        <v>147.515625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16.478852</v>
      </c>
      <c r="AF39">
        <v>8.3810000000000002</v>
      </c>
      <c r="AG39">
        <v>43.681199999999997</v>
      </c>
      <c r="AH39">
        <v>0</v>
      </c>
      <c r="AI39">
        <v>0</v>
      </c>
      <c r="AJ39">
        <v>0</v>
      </c>
      <c r="AK39">
        <v>54.186300000000003</v>
      </c>
      <c r="AL39">
        <v>12.782</v>
      </c>
      <c r="AM39">
        <v>15.804048</v>
      </c>
      <c r="AN39">
        <v>0.80345999999999995</v>
      </c>
      <c r="AO39">
        <v>0</v>
      </c>
      <c r="AP39">
        <v>0</v>
      </c>
      <c r="AQ39">
        <v>26.585999999999999</v>
      </c>
      <c r="AR39">
        <v>33.119999999999997</v>
      </c>
      <c r="AS39">
        <v>21.523199999999999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2638.312199</v>
      </c>
    </row>
    <row r="40" spans="1:117">
      <c r="A40" t="s">
        <v>82</v>
      </c>
      <c r="B40">
        <v>0</v>
      </c>
      <c r="C40">
        <v>13.86</v>
      </c>
      <c r="D40">
        <v>29.4</v>
      </c>
      <c r="E40">
        <v>0</v>
      </c>
      <c r="F40">
        <v>0</v>
      </c>
      <c r="G40">
        <v>71.241600000000005</v>
      </c>
      <c r="H40">
        <v>0</v>
      </c>
      <c r="I40">
        <v>0</v>
      </c>
      <c r="J40">
        <v>46.031999999999996</v>
      </c>
      <c r="K40">
        <v>679.49316799999997</v>
      </c>
      <c r="L40">
        <v>435.435</v>
      </c>
      <c r="M40">
        <v>92</v>
      </c>
      <c r="N40">
        <v>118.125</v>
      </c>
      <c r="O40">
        <v>60.678600000000003</v>
      </c>
      <c r="P40">
        <v>125.58750000000001</v>
      </c>
      <c r="Q40">
        <v>10.911809999999999</v>
      </c>
      <c r="R40">
        <v>42.392195999999998</v>
      </c>
      <c r="S40">
        <v>26.390910000000002</v>
      </c>
      <c r="T40">
        <v>0</v>
      </c>
      <c r="U40">
        <v>418.77</v>
      </c>
      <c r="V40">
        <v>20.731850000000001</v>
      </c>
      <c r="W40">
        <v>46.399079999999998</v>
      </c>
      <c r="X40">
        <v>147.515625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8.3810000000000002</v>
      </c>
      <c r="AG40">
        <v>43.681199999999997</v>
      </c>
      <c r="AH40">
        <v>0</v>
      </c>
      <c r="AI40">
        <v>0</v>
      </c>
      <c r="AJ40">
        <v>0</v>
      </c>
      <c r="AK40">
        <v>54.186300000000003</v>
      </c>
      <c r="AL40">
        <v>12.782</v>
      </c>
      <c r="AM40">
        <v>10.557359999999999</v>
      </c>
      <c r="AN40">
        <v>0.80345999999999995</v>
      </c>
      <c r="AO40">
        <v>0</v>
      </c>
      <c r="AP40">
        <v>0</v>
      </c>
      <c r="AQ40">
        <v>26.585999999999999</v>
      </c>
      <c r="AR40">
        <v>33.119999999999997</v>
      </c>
      <c r="AS40">
        <v>21.523199999999999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2633.0655109999998</v>
      </c>
    </row>
    <row r="41" spans="1:117">
      <c r="A41" t="s">
        <v>83</v>
      </c>
      <c r="B41">
        <v>0</v>
      </c>
      <c r="C41">
        <v>13.86</v>
      </c>
      <c r="D41">
        <v>29.4</v>
      </c>
      <c r="E41">
        <v>0</v>
      </c>
      <c r="F41">
        <v>0</v>
      </c>
      <c r="G41">
        <v>71.241600000000005</v>
      </c>
      <c r="H41">
        <v>0</v>
      </c>
      <c r="I41">
        <v>0</v>
      </c>
      <c r="J41">
        <v>46.031999999999996</v>
      </c>
      <c r="K41">
        <v>679.49316799999997</v>
      </c>
      <c r="L41">
        <v>435.435</v>
      </c>
      <c r="M41">
        <v>92</v>
      </c>
      <c r="N41">
        <v>118.125</v>
      </c>
      <c r="O41">
        <v>60.678600000000003</v>
      </c>
      <c r="P41">
        <v>125.58750000000001</v>
      </c>
      <c r="Q41">
        <v>10.911809999999999</v>
      </c>
      <c r="R41">
        <v>42.392195999999998</v>
      </c>
      <c r="S41">
        <v>26.390910000000002</v>
      </c>
      <c r="T41">
        <v>0</v>
      </c>
      <c r="U41">
        <v>418.77</v>
      </c>
      <c r="V41">
        <v>20.731850000000001</v>
      </c>
      <c r="W41">
        <v>46.399079999999998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8.3810000000000002</v>
      </c>
      <c r="AG41">
        <v>43.681199999999997</v>
      </c>
      <c r="AH41">
        <v>0</v>
      </c>
      <c r="AI41">
        <v>0</v>
      </c>
      <c r="AJ41">
        <v>0</v>
      </c>
      <c r="AK41">
        <v>54.186300000000003</v>
      </c>
      <c r="AL41">
        <v>12.782</v>
      </c>
      <c r="AM41">
        <v>5.2786799999999996</v>
      </c>
      <c r="AN41">
        <v>0.80345999999999995</v>
      </c>
      <c r="AO41">
        <v>0</v>
      </c>
      <c r="AP41">
        <v>0</v>
      </c>
      <c r="AQ41">
        <v>26.585999999999999</v>
      </c>
      <c r="AR41">
        <v>33.119999999999997</v>
      </c>
      <c r="AS41">
        <v>21.523199999999999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2627.7868309999999</v>
      </c>
    </row>
    <row r="42" spans="1:117">
      <c r="A42" t="s">
        <v>84</v>
      </c>
      <c r="B42">
        <v>0</v>
      </c>
      <c r="C42">
        <v>13.86</v>
      </c>
      <c r="D42">
        <v>29.4</v>
      </c>
      <c r="E42">
        <v>0</v>
      </c>
      <c r="F42">
        <v>0</v>
      </c>
      <c r="G42">
        <v>71.241600000000005</v>
      </c>
      <c r="H42">
        <v>0</v>
      </c>
      <c r="I42">
        <v>0</v>
      </c>
      <c r="J42">
        <v>46.031999999999996</v>
      </c>
      <c r="K42">
        <v>679.49316799999997</v>
      </c>
      <c r="L42">
        <v>435.435</v>
      </c>
      <c r="M42">
        <v>92</v>
      </c>
      <c r="N42">
        <v>118.125</v>
      </c>
      <c r="O42">
        <v>60.678600000000003</v>
      </c>
      <c r="P42">
        <v>125.58750000000001</v>
      </c>
      <c r="Q42">
        <v>10.911809999999999</v>
      </c>
      <c r="R42">
        <v>42.392195999999998</v>
      </c>
      <c r="S42">
        <v>26.390910000000002</v>
      </c>
      <c r="T42">
        <v>0</v>
      </c>
      <c r="U42">
        <v>418.77</v>
      </c>
      <c r="V42">
        <v>20.731850000000001</v>
      </c>
      <c r="W42">
        <v>46.399079999999998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8.3810000000000002</v>
      </c>
      <c r="AG42">
        <v>43.681199999999997</v>
      </c>
      <c r="AH42">
        <v>0</v>
      </c>
      <c r="AI42">
        <v>0</v>
      </c>
      <c r="AJ42">
        <v>0</v>
      </c>
      <c r="AK42">
        <v>54.186300000000003</v>
      </c>
      <c r="AL42">
        <v>12.782</v>
      </c>
      <c r="AM42">
        <v>5.2786799999999996</v>
      </c>
      <c r="AN42">
        <v>0.80345999999999995</v>
      </c>
      <c r="AO42">
        <v>0</v>
      </c>
      <c r="AP42">
        <v>0</v>
      </c>
      <c r="AQ42">
        <v>26.585999999999999</v>
      </c>
      <c r="AR42">
        <v>33.119999999999997</v>
      </c>
      <c r="AS42">
        <v>21.523199999999999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2627.7868309999999</v>
      </c>
    </row>
    <row r="43" spans="1:117">
      <c r="A43" t="s">
        <v>85</v>
      </c>
      <c r="B43">
        <v>0</v>
      </c>
      <c r="C43">
        <v>13.86</v>
      </c>
      <c r="D43">
        <v>29.4</v>
      </c>
      <c r="E43">
        <v>0</v>
      </c>
      <c r="F43">
        <v>0</v>
      </c>
      <c r="G43">
        <v>71.241600000000005</v>
      </c>
      <c r="H43">
        <v>0</v>
      </c>
      <c r="I43">
        <v>0</v>
      </c>
      <c r="J43">
        <v>46.031999999999996</v>
      </c>
      <c r="K43">
        <v>679.49316799999997</v>
      </c>
      <c r="L43">
        <v>435.435</v>
      </c>
      <c r="M43">
        <v>92</v>
      </c>
      <c r="N43">
        <v>118.125</v>
      </c>
      <c r="O43">
        <v>60.678600000000003</v>
      </c>
      <c r="P43">
        <v>125.58750000000001</v>
      </c>
      <c r="Q43">
        <v>10.911809999999999</v>
      </c>
      <c r="R43">
        <v>42.392195999999998</v>
      </c>
      <c r="S43">
        <v>26.390910000000002</v>
      </c>
      <c r="T43">
        <v>0</v>
      </c>
      <c r="U43">
        <v>418.77</v>
      </c>
      <c r="V43">
        <v>20.731850000000001</v>
      </c>
      <c r="W43">
        <v>46.399079999999998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8.3810000000000002</v>
      </c>
      <c r="AG43">
        <v>43.681199999999997</v>
      </c>
      <c r="AH43">
        <v>0</v>
      </c>
      <c r="AI43">
        <v>0</v>
      </c>
      <c r="AJ43">
        <v>0</v>
      </c>
      <c r="AK43">
        <v>54.186300000000003</v>
      </c>
      <c r="AL43">
        <v>12.782</v>
      </c>
      <c r="AM43">
        <v>5.2786799999999996</v>
      </c>
      <c r="AN43">
        <v>0.80345999999999995</v>
      </c>
      <c r="AO43">
        <v>0</v>
      </c>
      <c r="AP43">
        <v>0</v>
      </c>
      <c r="AQ43">
        <v>26.585999999999999</v>
      </c>
      <c r="AR43">
        <v>35.328000000000003</v>
      </c>
      <c r="AS43">
        <v>31.897382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2640.369013</v>
      </c>
    </row>
    <row r="44" spans="1:117">
      <c r="A44" t="s">
        <v>86</v>
      </c>
      <c r="B44">
        <v>0</v>
      </c>
      <c r="C44">
        <v>13.86</v>
      </c>
      <c r="D44">
        <v>29.4</v>
      </c>
      <c r="E44">
        <v>0</v>
      </c>
      <c r="F44">
        <v>0</v>
      </c>
      <c r="G44">
        <v>71.241600000000005</v>
      </c>
      <c r="H44">
        <v>0</v>
      </c>
      <c r="I44">
        <v>0</v>
      </c>
      <c r="J44">
        <v>46.031999999999996</v>
      </c>
      <c r="K44">
        <v>679.49316799999997</v>
      </c>
      <c r="L44">
        <v>435.435</v>
      </c>
      <c r="M44">
        <v>92</v>
      </c>
      <c r="N44">
        <v>118.125</v>
      </c>
      <c r="O44">
        <v>60.678600000000003</v>
      </c>
      <c r="P44">
        <v>125.58750000000001</v>
      </c>
      <c r="Q44">
        <v>10.911809999999999</v>
      </c>
      <c r="R44">
        <v>42.392195999999998</v>
      </c>
      <c r="S44">
        <v>26.390910000000002</v>
      </c>
      <c r="T44">
        <v>0</v>
      </c>
      <c r="U44">
        <v>418.77</v>
      </c>
      <c r="V44">
        <v>20.731850000000001</v>
      </c>
      <c r="W44">
        <v>46.399079999999998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16.478852</v>
      </c>
      <c r="AF44">
        <v>8.3810000000000002</v>
      </c>
      <c r="AG44">
        <v>43.681199999999997</v>
      </c>
      <c r="AH44">
        <v>0</v>
      </c>
      <c r="AI44">
        <v>0</v>
      </c>
      <c r="AJ44">
        <v>0</v>
      </c>
      <c r="AK44">
        <v>54.186300000000003</v>
      </c>
      <c r="AL44">
        <v>12.782</v>
      </c>
      <c r="AM44">
        <v>0</v>
      </c>
      <c r="AN44">
        <v>0.80345999999999995</v>
      </c>
      <c r="AO44">
        <v>0</v>
      </c>
      <c r="AP44">
        <v>0</v>
      </c>
      <c r="AQ44">
        <v>26.585999999999999</v>
      </c>
      <c r="AR44">
        <v>35.328000000000003</v>
      </c>
      <c r="AS44">
        <v>31.897382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2635.0903330000001</v>
      </c>
    </row>
    <row r="45" spans="1:117">
      <c r="A45" t="s">
        <v>87</v>
      </c>
      <c r="B45">
        <v>0</v>
      </c>
      <c r="C45">
        <v>13.86</v>
      </c>
      <c r="D45">
        <v>29.4</v>
      </c>
      <c r="E45">
        <v>0</v>
      </c>
      <c r="F45">
        <v>0</v>
      </c>
      <c r="G45">
        <v>71.241600000000005</v>
      </c>
      <c r="H45">
        <v>0</v>
      </c>
      <c r="I45">
        <v>0</v>
      </c>
      <c r="J45">
        <v>46.031999999999996</v>
      </c>
      <c r="K45">
        <v>679.49316799999997</v>
      </c>
      <c r="L45">
        <v>435.435</v>
      </c>
      <c r="M45">
        <v>92</v>
      </c>
      <c r="N45">
        <v>118.125</v>
      </c>
      <c r="O45">
        <v>60.678600000000003</v>
      </c>
      <c r="P45">
        <v>125.58750000000001</v>
      </c>
      <c r="Q45">
        <v>10.911809999999999</v>
      </c>
      <c r="R45">
        <v>42.392195999999998</v>
      </c>
      <c r="S45">
        <v>26.390910000000002</v>
      </c>
      <c r="T45">
        <v>0</v>
      </c>
      <c r="U45">
        <v>418.77</v>
      </c>
      <c r="V45">
        <v>20.731850000000001</v>
      </c>
      <c r="W45">
        <v>46.399079999999998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1.9245000000000001</v>
      </c>
      <c r="AF45">
        <v>8.3810000000000002</v>
      </c>
      <c r="AG45">
        <v>43.681199999999997</v>
      </c>
      <c r="AH45">
        <v>0</v>
      </c>
      <c r="AI45">
        <v>0</v>
      </c>
      <c r="AJ45">
        <v>0</v>
      </c>
      <c r="AK45">
        <v>54.186300000000003</v>
      </c>
      <c r="AL45">
        <v>12.782</v>
      </c>
      <c r="AM45">
        <v>0</v>
      </c>
      <c r="AN45">
        <v>0.80345999999999995</v>
      </c>
      <c r="AO45">
        <v>0</v>
      </c>
      <c r="AP45">
        <v>0</v>
      </c>
      <c r="AQ45">
        <v>26.585999999999999</v>
      </c>
      <c r="AR45">
        <v>35.328000000000003</v>
      </c>
      <c r="AS45">
        <v>31.897382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2620.535981</v>
      </c>
    </row>
    <row r="46" spans="1:117">
      <c r="A46" t="s">
        <v>88</v>
      </c>
      <c r="B46">
        <v>0</v>
      </c>
      <c r="C46">
        <v>13.86</v>
      </c>
      <c r="D46">
        <v>29.4</v>
      </c>
      <c r="E46">
        <v>0</v>
      </c>
      <c r="F46">
        <v>0</v>
      </c>
      <c r="G46">
        <v>71.241600000000005</v>
      </c>
      <c r="H46">
        <v>0</v>
      </c>
      <c r="I46">
        <v>0</v>
      </c>
      <c r="J46">
        <v>46.031999999999996</v>
      </c>
      <c r="K46">
        <v>679.49316799999997</v>
      </c>
      <c r="L46">
        <v>435.435</v>
      </c>
      <c r="M46">
        <v>92</v>
      </c>
      <c r="N46">
        <v>118.125</v>
      </c>
      <c r="O46">
        <v>60.678600000000003</v>
      </c>
      <c r="P46">
        <v>125.58750000000001</v>
      </c>
      <c r="Q46">
        <v>10.911809999999999</v>
      </c>
      <c r="R46">
        <v>42.392195999999998</v>
      </c>
      <c r="S46">
        <v>26.390910000000002</v>
      </c>
      <c r="T46">
        <v>0</v>
      </c>
      <c r="U46">
        <v>418.77</v>
      </c>
      <c r="V46">
        <v>20.731850000000001</v>
      </c>
      <c r="W46">
        <v>46.399079999999998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1.9245000000000001</v>
      </c>
      <c r="AF46">
        <v>8.3810000000000002</v>
      </c>
      <c r="AG46">
        <v>43.681199999999997</v>
      </c>
      <c r="AH46">
        <v>0</v>
      </c>
      <c r="AI46">
        <v>0</v>
      </c>
      <c r="AJ46">
        <v>0</v>
      </c>
      <c r="AK46">
        <v>54.186300000000003</v>
      </c>
      <c r="AL46">
        <v>12.782</v>
      </c>
      <c r="AM46">
        <v>0</v>
      </c>
      <c r="AN46">
        <v>0.80345999999999995</v>
      </c>
      <c r="AO46">
        <v>0</v>
      </c>
      <c r="AP46">
        <v>0</v>
      </c>
      <c r="AQ46">
        <v>0</v>
      </c>
      <c r="AR46">
        <v>35.328000000000003</v>
      </c>
      <c r="AS46">
        <v>31.897382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2593.9499810000002</v>
      </c>
    </row>
    <row r="47" spans="1:117">
      <c r="A47" t="s">
        <v>89</v>
      </c>
      <c r="B47">
        <v>0</v>
      </c>
      <c r="C47">
        <v>13.86</v>
      </c>
      <c r="D47">
        <v>29.4</v>
      </c>
      <c r="E47">
        <v>0</v>
      </c>
      <c r="F47">
        <v>0</v>
      </c>
      <c r="G47">
        <v>71.241600000000005</v>
      </c>
      <c r="H47">
        <v>0</v>
      </c>
      <c r="I47">
        <v>0</v>
      </c>
      <c r="J47">
        <v>46.031999999999996</v>
      </c>
      <c r="K47">
        <v>679.49316799999997</v>
      </c>
      <c r="L47">
        <v>435.435</v>
      </c>
      <c r="M47">
        <v>92</v>
      </c>
      <c r="N47">
        <v>118.125</v>
      </c>
      <c r="O47">
        <v>60.678600000000003</v>
      </c>
      <c r="P47">
        <v>125.58750000000001</v>
      </c>
      <c r="Q47">
        <v>10.911809999999999</v>
      </c>
      <c r="R47">
        <v>42.392195999999998</v>
      </c>
      <c r="S47">
        <v>26.390910000000002</v>
      </c>
      <c r="T47">
        <v>0</v>
      </c>
      <c r="U47">
        <v>418.77</v>
      </c>
      <c r="V47">
        <v>20.731850000000001</v>
      </c>
      <c r="W47">
        <v>46.399079999999998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1.9245000000000001</v>
      </c>
      <c r="AF47">
        <v>8.3810000000000002</v>
      </c>
      <c r="AG47">
        <v>43.681199999999997</v>
      </c>
      <c r="AH47">
        <v>0</v>
      </c>
      <c r="AI47">
        <v>0</v>
      </c>
      <c r="AJ47">
        <v>0</v>
      </c>
      <c r="AK47">
        <v>54.186300000000003</v>
      </c>
      <c r="AL47">
        <v>12.782</v>
      </c>
      <c r="AM47">
        <v>0</v>
      </c>
      <c r="AN47">
        <v>0.80345999999999995</v>
      </c>
      <c r="AO47">
        <v>0</v>
      </c>
      <c r="AP47">
        <v>0</v>
      </c>
      <c r="AQ47">
        <v>0</v>
      </c>
      <c r="AR47">
        <v>35.328000000000003</v>
      </c>
      <c r="AS47">
        <v>20.178000000000001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2582.230599</v>
      </c>
    </row>
    <row r="48" spans="1:117">
      <c r="A48" t="s">
        <v>90</v>
      </c>
      <c r="B48">
        <v>0</v>
      </c>
      <c r="C48">
        <v>13.86</v>
      </c>
      <c r="D48">
        <v>29.4</v>
      </c>
      <c r="E48">
        <v>0</v>
      </c>
      <c r="F48">
        <v>0</v>
      </c>
      <c r="G48">
        <v>71.241600000000005</v>
      </c>
      <c r="H48">
        <v>0</v>
      </c>
      <c r="I48">
        <v>0</v>
      </c>
      <c r="J48">
        <v>46.031999999999996</v>
      </c>
      <c r="K48">
        <v>679.49316799999997</v>
      </c>
      <c r="L48">
        <v>435.435</v>
      </c>
      <c r="M48">
        <v>92</v>
      </c>
      <c r="N48">
        <v>118.125</v>
      </c>
      <c r="O48">
        <v>60.678600000000003</v>
      </c>
      <c r="P48">
        <v>125.58750000000001</v>
      </c>
      <c r="Q48">
        <v>10.911809999999999</v>
      </c>
      <c r="R48">
        <v>42.392195999999998</v>
      </c>
      <c r="S48">
        <v>26.390910000000002</v>
      </c>
      <c r="T48">
        <v>0</v>
      </c>
      <c r="U48">
        <v>418.77</v>
      </c>
      <c r="V48">
        <v>20.731850000000001</v>
      </c>
      <c r="W48">
        <v>46.399079999999998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1.9245000000000001</v>
      </c>
      <c r="AF48">
        <v>8.3810000000000002</v>
      </c>
      <c r="AG48">
        <v>43.681199999999997</v>
      </c>
      <c r="AH48">
        <v>0</v>
      </c>
      <c r="AI48">
        <v>0</v>
      </c>
      <c r="AJ48">
        <v>0</v>
      </c>
      <c r="AK48">
        <v>54.186300000000003</v>
      </c>
      <c r="AL48">
        <v>12.782</v>
      </c>
      <c r="AM48">
        <v>0</v>
      </c>
      <c r="AN48">
        <v>0.80345999999999995</v>
      </c>
      <c r="AO48">
        <v>0</v>
      </c>
      <c r="AP48">
        <v>0</v>
      </c>
      <c r="AQ48">
        <v>0</v>
      </c>
      <c r="AR48">
        <v>35.328000000000003</v>
      </c>
      <c r="AS48">
        <v>20.178000000000001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2582.230599</v>
      </c>
    </row>
    <row r="49" spans="1:117">
      <c r="A49" t="s">
        <v>91</v>
      </c>
      <c r="B49">
        <v>0</v>
      </c>
      <c r="C49">
        <v>13.86</v>
      </c>
      <c r="D49">
        <v>29.4</v>
      </c>
      <c r="E49">
        <v>0</v>
      </c>
      <c r="F49">
        <v>0</v>
      </c>
      <c r="G49">
        <v>71.241600000000005</v>
      </c>
      <c r="H49">
        <v>0</v>
      </c>
      <c r="I49">
        <v>0</v>
      </c>
      <c r="J49">
        <v>46.031999999999996</v>
      </c>
      <c r="K49">
        <v>679.49316799999997</v>
      </c>
      <c r="L49">
        <v>435.435</v>
      </c>
      <c r="M49">
        <v>92</v>
      </c>
      <c r="N49">
        <v>118.125</v>
      </c>
      <c r="O49">
        <v>60.678600000000003</v>
      </c>
      <c r="P49">
        <v>125.58750000000001</v>
      </c>
      <c r="Q49">
        <v>10.911809999999999</v>
      </c>
      <c r="R49">
        <v>42.392195999999998</v>
      </c>
      <c r="S49">
        <v>26.390910000000002</v>
      </c>
      <c r="T49">
        <v>0</v>
      </c>
      <c r="U49">
        <v>418.77</v>
      </c>
      <c r="V49">
        <v>20.731850000000001</v>
      </c>
      <c r="W49">
        <v>46.399079999999998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1.9245000000000001</v>
      </c>
      <c r="AF49">
        <v>8.3810000000000002</v>
      </c>
      <c r="AG49">
        <v>43.681199999999997</v>
      </c>
      <c r="AH49">
        <v>0</v>
      </c>
      <c r="AI49">
        <v>0</v>
      </c>
      <c r="AJ49">
        <v>0</v>
      </c>
      <c r="AK49">
        <v>54.186300000000003</v>
      </c>
      <c r="AL49">
        <v>12.782</v>
      </c>
      <c r="AM49">
        <v>0</v>
      </c>
      <c r="AN49">
        <v>0.80345999999999995</v>
      </c>
      <c r="AO49">
        <v>0</v>
      </c>
      <c r="AP49">
        <v>0</v>
      </c>
      <c r="AQ49">
        <v>0</v>
      </c>
      <c r="AR49">
        <v>35.328000000000003</v>
      </c>
      <c r="AS49">
        <v>20.178000000000001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2582.230599</v>
      </c>
    </row>
    <row r="50" spans="1:117">
      <c r="A50" t="s">
        <v>92</v>
      </c>
      <c r="B50">
        <v>0</v>
      </c>
      <c r="C50">
        <v>13.86</v>
      </c>
      <c r="D50">
        <v>29.4</v>
      </c>
      <c r="E50">
        <v>0</v>
      </c>
      <c r="F50">
        <v>0</v>
      </c>
      <c r="G50">
        <v>71.241600000000005</v>
      </c>
      <c r="H50">
        <v>0</v>
      </c>
      <c r="I50">
        <v>0</v>
      </c>
      <c r="J50">
        <v>46.031999999999996</v>
      </c>
      <c r="K50">
        <v>679.49316799999997</v>
      </c>
      <c r="L50">
        <v>435.435</v>
      </c>
      <c r="M50">
        <v>92</v>
      </c>
      <c r="N50">
        <v>118.125</v>
      </c>
      <c r="O50">
        <v>60.678600000000003</v>
      </c>
      <c r="P50">
        <v>125.58750000000001</v>
      </c>
      <c r="Q50">
        <v>10.911809999999999</v>
      </c>
      <c r="R50">
        <v>42.392195999999998</v>
      </c>
      <c r="S50">
        <v>26.390910000000002</v>
      </c>
      <c r="T50">
        <v>0</v>
      </c>
      <c r="U50">
        <v>418.77</v>
      </c>
      <c r="V50">
        <v>20.731850000000001</v>
      </c>
      <c r="W50">
        <v>46.399079999999998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1.9245000000000001</v>
      </c>
      <c r="AF50">
        <v>8.3810000000000002</v>
      </c>
      <c r="AG50">
        <v>43.681199999999997</v>
      </c>
      <c r="AH50">
        <v>0</v>
      </c>
      <c r="AI50">
        <v>0</v>
      </c>
      <c r="AJ50">
        <v>0</v>
      </c>
      <c r="AK50">
        <v>54.186300000000003</v>
      </c>
      <c r="AL50">
        <v>12.782</v>
      </c>
      <c r="AM50">
        <v>0</v>
      </c>
      <c r="AN50">
        <v>0.80345999999999995</v>
      </c>
      <c r="AO50">
        <v>0</v>
      </c>
      <c r="AP50">
        <v>0</v>
      </c>
      <c r="AQ50">
        <v>0</v>
      </c>
      <c r="AR50">
        <v>35.328000000000003</v>
      </c>
      <c r="AS50">
        <v>20.178000000000001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2582.230599</v>
      </c>
    </row>
    <row r="51" spans="1:117">
      <c r="A51" t="s">
        <v>93</v>
      </c>
      <c r="B51">
        <v>0</v>
      </c>
      <c r="C51">
        <v>13.86</v>
      </c>
      <c r="D51">
        <v>29.4</v>
      </c>
      <c r="E51">
        <v>0</v>
      </c>
      <c r="F51">
        <v>0</v>
      </c>
      <c r="G51">
        <v>71.241600000000005</v>
      </c>
      <c r="H51">
        <v>0</v>
      </c>
      <c r="I51">
        <v>0</v>
      </c>
      <c r="J51">
        <v>46.031999999999996</v>
      </c>
      <c r="K51">
        <v>679.49316799999997</v>
      </c>
      <c r="L51">
        <v>435.435</v>
      </c>
      <c r="M51">
        <v>92</v>
      </c>
      <c r="N51">
        <v>118.125</v>
      </c>
      <c r="O51">
        <v>60.678600000000003</v>
      </c>
      <c r="P51">
        <v>125.58750000000001</v>
      </c>
      <c r="Q51">
        <v>10.911809999999999</v>
      </c>
      <c r="R51">
        <v>42.392195999999998</v>
      </c>
      <c r="S51">
        <v>26.390910000000002</v>
      </c>
      <c r="T51">
        <v>0</v>
      </c>
      <c r="U51">
        <v>418.77</v>
      </c>
      <c r="V51">
        <v>20.731850000000001</v>
      </c>
      <c r="W51">
        <v>46.399079999999998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1.9245000000000001</v>
      </c>
      <c r="AF51">
        <v>8.3810000000000002</v>
      </c>
      <c r="AG51">
        <v>43.681199999999997</v>
      </c>
      <c r="AH51">
        <v>0</v>
      </c>
      <c r="AI51">
        <v>0</v>
      </c>
      <c r="AJ51">
        <v>0</v>
      </c>
      <c r="AK51">
        <v>54.186300000000003</v>
      </c>
      <c r="AL51">
        <v>12.782</v>
      </c>
      <c r="AM51">
        <v>0</v>
      </c>
      <c r="AN51">
        <v>0.80345999999999995</v>
      </c>
      <c r="AO51">
        <v>0</v>
      </c>
      <c r="AP51">
        <v>0</v>
      </c>
      <c r="AQ51">
        <v>0</v>
      </c>
      <c r="AR51">
        <v>35.328000000000003</v>
      </c>
      <c r="AS51">
        <v>20.178000000000001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2582.230599</v>
      </c>
    </row>
    <row r="52" spans="1:117">
      <c r="A52" t="s">
        <v>94</v>
      </c>
      <c r="B52">
        <v>0</v>
      </c>
      <c r="C52">
        <v>13.86</v>
      </c>
      <c r="D52">
        <v>29.4</v>
      </c>
      <c r="E52">
        <v>0</v>
      </c>
      <c r="F52">
        <v>0</v>
      </c>
      <c r="G52">
        <v>71.241600000000005</v>
      </c>
      <c r="H52">
        <v>0</v>
      </c>
      <c r="I52">
        <v>0</v>
      </c>
      <c r="J52">
        <v>46.031999999999996</v>
      </c>
      <c r="K52">
        <v>679.49316799999997</v>
      </c>
      <c r="L52">
        <v>435.435</v>
      </c>
      <c r="M52">
        <v>92</v>
      </c>
      <c r="N52">
        <v>118.125</v>
      </c>
      <c r="O52">
        <v>60.678600000000003</v>
      </c>
      <c r="P52">
        <v>125.58750000000001</v>
      </c>
      <c r="Q52">
        <v>10.911809999999999</v>
      </c>
      <c r="R52">
        <v>42.392195999999998</v>
      </c>
      <c r="S52">
        <v>26.390910000000002</v>
      </c>
      <c r="T52">
        <v>0</v>
      </c>
      <c r="U52">
        <v>418.77</v>
      </c>
      <c r="V52">
        <v>20.731850000000001</v>
      </c>
      <c r="W52">
        <v>46.399079999999998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1.9245000000000001</v>
      </c>
      <c r="AF52">
        <v>8.3810000000000002</v>
      </c>
      <c r="AG52">
        <v>43.681199999999997</v>
      </c>
      <c r="AH52">
        <v>0</v>
      </c>
      <c r="AI52">
        <v>0</v>
      </c>
      <c r="AJ52">
        <v>0</v>
      </c>
      <c r="AK52">
        <v>54.186300000000003</v>
      </c>
      <c r="AL52">
        <v>12.782</v>
      </c>
      <c r="AM52">
        <v>0</v>
      </c>
      <c r="AN52">
        <v>0.80345999999999995</v>
      </c>
      <c r="AO52">
        <v>0</v>
      </c>
      <c r="AP52">
        <v>0</v>
      </c>
      <c r="AQ52">
        <v>0</v>
      </c>
      <c r="AR52">
        <v>35.328000000000003</v>
      </c>
      <c r="AS52">
        <v>20.178000000000001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2582.230599</v>
      </c>
    </row>
    <row r="53" spans="1:117">
      <c r="A53" t="s">
        <v>95</v>
      </c>
      <c r="B53">
        <v>0</v>
      </c>
      <c r="C53">
        <v>13.86</v>
      </c>
      <c r="D53">
        <v>29.4</v>
      </c>
      <c r="E53">
        <v>0</v>
      </c>
      <c r="F53">
        <v>0</v>
      </c>
      <c r="G53">
        <v>71.241600000000005</v>
      </c>
      <c r="H53">
        <v>0</v>
      </c>
      <c r="I53">
        <v>0</v>
      </c>
      <c r="J53">
        <v>46.031999999999996</v>
      </c>
      <c r="K53">
        <v>679.49316799999997</v>
      </c>
      <c r="L53">
        <v>435.435</v>
      </c>
      <c r="M53">
        <v>92</v>
      </c>
      <c r="N53">
        <v>118.125</v>
      </c>
      <c r="O53">
        <v>60.678600000000003</v>
      </c>
      <c r="P53">
        <v>125.58750000000001</v>
      </c>
      <c r="Q53">
        <v>10.911809999999999</v>
      </c>
      <c r="R53">
        <v>42.392195999999998</v>
      </c>
      <c r="S53">
        <v>26.390910000000002</v>
      </c>
      <c r="T53">
        <v>0</v>
      </c>
      <c r="U53">
        <v>418.77</v>
      </c>
      <c r="V53">
        <v>20.731850000000001</v>
      </c>
      <c r="W53">
        <v>46.399079999999998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1.9245000000000001</v>
      </c>
      <c r="AF53">
        <v>8.3810000000000002</v>
      </c>
      <c r="AG53">
        <v>43.681199999999997</v>
      </c>
      <c r="AH53">
        <v>0</v>
      </c>
      <c r="AI53">
        <v>0</v>
      </c>
      <c r="AJ53">
        <v>0</v>
      </c>
      <c r="AK53">
        <v>54.186300000000003</v>
      </c>
      <c r="AL53">
        <v>12.782</v>
      </c>
      <c r="AM53">
        <v>0</v>
      </c>
      <c r="AN53">
        <v>0.80345999999999995</v>
      </c>
      <c r="AO53">
        <v>0</v>
      </c>
      <c r="AP53">
        <v>0</v>
      </c>
      <c r="AQ53">
        <v>0</v>
      </c>
      <c r="AR53">
        <v>32.015999999999998</v>
      </c>
      <c r="AS53">
        <v>31.897382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2590.6379810000003</v>
      </c>
    </row>
    <row r="54" spans="1:117">
      <c r="A54" t="s">
        <v>96</v>
      </c>
      <c r="B54">
        <v>0</v>
      </c>
      <c r="C54">
        <v>13.86</v>
      </c>
      <c r="D54">
        <v>29.4</v>
      </c>
      <c r="E54">
        <v>0</v>
      </c>
      <c r="F54">
        <v>0</v>
      </c>
      <c r="G54">
        <v>71.241600000000005</v>
      </c>
      <c r="H54">
        <v>0</v>
      </c>
      <c r="I54">
        <v>0</v>
      </c>
      <c r="J54">
        <v>46.031999999999996</v>
      </c>
      <c r="K54">
        <v>679.49316799999997</v>
      </c>
      <c r="L54">
        <v>435.435</v>
      </c>
      <c r="M54">
        <v>92</v>
      </c>
      <c r="N54">
        <v>118.125</v>
      </c>
      <c r="O54">
        <v>60.678600000000003</v>
      </c>
      <c r="P54">
        <v>125.58750000000001</v>
      </c>
      <c r="Q54">
        <v>10.911809999999999</v>
      </c>
      <c r="R54">
        <v>42.392195999999998</v>
      </c>
      <c r="S54">
        <v>26.390910000000002</v>
      </c>
      <c r="T54">
        <v>0</v>
      </c>
      <c r="U54">
        <v>418.77</v>
      </c>
      <c r="V54">
        <v>20.731850000000001</v>
      </c>
      <c r="W54">
        <v>46.399079999999998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1.9245000000000001</v>
      </c>
      <c r="AF54">
        <v>8.3810000000000002</v>
      </c>
      <c r="AG54">
        <v>43.681199999999997</v>
      </c>
      <c r="AH54">
        <v>0</v>
      </c>
      <c r="AI54">
        <v>0</v>
      </c>
      <c r="AJ54">
        <v>0</v>
      </c>
      <c r="AK54">
        <v>54.186300000000003</v>
      </c>
      <c r="AL54">
        <v>12.782</v>
      </c>
      <c r="AM54">
        <v>0</v>
      </c>
      <c r="AN54">
        <v>0.80345999999999995</v>
      </c>
      <c r="AO54">
        <v>0</v>
      </c>
      <c r="AP54">
        <v>0</v>
      </c>
      <c r="AQ54">
        <v>0</v>
      </c>
      <c r="AR54">
        <v>32.015999999999998</v>
      </c>
      <c r="AS54">
        <v>31.897382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2590.6379810000003</v>
      </c>
    </row>
    <row r="55" spans="1:117">
      <c r="A55" t="s">
        <v>97</v>
      </c>
      <c r="B55">
        <v>0</v>
      </c>
      <c r="C55">
        <v>13.86</v>
      </c>
      <c r="D55">
        <v>29.4</v>
      </c>
      <c r="E55">
        <v>0</v>
      </c>
      <c r="F55">
        <v>0</v>
      </c>
      <c r="G55">
        <v>71.241600000000005</v>
      </c>
      <c r="H55">
        <v>0</v>
      </c>
      <c r="I55">
        <v>0</v>
      </c>
      <c r="J55">
        <v>46.031999999999996</v>
      </c>
      <c r="K55">
        <v>679.49316799999997</v>
      </c>
      <c r="L55">
        <v>435.435</v>
      </c>
      <c r="M55">
        <v>92</v>
      </c>
      <c r="N55">
        <v>118.125</v>
      </c>
      <c r="O55">
        <v>60.678600000000003</v>
      </c>
      <c r="P55">
        <v>125.58750000000001</v>
      </c>
      <c r="Q55">
        <v>10.911809999999999</v>
      </c>
      <c r="R55">
        <v>42.392195999999998</v>
      </c>
      <c r="S55">
        <v>26.390910000000002</v>
      </c>
      <c r="T55">
        <v>0</v>
      </c>
      <c r="U55">
        <v>418.77</v>
      </c>
      <c r="V55">
        <v>20.731850000000001</v>
      </c>
      <c r="W55">
        <v>46.399079999999998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1.9245000000000001</v>
      </c>
      <c r="AF55">
        <v>8.3810000000000002</v>
      </c>
      <c r="AG55">
        <v>43.681199999999997</v>
      </c>
      <c r="AH55">
        <v>0</v>
      </c>
      <c r="AI55">
        <v>0</v>
      </c>
      <c r="AJ55">
        <v>0</v>
      </c>
      <c r="AK55">
        <v>54.186300000000003</v>
      </c>
      <c r="AL55">
        <v>12.782</v>
      </c>
      <c r="AM55">
        <v>0</v>
      </c>
      <c r="AN55">
        <v>0.80345999999999995</v>
      </c>
      <c r="AO55">
        <v>0</v>
      </c>
      <c r="AP55">
        <v>0</v>
      </c>
      <c r="AQ55">
        <v>0</v>
      </c>
      <c r="AR55">
        <v>26.495999999999999</v>
      </c>
      <c r="AS55">
        <v>31.897382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2585.1179810000003</v>
      </c>
    </row>
    <row r="56" spans="1:117">
      <c r="A56" t="s">
        <v>98</v>
      </c>
      <c r="B56">
        <v>0</v>
      </c>
      <c r="C56">
        <v>13.86</v>
      </c>
      <c r="D56">
        <v>29.4</v>
      </c>
      <c r="E56">
        <v>0</v>
      </c>
      <c r="F56">
        <v>0</v>
      </c>
      <c r="G56">
        <v>71.241600000000005</v>
      </c>
      <c r="H56">
        <v>0</v>
      </c>
      <c r="I56">
        <v>0</v>
      </c>
      <c r="J56">
        <v>46.031999999999996</v>
      </c>
      <c r="K56">
        <v>679.49316799999997</v>
      </c>
      <c r="L56">
        <v>435.435</v>
      </c>
      <c r="M56">
        <v>92</v>
      </c>
      <c r="N56">
        <v>118.125</v>
      </c>
      <c r="O56">
        <v>60.678600000000003</v>
      </c>
      <c r="P56">
        <v>125.58750000000001</v>
      </c>
      <c r="Q56">
        <v>10.911809999999999</v>
      </c>
      <c r="R56">
        <v>42.392195999999998</v>
      </c>
      <c r="S56">
        <v>26.390910000000002</v>
      </c>
      <c r="T56">
        <v>0</v>
      </c>
      <c r="U56">
        <v>418.77</v>
      </c>
      <c r="V56">
        <v>20.731850000000001</v>
      </c>
      <c r="W56">
        <v>46.399079999999998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1.9245000000000001</v>
      </c>
      <c r="AF56">
        <v>8.3810000000000002</v>
      </c>
      <c r="AG56">
        <v>43.681199999999997</v>
      </c>
      <c r="AH56">
        <v>0</v>
      </c>
      <c r="AI56">
        <v>0</v>
      </c>
      <c r="AJ56">
        <v>0</v>
      </c>
      <c r="AK56">
        <v>54.186300000000003</v>
      </c>
      <c r="AL56">
        <v>12.782</v>
      </c>
      <c r="AM56">
        <v>0</v>
      </c>
      <c r="AN56">
        <v>0.80345999999999995</v>
      </c>
      <c r="AO56">
        <v>0</v>
      </c>
      <c r="AP56">
        <v>0</v>
      </c>
      <c r="AQ56">
        <v>0</v>
      </c>
      <c r="AR56">
        <v>26.495999999999999</v>
      </c>
      <c r="AS56">
        <v>21.523199999999999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2574.7437990000003</v>
      </c>
    </row>
    <row r="57" spans="1:117">
      <c r="A57" t="s">
        <v>99</v>
      </c>
      <c r="B57">
        <v>0</v>
      </c>
      <c r="C57">
        <v>13.86</v>
      </c>
      <c r="D57">
        <v>29.4</v>
      </c>
      <c r="E57">
        <v>0</v>
      </c>
      <c r="F57">
        <v>0</v>
      </c>
      <c r="G57">
        <v>71.241600000000005</v>
      </c>
      <c r="H57">
        <v>0</v>
      </c>
      <c r="I57">
        <v>0</v>
      </c>
      <c r="J57">
        <v>46.031999999999996</v>
      </c>
      <c r="K57">
        <v>679.49316799999997</v>
      </c>
      <c r="L57">
        <v>435.435</v>
      </c>
      <c r="M57">
        <v>92</v>
      </c>
      <c r="N57">
        <v>118.125</v>
      </c>
      <c r="O57">
        <v>60.678600000000003</v>
      </c>
      <c r="P57">
        <v>125.58750000000001</v>
      </c>
      <c r="Q57">
        <v>10.911809999999999</v>
      </c>
      <c r="R57">
        <v>42.392195999999998</v>
      </c>
      <c r="S57">
        <v>26.390910000000002</v>
      </c>
      <c r="T57">
        <v>0</v>
      </c>
      <c r="U57">
        <v>418.77</v>
      </c>
      <c r="V57">
        <v>20.731850000000001</v>
      </c>
      <c r="W57">
        <v>46.399079999999998</v>
      </c>
      <c r="X57">
        <v>147.515625</v>
      </c>
      <c r="Y57">
        <v>0</v>
      </c>
      <c r="Z57">
        <v>6.5208000000000004</v>
      </c>
      <c r="AA57">
        <v>0</v>
      </c>
      <c r="AB57">
        <v>0</v>
      </c>
      <c r="AC57">
        <v>0</v>
      </c>
      <c r="AD57">
        <v>0</v>
      </c>
      <c r="AE57">
        <v>1.9245000000000001</v>
      </c>
      <c r="AF57">
        <v>8.3810000000000002</v>
      </c>
      <c r="AG57">
        <v>43.681199999999997</v>
      </c>
      <c r="AH57">
        <v>0</v>
      </c>
      <c r="AI57">
        <v>0</v>
      </c>
      <c r="AJ57">
        <v>0</v>
      </c>
      <c r="AK57">
        <v>54.186300000000003</v>
      </c>
      <c r="AL57">
        <v>2.3239999999999998</v>
      </c>
      <c r="AM57">
        <v>0</v>
      </c>
      <c r="AN57">
        <v>0.80345999999999995</v>
      </c>
      <c r="AO57">
        <v>0</v>
      </c>
      <c r="AP57">
        <v>0</v>
      </c>
      <c r="AQ57">
        <v>0</v>
      </c>
      <c r="AR57">
        <v>19.872</v>
      </c>
      <c r="AS57">
        <v>21.523199999999999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2564.1825989999998</v>
      </c>
    </row>
    <row r="58" spans="1:117">
      <c r="A58" t="s">
        <v>100</v>
      </c>
      <c r="B58">
        <v>0</v>
      </c>
      <c r="C58">
        <v>13.86</v>
      </c>
      <c r="D58">
        <v>29.4</v>
      </c>
      <c r="E58">
        <v>0</v>
      </c>
      <c r="F58">
        <v>0</v>
      </c>
      <c r="G58">
        <v>71.241600000000005</v>
      </c>
      <c r="H58">
        <v>0</v>
      </c>
      <c r="I58">
        <v>0</v>
      </c>
      <c r="J58">
        <v>46.031999999999996</v>
      </c>
      <c r="K58">
        <v>679.49316799999997</v>
      </c>
      <c r="L58">
        <v>435.435</v>
      </c>
      <c r="M58">
        <v>92</v>
      </c>
      <c r="N58">
        <v>118.125</v>
      </c>
      <c r="O58">
        <v>60.678600000000003</v>
      </c>
      <c r="P58">
        <v>125.58750000000001</v>
      </c>
      <c r="Q58">
        <v>10.911809999999999</v>
      </c>
      <c r="R58">
        <v>42.392195999999998</v>
      </c>
      <c r="S58">
        <v>26.390910000000002</v>
      </c>
      <c r="T58">
        <v>0</v>
      </c>
      <c r="U58">
        <v>418.77</v>
      </c>
      <c r="V58">
        <v>20.731850000000001</v>
      </c>
      <c r="W58">
        <v>46.399079999999998</v>
      </c>
      <c r="X58">
        <v>147.515625</v>
      </c>
      <c r="Y58">
        <v>0</v>
      </c>
      <c r="Z58">
        <v>6.5208000000000004</v>
      </c>
      <c r="AA58">
        <v>0</v>
      </c>
      <c r="AB58">
        <v>0</v>
      </c>
      <c r="AC58">
        <v>0</v>
      </c>
      <c r="AD58">
        <v>0</v>
      </c>
      <c r="AE58">
        <v>1.9245000000000001</v>
      </c>
      <c r="AF58">
        <v>8.3810000000000002</v>
      </c>
      <c r="AG58">
        <v>43.681199999999997</v>
      </c>
      <c r="AH58">
        <v>0</v>
      </c>
      <c r="AI58">
        <v>0</v>
      </c>
      <c r="AJ58">
        <v>0</v>
      </c>
      <c r="AK58">
        <v>54.186300000000003</v>
      </c>
      <c r="AL58">
        <v>2.3239999999999998</v>
      </c>
      <c r="AM58">
        <v>0</v>
      </c>
      <c r="AN58">
        <v>0.80345999999999995</v>
      </c>
      <c r="AO58">
        <v>0</v>
      </c>
      <c r="AP58">
        <v>0</v>
      </c>
      <c r="AQ58">
        <v>0</v>
      </c>
      <c r="AR58">
        <v>19.872</v>
      </c>
      <c r="AS58">
        <v>21.523199999999999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2564.1825989999998</v>
      </c>
    </row>
    <row r="59" spans="1:117">
      <c r="A59" t="s">
        <v>101</v>
      </c>
      <c r="B59">
        <v>0</v>
      </c>
      <c r="C59">
        <v>13.86</v>
      </c>
      <c r="D59">
        <v>29.4</v>
      </c>
      <c r="E59">
        <v>0</v>
      </c>
      <c r="F59">
        <v>0</v>
      </c>
      <c r="G59">
        <v>71.241600000000005</v>
      </c>
      <c r="H59">
        <v>0</v>
      </c>
      <c r="I59">
        <v>0</v>
      </c>
      <c r="J59">
        <v>46.031999999999996</v>
      </c>
      <c r="K59">
        <v>679.49316799999997</v>
      </c>
      <c r="L59">
        <v>435.435</v>
      </c>
      <c r="M59">
        <v>92</v>
      </c>
      <c r="N59">
        <v>118.125</v>
      </c>
      <c r="O59">
        <v>60.678600000000003</v>
      </c>
      <c r="P59">
        <v>125.58750000000001</v>
      </c>
      <c r="Q59">
        <v>10.911809999999999</v>
      </c>
      <c r="R59">
        <v>42.392195999999998</v>
      </c>
      <c r="S59">
        <v>26.390910000000002</v>
      </c>
      <c r="T59">
        <v>0</v>
      </c>
      <c r="U59">
        <v>418.77</v>
      </c>
      <c r="V59">
        <v>20.731850000000001</v>
      </c>
      <c r="W59">
        <v>46.399079999999998</v>
      </c>
      <c r="X59">
        <v>147.515625</v>
      </c>
      <c r="Y59">
        <v>0</v>
      </c>
      <c r="Z59">
        <v>6.5208000000000004</v>
      </c>
      <c r="AA59">
        <v>0</v>
      </c>
      <c r="AB59">
        <v>0</v>
      </c>
      <c r="AC59">
        <v>0</v>
      </c>
      <c r="AD59">
        <v>0</v>
      </c>
      <c r="AE59">
        <v>1.9245000000000001</v>
      </c>
      <c r="AF59">
        <v>8.3810000000000002</v>
      </c>
      <c r="AG59">
        <v>43.681199999999997</v>
      </c>
      <c r="AH59">
        <v>0</v>
      </c>
      <c r="AI59">
        <v>0</v>
      </c>
      <c r="AJ59">
        <v>0</v>
      </c>
      <c r="AK59">
        <v>54.186300000000003</v>
      </c>
      <c r="AL59">
        <v>2.3239999999999998</v>
      </c>
      <c r="AM59">
        <v>0</v>
      </c>
      <c r="AN59">
        <v>0.80345999999999995</v>
      </c>
      <c r="AO59">
        <v>0</v>
      </c>
      <c r="AP59">
        <v>0</v>
      </c>
      <c r="AQ59">
        <v>12.852</v>
      </c>
      <c r="AR59">
        <v>35.328000000000003</v>
      </c>
      <c r="AS59">
        <v>21.523199999999999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2592.4905989999997</v>
      </c>
    </row>
    <row r="60" spans="1:117">
      <c r="A60" t="s">
        <v>102</v>
      </c>
      <c r="B60">
        <v>0</v>
      </c>
      <c r="C60">
        <v>13.86</v>
      </c>
      <c r="D60">
        <v>29.4</v>
      </c>
      <c r="E60">
        <v>0</v>
      </c>
      <c r="F60">
        <v>0</v>
      </c>
      <c r="G60">
        <v>71.241600000000005</v>
      </c>
      <c r="H60">
        <v>0</v>
      </c>
      <c r="I60">
        <v>0</v>
      </c>
      <c r="J60">
        <v>46.031999999999996</v>
      </c>
      <c r="K60">
        <v>679.49316799999997</v>
      </c>
      <c r="L60">
        <v>435.435</v>
      </c>
      <c r="M60">
        <v>92</v>
      </c>
      <c r="N60">
        <v>118.125</v>
      </c>
      <c r="O60">
        <v>60.678600000000003</v>
      </c>
      <c r="P60">
        <v>125.58750000000001</v>
      </c>
      <c r="Q60">
        <v>10.911809999999999</v>
      </c>
      <c r="R60">
        <v>42.392195999999998</v>
      </c>
      <c r="S60">
        <v>26.390910000000002</v>
      </c>
      <c r="T60">
        <v>0</v>
      </c>
      <c r="U60">
        <v>418.77</v>
      </c>
      <c r="V60">
        <v>20.731850000000001</v>
      </c>
      <c r="W60">
        <v>46.399079999999998</v>
      </c>
      <c r="X60">
        <v>147.515625</v>
      </c>
      <c r="Y60">
        <v>0</v>
      </c>
      <c r="Z60">
        <v>6.5208000000000004</v>
      </c>
      <c r="AA60">
        <v>0</v>
      </c>
      <c r="AB60">
        <v>0</v>
      </c>
      <c r="AC60">
        <v>0</v>
      </c>
      <c r="AD60">
        <v>0</v>
      </c>
      <c r="AE60">
        <v>16.478852</v>
      </c>
      <c r="AF60">
        <v>8.3810000000000002</v>
      </c>
      <c r="AG60">
        <v>43.681199999999997</v>
      </c>
      <c r="AH60">
        <v>0</v>
      </c>
      <c r="AI60">
        <v>0</v>
      </c>
      <c r="AJ60">
        <v>0</v>
      </c>
      <c r="AK60">
        <v>54.186300000000003</v>
      </c>
      <c r="AL60">
        <v>2.3239999999999998</v>
      </c>
      <c r="AM60">
        <v>0</v>
      </c>
      <c r="AN60">
        <v>0.80345999999999995</v>
      </c>
      <c r="AO60">
        <v>0</v>
      </c>
      <c r="AP60">
        <v>0</v>
      </c>
      <c r="AQ60">
        <v>12.852</v>
      </c>
      <c r="AR60">
        <v>35.328000000000003</v>
      </c>
      <c r="AS60">
        <v>21.523199999999999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2607.0449509999999</v>
      </c>
    </row>
    <row r="61" spans="1:117">
      <c r="A61" t="s">
        <v>103</v>
      </c>
      <c r="B61">
        <v>0</v>
      </c>
      <c r="C61">
        <v>13.86</v>
      </c>
      <c r="D61">
        <v>29.4</v>
      </c>
      <c r="E61">
        <v>0</v>
      </c>
      <c r="F61">
        <v>0</v>
      </c>
      <c r="G61">
        <v>71.241600000000005</v>
      </c>
      <c r="H61">
        <v>0</v>
      </c>
      <c r="I61">
        <v>0</v>
      </c>
      <c r="J61">
        <v>46.031999999999996</v>
      </c>
      <c r="K61">
        <v>679.49316799999997</v>
      </c>
      <c r="L61">
        <v>435.435</v>
      </c>
      <c r="M61">
        <v>92</v>
      </c>
      <c r="N61">
        <v>118.125</v>
      </c>
      <c r="O61">
        <v>60.678600000000003</v>
      </c>
      <c r="P61">
        <v>125.58750000000001</v>
      </c>
      <c r="Q61">
        <v>10.911809999999999</v>
      </c>
      <c r="R61">
        <v>42.392195999999998</v>
      </c>
      <c r="S61">
        <v>26.390910000000002</v>
      </c>
      <c r="T61">
        <v>0</v>
      </c>
      <c r="U61">
        <v>418.77</v>
      </c>
      <c r="V61">
        <v>20.731850000000001</v>
      </c>
      <c r="W61">
        <v>46.399079999999998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16.478852</v>
      </c>
      <c r="AF61">
        <v>8.3810000000000002</v>
      </c>
      <c r="AG61">
        <v>43.681199999999997</v>
      </c>
      <c r="AH61">
        <v>0</v>
      </c>
      <c r="AI61">
        <v>0</v>
      </c>
      <c r="AJ61">
        <v>0</v>
      </c>
      <c r="AK61">
        <v>54.186300000000003</v>
      </c>
      <c r="AL61">
        <v>2.3239999999999998</v>
      </c>
      <c r="AM61">
        <v>0</v>
      </c>
      <c r="AN61">
        <v>0.80345999999999995</v>
      </c>
      <c r="AO61">
        <v>0</v>
      </c>
      <c r="AP61">
        <v>0</v>
      </c>
      <c r="AQ61">
        <v>12.852</v>
      </c>
      <c r="AR61">
        <v>35.328000000000003</v>
      </c>
      <c r="AS61">
        <v>18.832799999999999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2597.8337510000001</v>
      </c>
    </row>
    <row r="62" spans="1:117">
      <c r="A62" t="s">
        <v>104</v>
      </c>
      <c r="B62">
        <v>0</v>
      </c>
      <c r="C62">
        <v>13.86</v>
      </c>
      <c r="D62">
        <v>29.4</v>
      </c>
      <c r="E62">
        <v>0</v>
      </c>
      <c r="F62">
        <v>0</v>
      </c>
      <c r="G62">
        <v>71.241600000000005</v>
      </c>
      <c r="H62">
        <v>0</v>
      </c>
      <c r="I62">
        <v>0</v>
      </c>
      <c r="J62">
        <v>46.031999999999996</v>
      </c>
      <c r="K62">
        <v>679.49316799999997</v>
      </c>
      <c r="L62">
        <v>435.435</v>
      </c>
      <c r="M62">
        <v>92</v>
      </c>
      <c r="N62">
        <v>118.125</v>
      </c>
      <c r="O62">
        <v>60.678600000000003</v>
      </c>
      <c r="P62">
        <v>125.58750000000001</v>
      </c>
      <c r="Q62">
        <v>10.911809999999999</v>
      </c>
      <c r="R62">
        <v>42.392195999999998</v>
      </c>
      <c r="S62">
        <v>26.390910000000002</v>
      </c>
      <c r="T62">
        <v>0</v>
      </c>
      <c r="U62">
        <v>418.77</v>
      </c>
      <c r="V62">
        <v>20.731850000000001</v>
      </c>
      <c r="W62">
        <v>46.399079999999998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16.478852</v>
      </c>
      <c r="AF62">
        <v>8.3810000000000002</v>
      </c>
      <c r="AG62">
        <v>43.681199999999997</v>
      </c>
      <c r="AH62">
        <v>0</v>
      </c>
      <c r="AI62">
        <v>0</v>
      </c>
      <c r="AJ62">
        <v>0</v>
      </c>
      <c r="AK62">
        <v>54.186300000000003</v>
      </c>
      <c r="AL62">
        <v>2.3239999999999998</v>
      </c>
      <c r="AM62">
        <v>0</v>
      </c>
      <c r="AN62">
        <v>0.80345999999999995</v>
      </c>
      <c r="AO62">
        <v>0</v>
      </c>
      <c r="AP62">
        <v>0</v>
      </c>
      <c r="AQ62">
        <v>12.852</v>
      </c>
      <c r="AR62">
        <v>35.328000000000003</v>
      </c>
      <c r="AS62">
        <v>18.832799999999999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2597.8337510000001</v>
      </c>
    </row>
    <row r="63" spans="1:117">
      <c r="A63" t="s">
        <v>105</v>
      </c>
      <c r="B63">
        <v>0</v>
      </c>
      <c r="C63">
        <v>13.86</v>
      </c>
      <c r="D63">
        <v>29.4</v>
      </c>
      <c r="E63">
        <v>0</v>
      </c>
      <c r="F63">
        <v>0</v>
      </c>
      <c r="G63">
        <v>71.241600000000005</v>
      </c>
      <c r="H63">
        <v>0</v>
      </c>
      <c r="I63">
        <v>0</v>
      </c>
      <c r="J63">
        <v>46.031999999999996</v>
      </c>
      <c r="K63">
        <v>679.49316799999997</v>
      </c>
      <c r="L63">
        <v>435.435</v>
      </c>
      <c r="M63">
        <v>92</v>
      </c>
      <c r="N63">
        <v>118.125</v>
      </c>
      <c r="O63">
        <v>60.678600000000003</v>
      </c>
      <c r="P63">
        <v>125.58750000000001</v>
      </c>
      <c r="Q63">
        <v>10.911809999999999</v>
      </c>
      <c r="R63">
        <v>42.392195999999998</v>
      </c>
      <c r="S63">
        <v>26.390910000000002</v>
      </c>
      <c r="T63">
        <v>0</v>
      </c>
      <c r="U63">
        <v>418.77</v>
      </c>
      <c r="V63">
        <v>20.731850000000001</v>
      </c>
      <c r="W63">
        <v>46.399079999999998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16.478852</v>
      </c>
      <c r="AF63">
        <v>8.3810000000000002</v>
      </c>
      <c r="AG63">
        <v>43.681199999999997</v>
      </c>
      <c r="AH63">
        <v>0</v>
      </c>
      <c r="AI63">
        <v>0</v>
      </c>
      <c r="AJ63">
        <v>0</v>
      </c>
      <c r="AK63">
        <v>54.186300000000003</v>
      </c>
      <c r="AL63">
        <v>2.3239999999999998</v>
      </c>
      <c r="AM63">
        <v>0</v>
      </c>
      <c r="AN63">
        <v>0.80345999999999995</v>
      </c>
      <c r="AO63">
        <v>0</v>
      </c>
      <c r="AP63">
        <v>0</v>
      </c>
      <c r="AQ63">
        <v>12.852</v>
      </c>
      <c r="AR63">
        <v>26.495999999999999</v>
      </c>
      <c r="AS63">
        <v>18.832799999999999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2589.0017510000002</v>
      </c>
    </row>
    <row r="64" spans="1:117">
      <c r="A64" t="s">
        <v>106</v>
      </c>
      <c r="B64">
        <v>0</v>
      </c>
      <c r="C64">
        <v>13.86</v>
      </c>
      <c r="D64">
        <v>29.4</v>
      </c>
      <c r="E64">
        <v>0</v>
      </c>
      <c r="F64">
        <v>0</v>
      </c>
      <c r="G64">
        <v>71.241600000000005</v>
      </c>
      <c r="H64">
        <v>0</v>
      </c>
      <c r="I64">
        <v>0</v>
      </c>
      <c r="J64">
        <v>46.031999999999996</v>
      </c>
      <c r="K64">
        <v>679.49316799999997</v>
      </c>
      <c r="L64">
        <v>435.435</v>
      </c>
      <c r="M64">
        <v>92</v>
      </c>
      <c r="N64">
        <v>118.125</v>
      </c>
      <c r="O64">
        <v>60.678600000000003</v>
      </c>
      <c r="P64">
        <v>125.58750000000001</v>
      </c>
      <c r="Q64">
        <v>10.911809999999999</v>
      </c>
      <c r="R64">
        <v>42.392195999999998</v>
      </c>
      <c r="S64">
        <v>26.390910000000002</v>
      </c>
      <c r="T64">
        <v>0</v>
      </c>
      <c r="U64">
        <v>418.77</v>
      </c>
      <c r="V64">
        <v>20.731850000000001</v>
      </c>
      <c r="W64">
        <v>46.399079999999998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16.478852</v>
      </c>
      <c r="AF64">
        <v>8.3810000000000002</v>
      </c>
      <c r="AG64">
        <v>43.681199999999997</v>
      </c>
      <c r="AH64">
        <v>0</v>
      </c>
      <c r="AI64">
        <v>0</v>
      </c>
      <c r="AJ64">
        <v>0</v>
      </c>
      <c r="AK64">
        <v>54.186300000000003</v>
      </c>
      <c r="AL64">
        <v>2.3239999999999998</v>
      </c>
      <c r="AM64">
        <v>0</v>
      </c>
      <c r="AN64">
        <v>0.80345999999999995</v>
      </c>
      <c r="AO64">
        <v>0</v>
      </c>
      <c r="AP64">
        <v>0</v>
      </c>
      <c r="AQ64">
        <v>25.704000000000001</v>
      </c>
      <c r="AR64">
        <v>26.495999999999999</v>
      </c>
      <c r="AS64">
        <v>18.832799999999999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2601.8537510000006</v>
      </c>
    </row>
    <row r="65" spans="1:117">
      <c r="A65" t="s">
        <v>107</v>
      </c>
      <c r="B65">
        <v>0</v>
      </c>
      <c r="C65">
        <v>13.86</v>
      </c>
      <c r="D65">
        <v>29.4</v>
      </c>
      <c r="E65">
        <v>0</v>
      </c>
      <c r="F65">
        <v>0</v>
      </c>
      <c r="G65">
        <v>71.241600000000005</v>
      </c>
      <c r="H65">
        <v>0</v>
      </c>
      <c r="I65">
        <v>0</v>
      </c>
      <c r="J65">
        <v>46.031999999999996</v>
      </c>
      <c r="K65">
        <v>679.49316799999997</v>
      </c>
      <c r="L65">
        <v>435.435</v>
      </c>
      <c r="M65">
        <v>92</v>
      </c>
      <c r="N65">
        <v>118.125</v>
      </c>
      <c r="O65">
        <v>60.678600000000003</v>
      </c>
      <c r="P65">
        <v>125.58750000000001</v>
      </c>
      <c r="Q65">
        <v>10.911809999999999</v>
      </c>
      <c r="R65">
        <v>42.392195999999998</v>
      </c>
      <c r="S65">
        <v>26.390910000000002</v>
      </c>
      <c r="T65">
        <v>0</v>
      </c>
      <c r="U65">
        <v>418.77</v>
      </c>
      <c r="V65">
        <v>20.731850000000001</v>
      </c>
      <c r="W65">
        <v>46.399079999999998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16.478852</v>
      </c>
      <c r="AF65">
        <v>8.3810000000000002</v>
      </c>
      <c r="AG65">
        <v>43.681199999999997</v>
      </c>
      <c r="AH65">
        <v>0</v>
      </c>
      <c r="AI65">
        <v>0</v>
      </c>
      <c r="AJ65">
        <v>0</v>
      </c>
      <c r="AK65">
        <v>54.186300000000003</v>
      </c>
      <c r="AL65">
        <v>2.3239999999999998</v>
      </c>
      <c r="AM65">
        <v>5.2786799999999996</v>
      </c>
      <c r="AN65">
        <v>0.80345999999999995</v>
      </c>
      <c r="AO65">
        <v>0</v>
      </c>
      <c r="AP65">
        <v>0</v>
      </c>
      <c r="AQ65">
        <v>25.83</v>
      </c>
      <c r="AR65">
        <v>26.495999999999999</v>
      </c>
      <c r="AS65">
        <v>18.832799999999999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2607.2584310000002</v>
      </c>
    </row>
    <row r="66" spans="1:117">
      <c r="A66" t="s">
        <v>108</v>
      </c>
      <c r="B66">
        <v>0</v>
      </c>
      <c r="C66">
        <v>13.86</v>
      </c>
      <c r="D66">
        <v>29.4</v>
      </c>
      <c r="E66">
        <v>0</v>
      </c>
      <c r="F66">
        <v>0</v>
      </c>
      <c r="G66">
        <v>71.241600000000005</v>
      </c>
      <c r="H66">
        <v>0</v>
      </c>
      <c r="I66">
        <v>0</v>
      </c>
      <c r="J66">
        <v>46.031999999999996</v>
      </c>
      <c r="K66">
        <v>679.49316799999997</v>
      </c>
      <c r="L66">
        <v>435.435</v>
      </c>
      <c r="M66">
        <v>92</v>
      </c>
      <c r="N66">
        <v>118.125</v>
      </c>
      <c r="O66">
        <v>60.678600000000003</v>
      </c>
      <c r="P66">
        <v>125.58750000000001</v>
      </c>
      <c r="Q66">
        <v>10.911809999999999</v>
      </c>
      <c r="R66">
        <v>42.392195999999998</v>
      </c>
      <c r="S66">
        <v>26.390910000000002</v>
      </c>
      <c r="T66">
        <v>0</v>
      </c>
      <c r="U66">
        <v>418.77</v>
      </c>
      <c r="V66">
        <v>20.731850000000001</v>
      </c>
      <c r="W66">
        <v>46.399079999999998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16.478852</v>
      </c>
      <c r="AF66">
        <v>8.3810000000000002</v>
      </c>
      <c r="AG66">
        <v>43.681199999999997</v>
      </c>
      <c r="AH66">
        <v>0</v>
      </c>
      <c r="AI66">
        <v>0</v>
      </c>
      <c r="AJ66">
        <v>0</v>
      </c>
      <c r="AK66">
        <v>54.186300000000003</v>
      </c>
      <c r="AL66">
        <v>2.3239999999999998</v>
      </c>
      <c r="AM66">
        <v>5.2786799999999996</v>
      </c>
      <c r="AN66">
        <v>0.80345999999999995</v>
      </c>
      <c r="AO66">
        <v>0</v>
      </c>
      <c r="AP66">
        <v>0</v>
      </c>
      <c r="AQ66">
        <v>26.585999999999999</v>
      </c>
      <c r="AR66">
        <v>26.495999999999999</v>
      </c>
      <c r="AS66">
        <v>18.832799999999999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2608.0144310000001</v>
      </c>
    </row>
    <row r="67" spans="1:117">
      <c r="A67" t="s">
        <v>109</v>
      </c>
      <c r="B67">
        <v>0</v>
      </c>
      <c r="C67">
        <v>13.86</v>
      </c>
      <c r="D67">
        <v>29.4</v>
      </c>
      <c r="E67">
        <v>0</v>
      </c>
      <c r="F67">
        <v>0</v>
      </c>
      <c r="G67">
        <v>71.241600000000005</v>
      </c>
      <c r="H67">
        <v>0</v>
      </c>
      <c r="I67">
        <v>0</v>
      </c>
      <c r="J67">
        <v>46.031999999999996</v>
      </c>
      <c r="K67">
        <v>679.49316799999997</v>
      </c>
      <c r="L67">
        <v>435.435</v>
      </c>
      <c r="M67">
        <v>92</v>
      </c>
      <c r="N67">
        <v>118.125</v>
      </c>
      <c r="O67">
        <v>60.678600000000003</v>
      </c>
      <c r="P67">
        <v>125.58750000000001</v>
      </c>
      <c r="Q67">
        <v>10.911809999999999</v>
      </c>
      <c r="R67">
        <v>42.392195999999998</v>
      </c>
      <c r="S67">
        <v>26.390910000000002</v>
      </c>
      <c r="T67">
        <v>0</v>
      </c>
      <c r="U67">
        <v>418.77</v>
      </c>
      <c r="V67">
        <v>20.731850000000001</v>
      </c>
      <c r="W67">
        <v>46.399079999999998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8.3810000000000002</v>
      </c>
      <c r="AG67">
        <v>43.681199999999997</v>
      </c>
      <c r="AH67">
        <v>0</v>
      </c>
      <c r="AI67">
        <v>0</v>
      </c>
      <c r="AJ67">
        <v>0</v>
      </c>
      <c r="AK67">
        <v>54.186300000000003</v>
      </c>
      <c r="AL67">
        <v>2.3239999999999998</v>
      </c>
      <c r="AM67">
        <v>10.557359999999999</v>
      </c>
      <c r="AN67">
        <v>0.80345999999999995</v>
      </c>
      <c r="AO67">
        <v>0</v>
      </c>
      <c r="AP67">
        <v>0</v>
      </c>
      <c r="AQ67">
        <v>26.585999999999999</v>
      </c>
      <c r="AR67">
        <v>34.223999999999997</v>
      </c>
      <c r="AS67">
        <v>18.832799999999999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2621.021111</v>
      </c>
    </row>
    <row r="68" spans="1:117">
      <c r="A68" t="s">
        <v>110</v>
      </c>
      <c r="B68">
        <v>0</v>
      </c>
      <c r="C68">
        <v>13.86</v>
      </c>
      <c r="D68">
        <v>29.4</v>
      </c>
      <c r="E68">
        <v>0</v>
      </c>
      <c r="F68">
        <v>0</v>
      </c>
      <c r="G68">
        <v>71.241600000000005</v>
      </c>
      <c r="H68">
        <v>0</v>
      </c>
      <c r="I68">
        <v>0</v>
      </c>
      <c r="J68">
        <v>46.031999999999996</v>
      </c>
      <c r="K68">
        <v>679.49316799999997</v>
      </c>
      <c r="L68">
        <v>435.435</v>
      </c>
      <c r="M68">
        <v>92</v>
      </c>
      <c r="N68">
        <v>118.125</v>
      </c>
      <c r="O68">
        <v>60.678600000000003</v>
      </c>
      <c r="P68">
        <v>125.58750000000001</v>
      </c>
      <c r="Q68">
        <v>10.911809999999999</v>
      </c>
      <c r="R68">
        <v>42.392195999999998</v>
      </c>
      <c r="S68">
        <v>26.390910000000002</v>
      </c>
      <c r="T68">
        <v>0</v>
      </c>
      <c r="U68">
        <v>418.77</v>
      </c>
      <c r="V68">
        <v>20.731850000000001</v>
      </c>
      <c r="W68">
        <v>46.399079999999998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8.3810000000000002</v>
      </c>
      <c r="AG68">
        <v>43.681199999999997</v>
      </c>
      <c r="AH68">
        <v>0</v>
      </c>
      <c r="AI68">
        <v>0</v>
      </c>
      <c r="AJ68">
        <v>0</v>
      </c>
      <c r="AK68">
        <v>54.186300000000003</v>
      </c>
      <c r="AL68">
        <v>2.3239999999999998</v>
      </c>
      <c r="AM68">
        <v>15.804048</v>
      </c>
      <c r="AN68">
        <v>0.80345999999999995</v>
      </c>
      <c r="AO68">
        <v>0</v>
      </c>
      <c r="AP68">
        <v>0</v>
      </c>
      <c r="AQ68">
        <v>38.555999999999997</v>
      </c>
      <c r="AR68">
        <v>34.223999999999997</v>
      </c>
      <c r="AS68">
        <v>18.832799999999999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2638.2377990000005</v>
      </c>
    </row>
    <row r="69" spans="1:117">
      <c r="A69" t="s">
        <v>111</v>
      </c>
      <c r="B69">
        <v>0</v>
      </c>
      <c r="C69">
        <v>13.86</v>
      </c>
      <c r="D69">
        <v>29.4</v>
      </c>
      <c r="E69">
        <v>0</v>
      </c>
      <c r="F69">
        <v>0</v>
      </c>
      <c r="G69">
        <v>71.241600000000005</v>
      </c>
      <c r="H69">
        <v>0</v>
      </c>
      <c r="I69">
        <v>0</v>
      </c>
      <c r="J69">
        <v>46.031999999999996</v>
      </c>
      <c r="K69">
        <v>679.49316799999997</v>
      </c>
      <c r="L69">
        <v>435.435</v>
      </c>
      <c r="M69">
        <v>92</v>
      </c>
      <c r="N69">
        <v>118.125</v>
      </c>
      <c r="O69">
        <v>60.678600000000003</v>
      </c>
      <c r="P69">
        <v>125.58750000000001</v>
      </c>
      <c r="Q69">
        <v>10.911809999999999</v>
      </c>
      <c r="R69">
        <v>42.392195999999998</v>
      </c>
      <c r="S69">
        <v>26.390910000000002</v>
      </c>
      <c r="T69">
        <v>0</v>
      </c>
      <c r="U69">
        <v>418.77</v>
      </c>
      <c r="V69">
        <v>20.731850000000001</v>
      </c>
      <c r="W69">
        <v>46.399079999999998</v>
      </c>
      <c r="X69">
        <v>147.515625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8.3810000000000002</v>
      </c>
      <c r="AG69">
        <v>43.681199999999997</v>
      </c>
      <c r="AH69">
        <v>22.2545</v>
      </c>
      <c r="AI69">
        <v>0</v>
      </c>
      <c r="AJ69">
        <v>0</v>
      </c>
      <c r="AK69">
        <v>54.186300000000003</v>
      </c>
      <c r="AL69">
        <v>2.3239999999999998</v>
      </c>
      <c r="AM69">
        <v>15.804048</v>
      </c>
      <c r="AN69">
        <v>0.80345999999999995</v>
      </c>
      <c r="AO69">
        <v>0</v>
      </c>
      <c r="AP69">
        <v>0</v>
      </c>
      <c r="AQ69">
        <v>38.555999999999997</v>
      </c>
      <c r="AR69">
        <v>34.223999999999997</v>
      </c>
      <c r="AS69">
        <v>18.832799999999999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2660.4922990000005</v>
      </c>
    </row>
    <row r="70" spans="1:117">
      <c r="A70" t="s">
        <v>112</v>
      </c>
      <c r="B70">
        <v>0</v>
      </c>
      <c r="C70">
        <v>13.86</v>
      </c>
      <c r="D70">
        <v>29.4</v>
      </c>
      <c r="E70">
        <v>0</v>
      </c>
      <c r="F70">
        <v>0</v>
      </c>
      <c r="G70">
        <v>71.241600000000005</v>
      </c>
      <c r="H70">
        <v>0</v>
      </c>
      <c r="I70">
        <v>0</v>
      </c>
      <c r="J70">
        <v>46.031999999999996</v>
      </c>
      <c r="K70">
        <v>679.19316800000001</v>
      </c>
      <c r="L70">
        <v>435.435</v>
      </c>
      <c r="M70">
        <v>92</v>
      </c>
      <c r="N70">
        <v>118.125</v>
      </c>
      <c r="O70">
        <v>60.678600000000003</v>
      </c>
      <c r="P70">
        <v>125.58750000000001</v>
      </c>
      <c r="Q70">
        <v>10.911809999999999</v>
      </c>
      <c r="R70">
        <v>42.392195999999998</v>
      </c>
      <c r="S70">
        <v>26.390910000000002</v>
      </c>
      <c r="T70">
        <v>0</v>
      </c>
      <c r="U70">
        <v>418.77</v>
      </c>
      <c r="V70">
        <v>20.731850000000001</v>
      </c>
      <c r="W70">
        <v>46.399079999999998</v>
      </c>
      <c r="X70">
        <v>147.515625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16.478852</v>
      </c>
      <c r="AF70">
        <v>8.3810000000000002</v>
      </c>
      <c r="AG70">
        <v>43.681199999999997</v>
      </c>
      <c r="AH70">
        <v>44.982500000000002</v>
      </c>
      <c r="AI70">
        <v>0</v>
      </c>
      <c r="AJ70">
        <v>0</v>
      </c>
      <c r="AK70">
        <v>54.186300000000003</v>
      </c>
      <c r="AL70">
        <v>2.3239999999999998</v>
      </c>
      <c r="AM70">
        <v>15.804048</v>
      </c>
      <c r="AN70">
        <v>0.80345999999999995</v>
      </c>
      <c r="AO70">
        <v>0</v>
      </c>
      <c r="AP70">
        <v>0</v>
      </c>
      <c r="AQ70">
        <v>39.06</v>
      </c>
      <c r="AR70">
        <v>34.223999999999997</v>
      </c>
      <c r="AS70">
        <v>18.832799999999999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2683.4242990000007</v>
      </c>
    </row>
    <row r="71" spans="1:117">
      <c r="A71" t="s">
        <v>113</v>
      </c>
      <c r="B71">
        <v>0</v>
      </c>
      <c r="C71">
        <v>13.86</v>
      </c>
      <c r="D71">
        <v>29.4</v>
      </c>
      <c r="E71">
        <v>0</v>
      </c>
      <c r="F71">
        <v>0</v>
      </c>
      <c r="G71">
        <v>71.241600000000005</v>
      </c>
      <c r="H71">
        <v>0</v>
      </c>
      <c r="I71">
        <v>0</v>
      </c>
      <c r="J71">
        <v>46.031999999999996</v>
      </c>
      <c r="K71">
        <v>679.19316800000001</v>
      </c>
      <c r="L71">
        <v>435.435</v>
      </c>
      <c r="M71">
        <v>92</v>
      </c>
      <c r="N71">
        <v>118.125</v>
      </c>
      <c r="O71">
        <v>60.678600000000003</v>
      </c>
      <c r="P71">
        <v>125.58750000000001</v>
      </c>
      <c r="Q71">
        <v>10.911809999999999</v>
      </c>
      <c r="R71">
        <v>42.392195999999998</v>
      </c>
      <c r="S71">
        <v>26.390910000000002</v>
      </c>
      <c r="T71">
        <v>0</v>
      </c>
      <c r="U71">
        <v>418.77</v>
      </c>
      <c r="V71">
        <v>20.731850000000001</v>
      </c>
      <c r="W71">
        <v>46.399079999999998</v>
      </c>
      <c r="X71">
        <v>147.515625</v>
      </c>
      <c r="Y71">
        <v>0</v>
      </c>
      <c r="Z71">
        <v>0</v>
      </c>
      <c r="AA71">
        <v>0</v>
      </c>
      <c r="AB71">
        <v>3.3325</v>
      </c>
      <c r="AC71">
        <v>0</v>
      </c>
      <c r="AD71">
        <v>0</v>
      </c>
      <c r="AE71">
        <v>16.478852</v>
      </c>
      <c r="AF71">
        <v>16.762</v>
      </c>
      <c r="AG71">
        <v>43.681199999999997</v>
      </c>
      <c r="AH71">
        <v>70.172700000000006</v>
      </c>
      <c r="AI71">
        <v>0</v>
      </c>
      <c r="AJ71">
        <v>0</v>
      </c>
      <c r="AK71">
        <v>54.186300000000003</v>
      </c>
      <c r="AL71">
        <v>2.3239999999999998</v>
      </c>
      <c r="AM71">
        <v>15.804048</v>
      </c>
      <c r="AN71">
        <v>0.80345999999999995</v>
      </c>
      <c r="AO71">
        <v>0</v>
      </c>
      <c r="AP71">
        <v>5.6364000000000001</v>
      </c>
      <c r="AQ71">
        <v>39.69</v>
      </c>
      <c r="AR71">
        <v>27.047999999999998</v>
      </c>
      <c r="AS71">
        <v>16.142399999999999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2716.7279990000006</v>
      </c>
    </row>
    <row r="72" spans="1:117">
      <c r="A72" t="s">
        <v>114</v>
      </c>
      <c r="B72">
        <v>0</v>
      </c>
      <c r="C72">
        <v>13.86</v>
      </c>
      <c r="D72">
        <v>29.4</v>
      </c>
      <c r="E72">
        <v>0</v>
      </c>
      <c r="F72">
        <v>0</v>
      </c>
      <c r="G72">
        <v>71.241600000000005</v>
      </c>
      <c r="H72">
        <v>0</v>
      </c>
      <c r="I72">
        <v>0</v>
      </c>
      <c r="J72">
        <v>46.031999999999996</v>
      </c>
      <c r="K72">
        <v>679.49316799999997</v>
      </c>
      <c r="L72">
        <v>435.435</v>
      </c>
      <c r="M72">
        <v>92</v>
      </c>
      <c r="N72">
        <v>118.125</v>
      </c>
      <c r="O72">
        <v>60.678600000000003</v>
      </c>
      <c r="P72">
        <v>125.58750000000001</v>
      </c>
      <c r="Q72">
        <v>10.911809999999999</v>
      </c>
      <c r="R72">
        <v>42.392195999999998</v>
      </c>
      <c r="S72">
        <v>26.390910000000002</v>
      </c>
      <c r="T72">
        <v>0</v>
      </c>
      <c r="U72">
        <v>418.77</v>
      </c>
      <c r="V72">
        <v>20.731850000000001</v>
      </c>
      <c r="W72">
        <v>46.399079999999998</v>
      </c>
      <c r="X72">
        <v>147.515625</v>
      </c>
      <c r="Y72">
        <v>0</v>
      </c>
      <c r="Z72">
        <v>1.1000000000000001</v>
      </c>
      <c r="AA72">
        <v>14.04936</v>
      </c>
      <c r="AB72">
        <v>6.665</v>
      </c>
      <c r="AC72">
        <v>2.5468000000000002</v>
      </c>
      <c r="AD72">
        <v>9.1360360000000007</v>
      </c>
      <c r="AE72">
        <v>16.478852</v>
      </c>
      <c r="AF72">
        <v>25.143000000000001</v>
      </c>
      <c r="AG72">
        <v>43.681199999999997</v>
      </c>
      <c r="AH72">
        <v>90.249099999999999</v>
      </c>
      <c r="AI72">
        <v>0</v>
      </c>
      <c r="AJ72">
        <v>0</v>
      </c>
      <c r="AK72">
        <v>54.186300000000003</v>
      </c>
      <c r="AL72">
        <v>6.9720000000000004</v>
      </c>
      <c r="AM72">
        <v>15.804048</v>
      </c>
      <c r="AN72">
        <v>0.80345999999999995</v>
      </c>
      <c r="AO72">
        <v>0</v>
      </c>
      <c r="AP72">
        <v>5.6364000000000001</v>
      </c>
      <c r="AQ72">
        <v>39.69</v>
      </c>
      <c r="AR72">
        <v>27.047999999999998</v>
      </c>
      <c r="AS72">
        <v>16.142399999999999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2780.2980950000001</v>
      </c>
    </row>
    <row r="73" spans="1:117">
      <c r="A73" t="s">
        <v>115</v>
      </c>
      <c r="B73">
        <v>0</v>
      </c>
      <c r="C73">
        <v>14.28</v>
      </c>
      <c r="D73">
        <v>29.4</v>
      </c>
      <c r="E73">
        <v>0</v>
      </c>
      <c r="F73">
        <v>0</v>
      </c>
      <c r="G73">
        <v>71.241600000000005</v>
      </c>
      <c r="H73">
        <v>0</v>
      </c>
      <c r="I73">
        <v>0</v>
      </c>
      <c r="J73">
        <v>46.031999999999996</v>
      </c>
      <c r="K73">
        <v>679.49316799999997</v>
      </c>
      <c r="L73">
        <v>435.435</v>
      </c>
      <c r="M73">
        <v>92</v>
      </c>
      <c r="N73">
        <v>118.125</v>
      </c>
      <c r="O73">
        <v>60.678600000000003</v>
      </c>
      <c r="P73">
        <v>125.58750000000001</v>
      </c>
      <c r="Q73">
        <v>10.911809999999999</v>
      </c>
      <c r="R73">
        <v>42.392195999999998</v>
      </c>
      <c r="S73">
        <v>26.390910000000002</v>
      </c>
      <c r="T73">
        <v>0</v>
      </c>
      <c r="U73">
        <v>418.77</v>
      </c>
      <c r="V73">
        <v>20.731850000000001</v>
      </c>
      <c r="W73">
        <v>46.399079999999998</v>
      </c>
      <c r="X73">
        <v>147.515625</v>
      </c>
      <c r="Y73">
        <v>0</v>
      </c>
      <c r="Z73">
        <v>19.5624</v>
      </c>
      <c r="AA73">
        <v>28.09872</v>
      </c>
      <c r="AB73">
        <v>39.510120000000001</v>
      </c>
      <c r="AC73">
        <v>29.062808</v>
      </c>
      <c r="AD73">
        <v>18.272072000000001</v>
      </c>
      <c r="AE73">
        <v>32.957704</v>
      </c>
      <c r="AF73">
        <v>31.552</v>
      </c>
      <c r="AG73">
        <v>43.681199999999997</v>
      </c>
      <c r="AH73">
        <v>116.9545</v>
      </c>
      <c r="AI73">
        <v>0</v>
      </c>
      <c r="AJ73">
        <v>0</v>
      </c>
      <c r="AK73">
        <v>54.186300000000003</v>
      </c>
      <c r="AL73">
        <v>56.356999999999999</v>
      </c>
      <c r="AM73">
        <v>15.804048</v>
      </c>
      <c r="AN73">
        <v>0.80345999999999995</v>
      </c>
      <c r="AO73">
        <v>0</v>
      </c>
      <c r="AP73">
        <v>5.6364000000000001</v>
      </c>
      <c r="AQ73">
        <v>39.69</v>
      </c>
      <c r="AR73">
        <v>34.223999999999997</v>
      </c>
      <c r="AS73">
        <v>16.142399999999999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2987.8812710000002</v>
      </c>
    </row>
    <row r="74" spans="1:117">
      <c r="A74" t="s">
        <v>116</v>
      </c>
      <c r="B74">
        <v>0</v>
      </c>
      <c r="C74">
        <v>14.28</v>
      </c>
      <c r="D74">
        <v>29.4</v>
      </c>
      <c r="E74">
        <v>0</v>
      </c>
      <c r="F74">
        <v>0</v>
      </c>
      <c r="G74">
        <v>71.241600000000005</v>
      </c>
      <c r="H74">
        <v>0</v>
      </c>
      <c r="I74">
        <v>0</v>
      </c>
      <c r="J74">
        <v>46.031999999999996</v>
      </c>
      <c r="K74">
        <v>679.49316799999997</v>
      </c>
      <c r="L74">
        <v>435.435</v>
      </c>
      <c r="M74">
        <v>92</v>
      </c>
      <c r="N74">
        <v>118.125</v>
      </c>
      <c r="O74">
        <v>60.678600000000003</v>
      </c>
      <c r="P74">
        <v>125.58750000000001</v>
      </c>
      <c r="Q74">
        <v>10.911809999999999</v>
      </c>
      <c r="R74">
        <v>42.392195999999998</v>
      </c>
      <c r="S74">
        <v>26.390910000000002</v>
      </c>
      <c r="T74">
        <v>0</v>
      </c>
      <c r="U74">
        <v>418.77</v>
      </c>
      <c r="V74">
        <v>20.731850000000001</v>
      </c>
      <c r="W74">
        <v>46.399079999999998</v>
      </c>
      <c r="X74">
        <v>147.515625</v>
      </c>
      <c r="Y74">
        <v>0</v>
      </c>
      <c r="Z74">
        <v>19.5624</v>
      </c>
      <c r="AA74">
        <v>42.14808</v>
      </c>
      <c r="AB74">
        <v>39.510120000000001</v>
      </c>
      <c r="AC74">
        <v>29.062808</v>
      </c>
      <c r="AD74">
        <v>27.408107999999999</v>
      </c>
      <c r="AE74">
        <v>32.957704</v>
      </c>
      <c r="AF74">
        <v>31.552</v>
      </c>
      <c r="AG74">
        <v>43.681199999999997</v>
      </c>
      <c r="AH74">
        <v>140.34540000000001</v>
      </c>
      <c r="AI74">
        <v>0</v>
      </c>
      <c r="AJ74">
        <v>0</v>
      </c>
      <c r="AK74">
        <v>54.186300000000003</v>
      </c>
      <c r="AL74">
        <v>56.356999999999999</v>
      </c>
      <c r="AM74">
        <v>15.804048</v>
      </c>
      <c r="AN74">
        <v>0.80345999999999995</v>
      </c>
      <c r="AO74">
        <v>0</v>
      </c>
      <c r="AP74">
        <v>5.6364000000000001</v>
      </c>
      <c r="AQ74">
        <v>39.69</v>
      </c>
      <c r="AR74">
        <v>34.223999999999997</v>
      </c>
      <c r="AS74">
        <v>16.142399999999999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3034.4575670000004</v>
      </c>
    </row>
    <row r="75" spans="1:117">
      <c r="A75" t="s">
        <v>117</v>
      </c>
      <c r="B75">
        <v>0</v>
      </c>
      <c r="C75">
        <v>14.28</v>
      </c>
      <c r="D75">
        <v>29.4</v>
      </c>
      <c r="E75">
        <v>0</v>
      </c>
      <c r="F75">
        <v>0</v>
      </c>
      <c r="G75">
        <v>71.241600000000005</v>
      </c>
      <c r="H75">
        <v>0</v>
      </c>
      <c r="I75">
        <v>0</v>
      </c>
      <c r="J75">
        <v>46.031999999999996</v>
      </c>
      <c r="K75">
        <v>679.49316799999997</v>
      </c>
      <c r="L75">
        <v>435.435</v>
      </c>
      <c r="M75">
        <v>92</v>
      </c>
      <c r="N75">
        <v>118.125</v>
      </c>
      <c r="O75">
        <v>60.678600000000003</v>
      </c>
      <c r="P75">
        <v>125.58750000000001</v>
      </c>
      <c r="Q75">
        <v>10.911809999999999</v>
      </c>
      <c r="R75">
        <v>42.392195999999998</v>
      </c>
      <c r="S75">
        <v>26.390910000000002</v>
      </c>
      <c r="T75">
        <v>0</v>
      </c>
      <c r="U75">
        <v>418.77</v>
      </c>
      <c r="V75">
        <v>20.731850000000001</v>
      </c>
      <c r="W75">
        <v>46.399079999999998</v>
      </c>
      <c r="X75">
        <v>147.515625</v>
      </c>
      <c r="Y75">
        <v>0</v>
      </c>
      <c r="Z75">
        <v>19.5624</v>
      </c>
      <c r="AA75">
        <v>42.14808</v>
      </c>
      <c r="AB75">
        <v>39.510120000000001</v>
      </c>
      <c r="AC75">
        <v>29.062808</v>
      </c>
      <c r="AD75">
        <v>27.408107999999999</v>
      </c>
      <c r="AE75">
        <v>32.957704</v>
      </c>
      <c r="AF75">
        <v>31.552</v>
      </c>
      <c r="AG75">
        <v>43.681199999999997</v>
      </c>
      <c r="AH75">
        <v>140.34540000000001</v>
      </c>
      <c r="AI75">
        <v>0</v>
      </c>
      <c r="AJ75">
        <v>0</v>
      </c>
      <c r="AK75">
        <v>54.186300000000003</v>
      </c>
      <c r="AL75">
        <v>56.356999999999999</v>
      </c>
      <c r="AM75">
        <v>15.804048</v>
      </c>
      <c r="AN75">
        <v>0.80345999999999995</v>
      </c>
      <c r="AO75">
        <v>0</v>
      </c>
      <c r="AP75">
        <v>5.6364000000000001</v>
      </c>
      <c r="AQ75">
        <v>39.69</v>
      </c>
      <c r="AR75">
        <v>34.223999999999997</v>
      </c>
      <c r="AS75">
        <v>16.142399999999999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3034.4575670000004</v>
      </c>
    </row>
    <row r="76" spans="1:117">
      <c r="A76" t="s">
        <v>118</v>
      </c>
      <c r="B76">
        <v>0</v>
      </c>
      <c r="C76">
        <v>14.28</v>
      </c>
      <c r="D76">
        <v>29.4</v>
      </c>
      <c r="E76">
        <v>0</v>
      </c>
      <c r="F76">
        <v>0</v>
      </c>
      <c r="G76">
        <v>71.241600000000005</v>
      </c>
      <c r="H76">
        <v>0</v>
      </c>
      <c r="I76">
        <v>0</v>
      </c>
      <c r="J76">
        <v>46.031999999999996</v>
      </c>
      <c r="K76">
        <v>679.49316799999997</v>
      </c>
      <c r="L76">
        <v>435.435</v>
      </c>
      <c r="M76">
        <v>92</v>
      </c>
      <c r="N76">
        <v>118.125</v>
      </c>
      <c r="O76">
        <v>60.678600000000003</v>
      </c>
      <c r="P76">
        <v>125.58750000000001</v>
      </c>
      <c r="Q76">
        <v>10.911809999999999</v>
      </c>
      <c r="R76">
        <v>42.392195999999998</v>
      </c>
      <c r="S76">
        <v>26.390910000000002</v>
      </c>
      <c r="T76">
        <v>0</v>
      </c>
      <c r="U76">
        <v>418.77</v>
      </c>
      <c r="V76">
        <v>20.731850000000001</v>
      </c>
      <c r="W76">
        <v>46.399079999999998</v>
      </c>
      <c r="X76">
        <v>147.515625</v>
      </c>
      <c r="Y76">
        <v>0</v>
      </c>
      <c r="Z76">
        <v>19.5624</v>
      </c>
      <c r="AA76">
        <v>42.14808</v>
      </c>
      <c r="AB76">
        <v>39.510120000000001</v>
      </c>
      <c r="AC76">
        <v>29.062808</v>
      </c>
      <c r="AD76">
        <v>27.408107999999999</v>
      </c>
      <c r="AE76">
        <v>32.957704</v>
      </c>
      <c r="AF76">
        <v>31.552</v>
      </c>
      <c r="AG76">
        <v>43.681199999999997</v>
      </c>
      <c r="AH76">
        <v>140.34540000000001</v>
      </c>
      <c r="AI76">
        <v>0</v>
      </c>
      <c r="AJ76">
        <v>0</v>
      </c>
      <c r="AK76">
        <v>54.186300000000003</v>
      </c>
      <c r="AL76">
        <v>56.356999999999999</v>
      </c>
      <c r="AM76">
        <v>15.804048</v>
      </c>
      <c r="AN76">
        <v>0.80345999999999995</v>
      </c>
      <c r="AO76">
        <v>0</v>
      </c>
      <c r="AP76">
        <v>5.6364000000000001</v>
      </c>
      <c r="AQ76">
        <v>39.69</v>
      </c>
      <c r="AR76">
        <v>34.223999999999997</v>
      </c>
      <c r="AS76">
        <v>16.142399999999999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3034.4575670000004</v>
      </c>
    </row>
    <row r="77" spans="1:117">
      <c r="A77" t="s">
        <v>119</v>
      </c>
      <c r="B77">
        <v>0</v>
      </c>
      <c r="C77">
        <v>14.28</v>
      </c>
      <c r="D77">
        <v>29.4</v>
      </c>
      <c r="E77">
        <v>0</v>
      </c>
      <c r="F77">
        <v>0</v>
      </c>
      <c r="G77">
        <v>71.241600000000005</v>
      </c>
      <c r="H77">
        <v>0</v>
      </c>
      <c r="I77">
        <v>0</v>
      </c>
      <c r="J77">
        <v>46.031999999999996</v>
      </c>
      <c r="K77">
        <v>679.49316799999997</v>
      </c>
      <c r="L77">
        <v>435.435</v>
      </c>
      <c r="M77">
        <v>92</v>
      </c>
      <c r="N77">
        <v>118.125</v>
      </c>
      <c r="O77">
        <v>60.678600000000003</v>
      </c>
      <c r="P77">
        <v>125.58750000000001</v>
      </c>
      <c r="Q77">
        <v>10.911809999999999</v>
      </c>
      <c r="R77">
        <v>42.392195999999998</v>
      </c>
      <c r="S77">
        <v>26.390910000000002</v>
      </c>
      <c r="T77">
        <v>0</v>
      </c>
      <c r="U77">
        <v>418.77</v>
      </c>
      <c r="V77">
        <v>20.731850000000001</v>
      </c>
      <c r="W77">
        <v>46.399079999999998</v>
      </c>
      <c r="X77">
        <v>147.515625</v>
      </c>
      <c r="Y77">
        <v>0</v>
      </c>
      <c r="Z77">
        <v>19.5624</v>
      </c>
      <c r="AA77">
        <v>42.14808</v>
      </c>
      <c r="AB77">
        <v>39.510120000000001</v>
      </c>
      <c r="AC77">
        <v>25.468</v>
      </c>
      <c r="AD77">
        <v>27.408107999999999</v>
      </c>
      <c r="AE77">
        <v>32.957704</v>
      </c>
      <c r="AF77">
        <v>31.552</v>
      </c>
      <c r="AG77">
        <v>43.681199999999997</v>
      </c>
      <c r="AH77">
        <v>116.9545</v>
      </c>
      <c r="AI77">
        <v>0</v>
      </c>
      <c r="AJ77">
        <v>0</v>
      </c>
      <c r="AK77">
        <v>54.186300000000003</v>
      </c>
      <c r="AL77">
        <v>56.356999999999999</v>
      </c>
      <c r="AM77">
        <v>15.804048</v>
      </c>
      <c r="AN77">
        <v>0.80345999999999995</v>
      </c>
      <c r="AO77">
        <v>0</v>
      </c>
      <c r="AP77">
        <v>0</v>
      </c>
      <c r="AQ77">
        <v>39.69</v>
      </c>
      <c r="AR77">
        <v>19.872</v>
      </c>
      <c r="AS77">
        <v>14.7972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2986.1382589999994</v>
      </c>
    </row>
    <row r="78" spans="1:117">
      <c r="A78" t="s">
        <v>120</v>
      </c>
      <c r="B78">
        <v>0</v>
      </c>
      <c r="C78">
        <v>14.28</v>
      </c>
      <c r="D78">
        <v>29.4</v>
      </c>
      <c r="E78">
        <v>0</v>
      </c>
      <c r="F78">
        <v>0</v>
      </c>
      <c r="G78">
        <v>71.241600000000005</v>
      </c>
      <c r="H78">
        <v>0</v>
      </c>
      <c r="I78">
        <v>0</v>
      </c>
      <c r="J78">
        <v>46.031999999999996</v>
      </c>
      <c r="K78">
        <v>679.19316800000001</v>
      </c>
      <c r="L78">
        <v>435.435</v>
      </c>
      <c r="M78">
        <v>92</v>
      </c>
      <c r="N78">
        <v>118.125</v>
      </c>
      <c r="O78">
        <v>60.678600000000003</v>
      </c>
      <c r="P78">
        <v>125.58750000000001</v>
      </c>
      <c r="Q78">
        <v>10.911809999999999</v>
      </c>
      <c r="R78">
        <v>42.392195999999998</v>
      </c>
      <c r="S78">
        <v>26.390910000000002</v>
      </c>
      <c r="T78">
        <v>0</v>
      </c>
      <c r="U78">
        <v>418.77</v>
      </c>
      <c r="V78">
        <v>20.731850000000001</v>
      </c>
      <c r="W78">
        <v>46.399079999999998</v>
      </c>
      <c r="X78">
        <v>147.515625</v>
      </c>
      <c r="Y78">
        <v>0</v>
      </c>
      <c r="Z78">
        <v>13.041600000000001</v>
      </c>
      <c r="AA78">
        <v>28.09872</v>
      </c>
      <c r="AB78">
        <v>39.510120000000001</v>
      </c>
      <c r="AC78">
        <v>20.374400000000001</v>
      </c>
      <c r="AD78">
        <v>15.852</v>
      </c>
      <c r="AE78">
        <v>32.957704</v>
      </c>
      <c r="AF78">
        <v>31.552</v>
      </c>
      <c r="AG78">
        <v>43.681199999999997</v>
      </c>
      <c r="AH78">
        <v>93.563599999999994</v>
      </c>
      <c r="AI78">
        <v>0</v>
      </c>
      <c r="AJ78">
        <v>0</v>
      </c>
      <c r="AK78">
        <v>54.186300000000003</v>
      </c>
      <c r="AL78">
        <v>56.356999999999999</v>
      </c>
      <c r="AM78">
        <v>15.804048</v>
      </c>
      <c r="AN78">
        <v>0.80345999999999995</v>
      </c>
      <c r="AO78">
        <v>0</v>
      </c>
      <c r="AP78">
        <v>0</v>
      </c>
      <c r="AQ78">
        <v>39.69</v>
      </c>
      <c r="AR78">
        <v>19.872</v>
      </c>
      <c r="AS78">
        <v>14.7972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2925.2274910000001</v>
      </c>
    </row>
    <row r="79" spans="1:117">
      <c r="A79" t="s">
        <v>121</v>
      </c>
      <c r="B79">
        <v>0</v>
      </c>
      <c r="C79">
        <v>14.28</v>
      </c>
      <c r="D79">
        <v>29.4</v>
      </c>
      <c r="E79">
        <v>0</v>
      </c>
      <c r="F79">
        <v>0</v>
      </c>
      <c r="G79">
        <v>71.241600000000005</v>
      </c>
      <c r="H79">
        <v>0</v>
      </c>
      <c r="I79">
        <v>0</v>
      </c>
      <c r="J79">
        <v>46.031999999999996</v>
      </c>
      <c r="K79">
        <v>679.19316800000001</v>
      </c>
      <c r="L79">
        <v>435.435</v>
      </c>
      <c r="M79">
        <v>92</v>
      </c>
      <c r="N79">
        <v>118.125</v>
      </c>
      <c r="O79">
        <v>60.678600000000003</v>
      </c>
      <c r="P79">
        <v>125.58750000000001</v>
      </c>
      <c r="Q79">
        <v>10.911809999999999</v>
      </c>
      <c r="R79">
        <v>42.392195999999998</v>
      </c>
      <c r="S79">
        <v>26.390910000000002</v>
      </c>
      <c r="T79">
        <v>0</v>
      </c>
      <c r="U79">
        <v>418.77</v>
      </c>
      <c r="V79">
        <v>20.731850000000001</v>
      </c>
      <c r="W79">
        <v>46.399079999999998</v>
      </c>
      <c r="X79">
        <v>147.515625</v>
      </c>
      <c r="Y79">
        <v>0</v>
      </c>
      <c r="Z79">
        <v>6.5208000000000004</v>
      </c>
      <c r="AA79">
        <v>14.04936</v>
      </c>
      <c r="AB79">
        <v>3.3325</v>
      </c>
      <c r="AC79">
        <v>1.2734000000000001</v>
      </c>
      <c r="AD79">
        <v>8.0580999999999996</v>
      </c>
      <c r="AE79">
        <v>16.478852</v>
      </c>
      <c r="AF79">
        <v>16.762</v>
      </c>
      <c r="AG79">
        <v>43.681199999999997</v>
      </c>
      <c r="AH79">
        <v>70.172700000000006</v>
      </c>
      <c r="AI79">
        <v>0</v>
      </c>
      <c r="AJ79">
        <v>0</v>
      </c>
      <c r="AK79">
        <v>54.186300000000003</v>
      </c>
      <c r="AL79">
        <v>12.782</v>
      </c>
      <c r="AM79">
        <v>15.804048</v>
      </c>
      <c r="AN79">
        <v>0.80345999999999995</v>
      </c>
      <c r="AO79">
        <v>0</v>
      </c>
      <c r="AP79">
        <v>0</v>
      </c>
      <c r="AQ79">
        <v>39.69</v>
      </c>
      <c r="AR79">
        <v>34.223999999999997</v>
      </c>
      <c r="AS79">
        <v>16.142399999999999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2759.0472590000013</v>
      </c>
    </row>
    <row r="80" spans="1:117">
      <c r="A80" t="s">
        <v>122</v>
      </c>
      <c r="B80">
        <v>0</v>
      </c>
      <c r="C80">
        <v>14.28</v>
      </c>
      <c r="D80">
        <v>29.4</v>
      </c>
      <c r="E80">
        <v>0</v>
      </c>
      <c r="F80">
        <v>0</v>
      </c>
      <c r="G80">
        <v>71.241600000000005</v>
      </c>
      <c r="H80">
        <v>0</v>
      </c>
      <c r="I80">
        <v>0</v>
      </c>
      <c r="J80">
        <v>46.031999999999996</v>
      </c>
      <c r="K80">
        <v>679.44316800000001</v>
      </c>
      <c r="L80">
        <v>435.435</v>
      </c>
      <c r="M80">
        <v>92</v>
      </c>
      <c r="N80">
        <v>118.125</v>
      </c>
      <c r="O80">
        <v>60.678600000000003</v>
      </c>
      <c r="P80">
        <v>125.58750000000001</v>
      </c>
      <c r="Q80">
        <v>10.911809999999999</v>
      </c>
      <c r="R80">
        <v>42.392195999999998</v>
      </c>
      <c r="S80">
        <v>26.390910000000002</v>
      </c>
      <c r="T80">
        <v>0</v>
      </c>
      <c r="U80">
        <v>418.77</v>
      </c>
      <c r="V80">
        <v>20.731850000000001</v>
      </c>
      <c r="W80">
        <v>46.399079999999998</v>
      </c>
      <c r="X80">
        <v>147.515625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16.478852</v>
      </c>
      <c r="AF80">
        <v>8.8740000000000006</v>
      </c>
      <c r="AG80">
        <v>43.681199999999997</v>
      </c>
      <c r="AH80">
        <v>46.781799999999997</v>
      </c>
      <c r="AI80">
        <v>0</v>
      </c>
      <c r="AJ80">
        <v>0</v>
      </c>
      <c r="AK80">
        <v>54.186300000000003</v>
      </c>
      <c r="AL80">
        <v>12.782</v>
      </c>
      <c r="AM80">
        <v>15.804048</v>
      </c>
      <c r="AN80">
        <v>0.80345999999999995</v>
      </c>
      <c r="AO80">
        <v>0</v>
      </c>
      <c r="AP80">
        <v>0</v>
      </c>
      <c r="AQ80">
        <v>39.69</v>
      </c>
      <c r="AR80">
        <v>34.223999999999997</v>
      </c>
      <c r="AS80">
        <v>16.142399999999999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2694.7841990000011</v>
      </c>
    </row>
    <row r="81" spans="1:117">
      <c r="A81" t="s">
        <v>123</v>
      </c>
      <c r="B81">
        <v>0</v>
      </c>
      <c r="C81">
        <v>13.86</v>
      </c>
      <c r="D81">
        <v>29.4</v>
      </c>
      <c r="E81">
        <v>0</v>
      </c>
      <c r="F81">
        <v>0</v>
      </c>
      <c r="G81">
        <v>71.241600000000005</v>
      </c>
      <c r="H81">
        <v>0</v>
      </c>
      <c r="I81">
        <v>0</v>
      </c>
      <c r="J81">
        <v>46.031999999999996</v>
      </c>
      <c r="K81">
        <v>679.49316799999997</v>
      </c>
      <c r="L81">
        <v>435.435</v>
      </c>
      <c r="M81">
        <v>92</v>
      </c>
      <c r="N81">
        <v>118.125</v>
      </c>
      <c r="O81">
        <v>60.678600000000003</v>
      </c>
      <c r="P81">
        <v>125.58750000000001</v>
      </c>
      <c r="Q81">
        <v>10.911809999999999</v>
      </c>
      <c r="R81">
        <v>42.392195999999998</v>
      </c>
      <c r="S81">
        <v>26.390910000000002</v>
      </c>
      <c r="T81">
        <v>0</v>
      </c>
      <c r="U81">
        <v>418.77</v>
      </c>
      <c r="V81">
        <v>20.731850000000001</v>
      </c>
      <c r="W81">
        <v>46.399079999999998</v>
      </c>
      <c r="X81">
        <v>147.515625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16.478852</v>
      </c>
      <c r="AF81">
        <v>0</v>
      </c>
      <c r="AG81">
        <v>43.681199999999997</v>
      </c>
      <c r="AH81">
        <v>23.390899999999998</v>
      </c>
      <c r="AI81">
        <v>0</v>
      </c>
      <c r="AJ81">
        <v>0</v>
      </c>
      <c r="AK81">
        <v>54.186300000000003</v>
      </c>
      <c r="AL81">
        <v>12.782</v>
      </c>
      <c r="AM81">
        <v>15.804048</v>
      </c>
      <c r="AN81">
        <v>0.80345999999999995</v>
      </c>
      <c r="AO81">
        <v>0</v>
      </c>
      <c r="AP81">
        <v>0</v>
      </c>
      <c r="AQ81">
        <v>39.69</v>
      </c>
      <c r="AR81">
        <v>34.223999999999997</v>
      </c>
      <c r="AS81">
        <v>18.832799999999999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2664.8396990000006</v>
      </c>
    </row>
    <row r="82" spans="1:117">
      <c r="A82" t="s">
        <v>124</v>
      </c>
      <c r="B82">
        <v>0</v>
      </c>
      <c r="C82">
        <v>13.86</v>
      </c>
      <c r="D82">
        <v>29.4</v>
      </c>
      <c r="E82">
        <v>0</v>
      </c>
      <c r="F82">
        <v>0</v>
      </c>
      <c r="G82">
        <v>71.241600000000005</v>
      </c>
      <c r="H82">
        <v>0</v>
      </c>
      <c r="I82">
        <v>0</v>
      </c>
      <c r="J82">
        <v>46.031999999999996</v>
      </c>
      <c r="K82">
        <v>679.49316799999997</v>
      </c>
      <c r="L82">
        <v>435.435</v>
      </c>
      <c r="M82">
        <v>92</v>
      </c>
      <c r="N82">
        <v>118.125</v>
      </c>
      <c r="O82">
        <v>60.678600000000003</v>
      </c>
      <c r="P82">
        <v>125.58750000000001</v>
      </c>
      <c r="Q82">
        <v>10.911809999999999</v>
      </c>
      <c r="R82">
        <v>42.392195999999998</v>
      </c>
      <c r="S82">
        <v>26.390910000000002</v>
      </c>
      <c r="T82">
        <v>0</v>
      </c>
      <c r="U82">
        <v>418.77</v>
      </c>
      <c r="V82">
        <v>20.731850000000001</v>
      </c>
      <c r="W82">
        <v>46.399079999999998</v>
      </c>
      <c r="X82">
        <v>147.515625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16.478852</v>
      </c>
      <c r="AF82">
        <v>0</v>
      </c>
      <c r="AG82">
        <v>43.681199999999997</v>
      </c>
      <c r="AH82">
        <v>0</v>
      </c>
      <c r="AI82">
        <v>0</v>
      </c>
      <c r="AJ82">
        <v>0</v>
      </c>
      <c r="AK82">
        <v>54.186300000000003</v>
      </c>
      <c r="AL82">
        <v>12.782</v>
      </c>
      <c r="AM82">
        <v>15.804048</v>
      </c>
      <c r="AN82">
        <v>0.80345999999999995</v>
      </c>
      <c r="AO82">
        <v>0</v>
      </c>
      <c r="AP82">
        <v>0</v>
      </c>
      <c r="AQ82">
        <v>39.69</v>
      </c>
      <c r="AR82">
        <v>34.223999999999997</v>
      </c>
      <c r="AS82">
        <v>18.832799999999999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2641.4487990000007</v>
      </c>
    </row>
    <row r="83" spans="1:117">
      <c r="A83" t="s">
        <v>125</v>
      </c>
      <c r="B83">
        <v>0</v>
      </c>
      <c r="C83">
        <v>13.86</v>
      </c>
      <c r="D83">
        <v>29.4</v>
      </c>
      <c r="E83">
        <v>0</v>
      </c>
      <c r="F83">
        <v>0</v>
      </c>
      <c r="G83">
        <v>71.241600000000005</v>
      </c>
      <c r="H83">
        <v>0</v>
      </c>
      <c r="I83">
        <v>0</v>
      </c>
      <c r="J83">
        <v>46.031999999999996</v>
      </c>
      <c r="K83">
        <v>679.49316799999997</v>
      </c>
      <c r="L83">
        <v>435.435</v>
      </c>
      <c r="M83">
        <v>92</v>
      </c>
      <c r="N83">
        <v>118.125</v>
      </c>
      <c r="O83">
        <v>60.678600000000003</v>
      </c>
      <c r="P83">
        <v>125.58750000000001</v>
      </c>
      <c r="Q83">
        <v>10.911809999999999</v>
      </c>
      <c r="R83">
        <v>42.392195999999998</v>
      </c>
      <c r="S83">
        <v>26.390910000000002</v>
      </c>
      <c r="T83">
        <v>0</v>
      </c>
      <c r="U83">
        <v>418.77</v>
      </c>
      <c r="V83">
        <v>20.731850000000001</v>
      </c>
      <c r="W83">
        <v>46.399079999999998</v>
      </c>
      <c r="X83">
        <v>147.515625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16.478852</v>
      </c>
      <c r="AF83">
        <v>0</v>
      </c>
      <c r="AG83">
        <v>43.681199999999997</v>
      </c>
      <c r="AH83">
        <v>0</v>
      </c>
      <c r="AI83">
        <v>0</v>
      </c>
      <c r="AJ83">
        <v>0</v>
      </c>
      <c r="AK83">
        <v>54.186300000000003</v>
      </c>
      <c r="AL83">
        <v>12.782</v>
      </c>
      <c r="AM83">
        <v>15.804048</v>
      </c>
      <c r="AN83">
        <v>0.80345999999999995</v>
      </c>
      <c r="AO83">
        <v>0</v>
      </c>
      <c r="AP83">
        <v>0</v>
      </c>
      <c r="AQ83">
        <v>39.69</v>
      </c>
      <c r="AR83">
        <v>34.223999999999997</v>
      </c>
      <c r="AS83">
        <v>18.832799999999999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2641.4487990000007</v>
      </c>
    </row>
    <row r="84" spans="1:117">
      <c r="A84" t="s">
        <v>126</v>
      </c>
      <c r="B84">
        <v>0</v>
      </c>
      <c r="C84">
        <v>13.86</v>
      </c>
      <c r="D84">
        <v>29.4</v>
      </c>
      <c r="E84">
        <v>0</v>
      </c>
      <c r="F84">
        <v>0</v>
      </c>
      <c r="G84">
        <v>71.241600000000005</v>
      </c>
      <c r="H84">
        <v>0</v>
      </c>
      <c r="I84">
        <v>0</v>
      </c>
      <c r="J84">
        <v>46.031999999999996</v>
      </c>
      <c r="K84">
        <v>679.49316799999997</v>
      </c>
      <c r="L84">
        <v>435.435</v>
      </c>
      <c r="M84">
        <v>92</v>
      </c>
      <c r="N84">
        <v>118.125</v>
      </c>
      <c r="O84">
        <v>60.678600000000003</v>
      </c>
      <c r="P84">
        <v>125.58750000000001</v>
      </c>
      <c r="Q84">
        <v>10.911809999999999</v>
      </c>
      <c r="R84">
        <v>42.392195999999998</v>
      </c>
      <c r="S84">
        <v>26.390910000000002</v>
      </c>
      <c r="T84">
        <v>0</v>
      </c>
      <c r="U84">
        <v>418.77</v>
      </c>
      <c r="V84">
        <v>20.731850000000001</v>
      </c>
      <c r="W84">
        <v>46.399079999999998</v>
      </c>
      <c r="X84">
        <v>147.515625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0</v>
      </c>
      <c r="AG84">
        <v>43.681199999999997</v>
      </c>
      <c r="AH84">
        <v>0</v>
      </c>
      <c r="AI84">
        <v>0</v>
      </c>
      <c r="AJ84">
        <v>0</v>
      </c>
      <c r="AK84">
        <v>54.186300000000003</v>
      </c>
      <c r="AL84">
        <v>12.782</v>
      </c>
      <c r="AM84">
        <v>15.804048</v>
      </c>
      <c r="AN84">
        <v>0.80345999999999995</v>
      </c>
      <c r="AO84">
        <v>0</v>
      </c>
      <c r="AP84">
        <v>0</v>
      </c>
      <c r="AQ84">
        <v>39.69</v>
      </c>
      <c r="AR84">
        <v>34.223999999999997</v>
      </c>
      <c r="AS84">
        <v>18.832799999999999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2641.4487990000007</v>
      </c>
    </row>
    <row r="85" spans="1:117">
      <c r="A85" t="s">
        <v>127</v>
      </c>
      <c r="B85">
        <v>0</v>
      </c>
      <c r="C85">
        <v>13.86</v>
      </c>
      <c r="D85">
        <v>29.4</v>
      </c>
      <c r="E85">
        <v>0</v>
      </c>
      <c r="F85">
        <v>0</v>
      </c>
      <c r="G85">
        <v>71.241600000000005</v>
      </c>
      <c r="H85">
        <v>0</v>
      </c>
      <c r="I85">
        <v>0</v>
      </c>
      <c r="J85">
        <v>46.031999999999996</v>
      </c>
      <c r="K85">
        <v>679.49316799999997</v>
      </c>
      <c r="L85">
        <v>435.435</v>
      </c>
      <c r="M85">
        <v>92</v>
      </c>
      <c r="N85">
        <v>118.125</v>
      </c>
      <c r="O85">
        <v>60.678600000000003</v>
      </c>
      <c r="P85">
        <v>125.58750000000001</v>
      </c>
      <c r="Q85">
        <v>10.911809999999999</v>
      </c>
      <c r="R85">
        <v>42.392195999999998</v>
      </c>
      <c r="S85">
        <v>26.390910000000002</v>
      </c>
      <c r="T85">
        <v>0</v>
      </c>
      <c r="U85">
        <v>418.77</v>
      </c>
      <c r="V85">
        <v>20.731850000000001</v>
      </c>
      <c r="W85">
        <v>46.399079999999998</v>
      </c>
      <c r="X85">
        <v>147.515625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0</v>
      </c>
      <c r="AG85">
        <v>43.681199999999997</v>
      </c>
      <c r="AH85">
        <v>0</v>
      </c>
      <c r="AI85">
        <v>0</v>
      </c>
      <c r="AJ85">
        <v>0</v>
      </c>
      <c r="AK85">
        <v>54.186300000000003</v>
      </c>
      <c r="AL85">
        <v>12.782</v>
      </c>
      <c r="AM85">
        <v>15.804048</v>
      </c>
      <c r="AN85">
        <v>0.80345999999999995</v>
      </c>
      <c r="AO85">
        <v>0</v>
      </c>
      <c r="AP85">
        <v>0</v>
      </c>
      <c r="AQ85">
        <v>39.69</v>
      </c>
      <c r="AR85">
        <v>26.495999999999999</v>
      </c>
      <c r="AS85">
        <v>16.142399999999999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2631.0303990000007</v>
      </c>
    </row>
    <row r="86" spans="1:117">
      <c r="A86" t="s">
        <v>128</v>
      </c>
      <c r="B86">
        <v>0</v>
      </c>
      <c r="C86">
        <v>13.86</v>
      </c>
      <c r="D86">
        <v>29.4</v>
      </c>
      <c r="E86">
        <v>0</v>
      </c>
      <c r="F86">
        <v>0</v>
      </c>
      <c r="G86">
        <v>71.241600000000005</v>
      </c>
      <c r="H86">
        <v>0</v>
      </c>
      <c r="I86">
        <v>0</v>
      </c>
      <c r="J86">
        <v>46.031999999999996</v>
      </c>
      <c r="K86">
        <v>679.49316799999997</v>
      </c>
      <c r="L86">
        <v>435.435</v>
      </c>
      <c r="M86">
        <v>92</v>
      </c>
      <c r="N86">
        <v>118.125</v>
      </c>
      <c r="O86">
        <v>60.678600000000003</v>
      </c>
      <c r="P86">
        <v>125.58750000000001</v>
      </c>
      <c r="Q86">
        <v>10.911809999999999</v>
      </c>
      <c r="R86">
        <v>42.392195999999998</v>
      </c>
      <c r="S86">
        <v>26.390910000000002</v>
      </c>
      <c r="T86">
        <v>0</v>
      </c>
      <c r="U86">
        <v>418.77</v>
      </c>
      <c r="V86">
        <v>20.731850000000001</v>
      </c>
      <c r="W86">
        <v>46.399079999999998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0</v>
      </c>
      <c r="AG86">
        <v>43.681199999999997</v>
      </c>
      <c r="AH86">
        <v>0</v>
      </c>
      <c r="AI86">
        <v>0</v>
      </c>
      <c r="AJ86">
        <v>0</v>
      </c>
      <c r="AK86">
        <v>54.186300000000003</v>
      </c>
      <c r="AL86">
        <v>12.782</v>
      </c>
      <c r="AM86">
        <v>15.804048</v>
      </c>
      <c r="AN86">
        <v>0.80345999999999995</v>
      </c>
      <c r="AO86">
        <v>0</v>
      </c>
      <c r="AP86">
        <v>0</v>
      </c>
      <c r="AQ86">
        <v>26.585999999999999</v>
      </c>
      <c r="AR86">
        <v>26.495999999999999</v>
      </c>
      <c r="AS86">
        <v>16.142399999999999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2617.9263990000004</v>
      </c>
    </row>
    <row r="87" spans="1:117">
      <c r="A87" t="s">
        <v>129</v>
      </c>
      <c r="B87">
        <v>0</v>
      </c>
      <c r="C87">
        <v>13.86</v>
      </c>
      <c r="D87">
        <v>29.4</v>
      </c>
      <c r="E87">
        <v>0</v>
      </c>
      <c r="F87">
        <v>0</v>
      </c>
      <c r="G87">
        <v>71.241600000000005</v>
      </c>
      <c r="H87">
        <v>0</v>
      </c>
      <c r="I87">
        <v>0</v>
      </c>
      <c r="J87">
        <v>46.031999999999996</v>
      </c>
      <c r="K87">
        <v>679.49316799999997</v>
      </c>
      <c r="L87">
        <v>435.435</v>
      </c>
      <c r="M87">
        <v>92</v>
      </c>
      <c r="N87">
        <v>118.125</v>
      </c>
      <c r="O87">
        <v>60.678600000000003</v>
      </c>
      <c r="P87">
        <v>125.58750000000001</v>
      </c>
      <c r="Q87">
        <v>10.911809999999999</v>
      </c>
      <c r="R87">
        <v>42.392195999999998</v>
      </c>
      <c r="S87">
        <v>26.390910000000002</v>
      </c>
      <c r="T87">
        <v>0</v>
      </c>
      <c r="U87">
        <v>418.77</v>
      </c>
      <c r="V87">
        <v>20.731850000000001</v>
      </c>
      <c r="W87">
        <v>46.399079999999998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0</v>
      </c>
      <c r="AG87">
        <v>43.681199999999997</v>
      </c>
      <c r="AH87">
        <v>0</v>
      </c>
      <c r="AI87">
        <v>0</v>
      </c>
      <c r="AJ87">
        <v>0</v>
      </c>
      <c r="AK87">
        <v>54.186300000000003</v>
      </c>
      <c r="AL87">
        <v>12.782</v>
      </c>
      <c r="AM87">
        <v>15.804048</v>
      </c>
      <c r="AN87">
        <v>0.80345999999999995</v>
      </c>
      <c r="AO87">
        <v>0</v>
      </c>
      <c r="AP87">
        <v>0</v>
      </c>
      <c r="AQ87">
        <v>26.585999999999999</v>
      </c>
      <c r="AR87">
        <v>34.776000000000003</v>
      </c>
      <c r="AS87">
        <v>18.832799999999999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2628.8967990000001</v>
      </c>
    </row>
    <row r="88" spans="1:117">
      <c r="A88" t="s">
        <v>130</v>
      </c>
      <c r="B88">
        <v>0</v>
      </c>
      <c r="C88">
        <v>13.86</v>
      </c>
      <c r="D88">
        <v>29.4</v>
      </c>
      <c r="E88">
        <v>0</v>
      </c>
      <c r="F88">
        <v>0</v>
      </c>
      <c r="G88">
        <v>71.241600000000005</v>
      </c>
      <c r="H88">
        <v>0</v>
      </c>
      <c r="I88">
        <v>0</v>
      </c>
      <c r="J88">
        <v>46.031999999999996</v>
      </c>
      <c r="K88">
        <v>679.49316799999997</v>
      </c>
      <c r="L88">
        <v>435.435</v>
      </c>
      <c r="M88">
        <v>92</v>
      </c>
      <c r="N88">
        <v>118.125</v>
      </c>
      <c r="O88">
        <v>60.678600000000003</v>
      </c>
      <c r="P88">
        <v>125.58750000000001</v>
      </c>
      <c r="Q88">
        <v>10.911809999999999</v>
      </c>
      <c r="R88">
        <v>42.392195999999998</v>
      </c>
      <c r="S88">
        <v>26.390910000000002</v>
      </c>
      <c r="T88">
        <v>0</v>
      </c>
      <c r="U88">
        <v>418.77</v>
      </c>
      <c r="V88">
        <v>20.731850000000001</v>
      </c>
      <c r="W88">
        <v>46.399079999999998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0</v>
      </c>
      <c r="AG88">
        <v>43.681199999999997</v>
      </c>
      <c r="AH88">
        <v>0</v>
      </c>
      <c r="AI88">
        <v>0</v>
      </c>
      <c r="AJ88">
        <v>0</v>
      </c>
      <c r="AK88">
        <v>54.186300000000003</v>
      </c>
      <c r="AL88">
        <v>12.782</v>
      </c>
      <c r="AM88">
        <v>15.804048</v>
      </c>
      <c r="AN88">
        <v>0.80345999999999995</v>
      </c>
      <c r="AO88">
        <v>0</v>
      </c>
      <c r="AP88">
        <v>0</v>
      </c>
      <c r="AQ88">
        <v>26.585999999999999</v>
      </c>
      <c r="AR88">
        <v>34.776000000000003</v>
      </c>
      <c r="AS88">
        <v>18.832799999999999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2628.8967990000001</v>
      </c>
    </row>
    <row r="89" spans="1:117">
      <c r="A89" t="s">
        <v>131</v>
      </c>
      <c r="B89">
        <v>0</v>
      </c>
      <c r="C89">
        <v>13.86</v>
      </c>
      <c r="D89">
        <v>29.4</v>
      </c>
      <c r="E89">
        <v>0</v>
      </c>
      <c r="F89">
        <v>0</v>
      </c>
      <c r="G89">
        <v>71.241600000000005</v>
      </c>
      <c r="H89">
        <v>0</v>
      </c>
      <c r="I89">
        <v>0</v>
      </c>
      <c r="J89">
        <v>46.031999999999996</v>
      </c>
      <c r="K89">
        <v>679.49316799999997</v>
      </c>
      <c r="L89">
        <v>435.435</v>
      </c>
      <c r="M89">
        <v>92</v>
      </c>
      <c r="N89">
        <v>118.125</v>
      </c>
      <c r="O89">
        <v>60.678600000000003</v>
      </c>
      <c r="P89">
        <v>125.58750000000001</v>
      </c>
      <c r="Q89">
        <v>10.911809999999999</v>
      </c>
      <c r="R89">
        <v>42.392195999999998</v>
      </c>
      <c r="S89">
        <v>26.390910000000002</v>
      </c>
      <c r="T89">
        <v>0</v>
      </c>
      <c r="U89">
        <v>418.77</v>
      </c>
      <c r="V89">
        <v>20.731850000000001</v>
      </c>
      <c r="W89">
        <v>46.399079999999998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0</v>
      </c>
      <c r="AG89">
        <v>43.681199999999997</v>
      </c>
      <c r="AH89">
        <v>0</v>
      </c>
      <c r="AI89">
        <v>0</v>
      </c>
      <c r="AJ89">
        <v>0</v>
      </c>
      <c r="AK89">
        <v>54.186300000000003</v>
      </c>
      <c r="AL89">
        <v>12.782</v>
      </c>
      <c r="AM89">
        <v>15.804048</v>
      </c>
      <c r="AN89">
        <v>0.80345999999999995</v>
      </c>
      <c r="AO89">
        <v>0</v>
      </c>
      <c r="AP89">
        <v>0</v>
      </c>
      <c r="AQ89">
        <v>26.585999999999999</v>
      </c>
      <c r="AR89">
        <v>26.495999999999999</v>
      </c>
      <c r="AS89">
        <v>21.523199999999999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2623.3071990000003</v>
      </c>
    </row>
    <row r="90" spans="1:117">
      <c r="A90" t="s">
        <v>132</v>
      </c>
      <c r="B90">
        <v>0</v>
      </c>
      <c r="C90">
        <v>13.86</v>
      </c>
      <c r="D90">
        <v>29.4</v>
      </c>
      <c r="E90">
        <v>0</v>
      </c>
      <c r="F90">
        <v>0</v>
      </c>
      <c r="G90">
        <v>71.241600000000005</v>
      </c>
      <c r="H90">
        <v>0</v>
      </c>
      <c r="I90">
        <v>0</v>
      </c>
      <c r="J90">
        <v>46.031999999999996</v>
      </c>
      <c r="K90">
        <v>679.49316799999997</v>
      </c>
      <c r="L90">
        <v>435.435</v>
      </c>
      <c r="M90">
        <v>92</v>
      </c>
      <c r="N90">
        <v>118.125</v>
      </c>
      <c r="O90">
        <v>60.678600000000003</v>
      </c>
      <c r="P90">
        <v>125.58750000000001</v>
      </c>
      <c r="Q90">
        <v>10.911809999999999</v>
      </c>
      <c r="R90">
        <v>42.392195999999998</v>
      </c>
      <c r="S90">
        <v>26.390910000000002</v>
      </c>
      <c r="T90">
        <v>0</v>
      </c>
      <c r="U90">
        <v>418.77</v>
      </c>
      <c r="V90">
        <v>20.731850000000001</v>
      </c>
      <c r="W90">
        <v>46.399079999999998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0</v>
      </c>
      <c r="AG90">
        <v>43.681199999999997</v>
      </c>
      <c r="AH90">
        <v>0</v>
      </c>
      <c r="AI90">
        <v>0</v>
      </c>
      <c r="AJ90">
        <v>0</v>
      </c>
      <c r="AK90">
        <v>54.186300000000003</v>
      </c>
      <c r="AL90">
        <v>12.782</v>
      </c>
      <c r="AM90">
        <v>15.804048</v>
      </c>
      <c r="AN90">
        <v>0.80345999999999995</v>
      </c>
      <c r="AO90">
        <v>0</v>
      </c>
      <c r="AP90">
        <v>0</v>
      </c>
      <c r="AQ90">
        <v>26.585999999999999</v>
      </c>
      <c r="AR90">
        <v>26.495999999999999</v>
      </c>
      <c r="AS90">
        <v>21.523199999999999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2623.3071990000003</v>
      </c>
    </row>
    <row r="91" spans="1:117">
      <c r="A91" t="s">
        <v>133</v>
      </c>
      <c r="B91">
        <v>0</v>
      </c>
      <c r="C91">
        <v>13.86</v>
      </c>
      <c r="D91">
        <v>29.4</v>
      </c>
      <c r="E91">
        <v>0</v>
      </c>
      <c r="F91">
        <v>0</v>
      </c>
      <c r="G91">
        <v>71.241600000000005</v>
      </c>
      <c r="H91">
        <v>0</v>
      </c>
      <c r="I91">
        <v>0</v>
      </c>
      <c r="J91">
        <v>46.031999999999996</v>
      </c>
      <c r="K91">
        <v>679.49316799999997</v>
      </c>
      <c r="L91">
        <v>435.435</v>
      </c>
      <c r="M91">
        <v>92</v>
      </c>
      <c r="N91">
        <v>118.125</v>
      </c>
      <c r="O91">
        <v>60.678600000000003</v>
      </c>
      <c r="P91">
        <v>125.58750000000001</v>
      </c>
      <c r="Q91">
        <v>10.911809999999999</v>
      </c>
      <c r="R91">
        <v>42.392195999999998</v>
      </c>
      <c r="S91">
        <v>26.390910000000002</v>
      </c>
      <c r="T91">
        <v>0</v>
      </c>
      <c r="U91">
        <v>418.77</v>
      </c>
      <c r="V91">
        <v>20.731850000000001</v>
      </c>
      <c r="W91">
        <v>46.399079999999998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0</v>
      </c>
      <c r="AG91">
        <v>43.681199999999997</v>
      </c>
      <c r="AH91">
        <v>0</v>
      </c>
      <c r="AI91">
        <v>0</v>
      </c>
      <c r="AJ91">
        <v>0</v>
      </c>
      <c r="AK91">
        <v>54.186300000000003</v>
      </c>
      <c r="AL91">
        <v>12.782</v>
      </c>
      <c r="AM91">
        <v>9.9975000000000005</v>
      </c>
      <c r="AN91">
        <v>0.80345999999999995</v>
      </c>
      <c r="AO91">
        <v>0</v>
      </c>
      <c r="AP91">
        <v>0</v>
      </c>
      <c r="AQ91">
        <v>13.292999999999999</v>
      </c>
      <c r="AR91">
        <v>26.495999999999999</v>
      </c>
      <c r="AS91">
        <v>18.832799999999999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2601.5172510000007</v>
      </c>
    </row>
    <row r="92" spans="1:117">
      <c r="A92" t="s">
        <v>134</v>
      </c>
      <c r="B92">
        <v>0</v>
      </c>
      <c r="C92">
        <v>13.86</v>
      </c>
      <c r="D92">
        <v>29.4</v>
      </c>
      <c r="E92">
        <v>0</v>
      </c>
      <c r="F92">
        <v>0</v>
      </c>
      <c r="G92">
        <v>71.241600000000005</v>
      </c>
      <c r="H92">
        <v>0</v>
      </c>
      <c r="I92">
        <v>0</v>
      </c>
      <c r="J92">
        <v>46.031999999999996</v>
      </c>
      <c r="K92">
        <v>679.49316799999997</v>
      </c>
      <c r="L92">
        <v>435.435</v>
      </c>
      <c r="M92">
        <v>92</v>
      </c>
      <c r="N92">
        <v>118.125</v>
      </c>
      <c r="O92">
        <v>60.678600000000003</v>
      </c>
      <c r="P92">
        <v>125.58750000000001</v>
      </c>
      <c r="Q92">
        <v>10.911809999999999</v>
      </c>
      <c r="R92">
        <v>42.392195999999998</v>
      </c>
      <c r="S92">
        <v>26.390910000000002</v>
      </c>
      <c r="T92">
        <v>0</v>
      </c>
      <c r="U92">
        <v>418.77</v>
      </c>
      <c r="V92">
        <v>20.731850000000001</v>
      </c>
      <c r="W92">
        <v>46.399079999999998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16.478852</v>
      </c>
      <c r="AF92">
        <v>0</v>
      </c>
      <c r="AG92">
        <v>43.681199999999997</v>
      </c>
      <c r="AH92">
        <v>0</v>
      </c>
      <c r="AI92">
        <v>0</v>
      </c>
      <c r="AJ92">
        <v>0</v>
      </c>
      <c r="AK92">
        <v>54.186300000000003</v>
      </c>
      <c r="AL92">
        <v>12.782</v>
      </c>
      <c r="AM92">
        <v>4.6654999999999998</v>
      </c>
      <c r="AN92">
        <v>0.80345999999999995</v>
      </c>
      <c r="AO92">
        <v>0</v>
      </c>
      <c r="AP92">
        <v>0</v>
      </c>
      <c r="AQ92">
        <v>13.292999999999999</v>
      </c>
      <c r="AR92">
        <v>26.495999999999999</v>
      </c>
      <c r="AS92">
        <v>18.832799999999999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2596.1852510000008</v>
      </c>
    </row>
    <row r="93" spans="1:117">
      <c r="A93" t="s">
        <v>135</v>
      </c>
      <c r="B93">
        <v>0</v>
      </c>
      <c r="C93">
        <v>13.86</v>
      </c>
      <c r="D93">
        <v>29.4</v>
      </c>
      <c r="E93">
        <v>0</v>
      </c>
      <c r="F93">
        <v>0</v>
      </c>
      <c r="G93">
        <v>71.241600000000005</v>
      </c>
      <c r="H93">
        <v>0</v>
      </c>
      <c r="I93">
        <v>0</v>
      </c>
      <c r="J93">
        <v>46.031999999999996</v>
      </c>
      <c r="K93">
        <v>679.49316799999997</v>
      </c>
      <c r="L93">
        <v>435.435</v>
      </c>
      <c r="M93">
        <v>92</v>
      </c>
      <c r="N93">
        <v>118.125</v>
      </c>
      <c r="O93">
        <v>60.678600000000003</v>
      </c>
      <c r="P93">
        <v>125.58750000000001</v>
      </c>
      <c r="Q93">
        <v>10.911809999999999</v>
      </c>
      <c r="R93">
        <v>42.392195999999998</v>
      </c>
      <c r="S93">
        <v>26.390910000000002</v>
      </c>
      <c r="T93">
        <v>0</v>
      </c>
      <c r="U93">
        <v>418.77</v>
      </c>
      <c r="V93">
        <v>20.731850000000001</v>
      </c>
      <c r="W93">
        <v>46.399079999999998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16.478852</v>
      </c>
      <c r="AF93">
        <v>0</v>
      </c>
      <c r="AG93">
        <v>43.681199999999997</v>
      </c>
      <c r="AH93">
        <v>0</v>
      </c>
      <c r="AI93">
        <v>0</v>
      </c>
      <c r="AJ93">
        <v>0</v>
      </c>
      <c r="AK93">
        <v>54.186300000000003</v>
      </c>
      <c r="AL93">
        <v>12.782</v>
      </c>
      <c r="AM93">
        <v>3.9990000000000001</v>
      </c>
      <c r="AN93">
        <v>0.80345999999999995</v>
      </c>
      <c r="AO93">
        <v>0</v>
      </c>
      <c r="AP93">
        <v>0.51239999999999997</v>
      </c>
      <c r="AQ93">
        <v>13.292999999999999</v>
      </c>
      <c r="AR93">
        <v>34.776000000000003</v>
      </c>
      <c r="AS93">
        <v>18.832799999999999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2604.3111510000003</v>
      </c>
    </row>
    <row r="94" spans="1:117">
      <c r="A94" t="s">
        <v>136</v>
      </c>
      <c r="B94">
        <v>0</v>
      </c>
      <c r="C94">
        <v>13.86</v>
      </c>
      <c r="D94">
        <v>29.4</v>
      </c>
      <c r="E94">
        <v>0</v>
      </c>
      <c r="F94">
        <v>0</v>
      </c>
      <c r="G94">
        <v>71.241600000000005</v>
      </c>
      <c r="H94">
        <v>0</v>
      </c>
      <c r="I94">
        <v>0</v>
      </c>
      <c r="J94">
        <v>46.031999999999996</v>
      </c>
      <c r="K94">
        <v>679.49316799999997</v>
      </c>
      <c r="L94">
        <v>435.435</v>
      </c>
      <c r="M94">
        <v>92</v>
      </c>
      <c r="N94">
        <v>118.125</v>
      </c>
      <c r="O94">
        <v>60.678600000000003</v>
      </c>
      <c r="P94">
        <v>125.58750000000001</v>
      </c>
      <c r="Q94">
        <v>10.911809999999999</v>
      </c>
      <c r="R94">
        <v>42.392195999999998</v>
      </c>
      <c r="S94">
        <v>26.390910000000002</v>
      </c>
      <c r="T94">
        <v>0</v>
      </c>
      <c r="U94">
        <v>418.77</v>
      </c>
      <c r="V94">
        <v>20.731850000000001</v>
      </c>
      <c r="W94">
        <v>46.399079999999998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1.9245000000000001</v>
      </c>
      <c r="AF94">
        <v>0</v>
      </c>
      <c r="AG94">
        <v>43.681199999999997</v>
      </c>
      <c r="AH94">
        <v>0</v>
      </c>
      <c r="AI94">
        <v>0</v>
      </c>
      <c r="AJ94">
        <v>0</v>
      </c>
      <c r="AK94">
        <v>54.186300000000003</v>
      </c>
      <c r="AL94">
        <v>12.782</v>
      </c>
      <c r="AM94">
        <v>0</v>
      </c>
      <c r="AN94">
        <v>0.80345999999999995</v>
      </c>
      <c r="AO94">
        <v>0</v>
      </c>
      <c r="AP94">
        <v>0.51239999999999997</v>
      </c>
      <c r="AQ94">
        <v>13.292999999999999</v>
      </c>
      <c r="AR94">
        <v>34.776000000000003</v>
      </c>
      <c r="AS94">
        <v>18.832799999999999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2585.7577990000004</v>
      </c>
    </row>
    <row r="95" spans="1:117">
      <c r="A95" t="s">
        <v>137</v>
      </c>
      <c r="B95">
        <v>0</v>
      </c>
      <c r="C95">
        <v>13.86</v>
      </c>
      <c r="D95">
        <v>29.4</v>
      </c>
      <c r="E95">
        <v>0</v>
      </c>
      <c r="F95">
        <v>0</v>
      </c>
      <c r="G95">
        <v>71.241600000000005</v>
      </c>
      <c r="H95">
        <v>0</v>
      </c>
      <c r="I95">
        <v>0</v>
      </c>
      <c r="J95">
        <v>46.031999999999996</v>
      </c>
      <c r="K95">
        <v>679.49316799999997</v>
      </c>
      <c r="L95">
        <v>435.435</v>
      </c>
      <c r="M95">
        <v>92</v>
      </c>
      <c r="N95">
        <v>118.125</v>
      </c>
      <c r="O95">
        <v>60.678600000000003</v>
      </c>
      <c r="P95">
        <v>125.58750000000001</v>
      </c>
      <c r="Q95">
        <v>10.911809999999999</v>
      </c>
      <c r="R95">
        <v>42.392195999999998</v>
      </c>
      <c r="S95">
        <v>26.390910000000002</v>
      </c>
      <c r="T95">
        <v>0</v>
      </c>
      <c r="U95">
        <v>418.77</v>
      </c>
      <c r="V95">
        <v>20.731850000000001</v>
      </c>
      <c r="W95">
        <v>46.399079999999998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1.9245000000000001</v>
      </c>
      <c r="AF95">
        <v>0</v>
      </c>
      <c r="AG95">
        <v>43.681199999999997</v>
      </c>
      <c r="AH95">
        <v>0</v>
      </c>
      <c r="AI95">
        <v>0</v>
      </c>
      <c r="AJ95">
        <v>0</v>
      </c>
      <c r="AK95">
        <v>54.186300000000003</v>
      </c>
      <c r="AL95">
        <v>12.782</v>
      </c>
      <c r="AM95">
        <v>0</v>
      </c>
      <c r="AN95">
        <v>0.80345999999999995</v>
      </c>
      <c r="AO95">
        <v>0</v>
      </c>
      <c r="AP95">
        <v>0.51239999999999997</v>
      </c>
      <c r="AQ95">
        <v>13.292999999999999</v>
      </c>
      <c r="AR95">
        <v>34.776000000000003</v>
      </c>
      <c r="AS95">
        <v>18.832799999999999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2585.7577990000004</v>
      </c>
    </row>
    <row r="96" spans="1:117">
      <c r="A96" t="s">
        <v>138</v>
      </c>
      <c r="B96">
        <v>0</v>
      </c>
      <c r="C96">
        <v>13.86</v>
      </c>
      <c r="D96">
        <v>29.4</v>
      </c>
      <c r="E96">
        <v>0</v>
      </c>
      <c r="F96">
        <v>0</v>
      </c>
      <c r="G96">
        <v>71.241600000000005</v>
      </c>
      <c r="H96">
        <v>0</v>
      </c>
      <c r="I96">
        <v>0</v>
      </c>
      <c r="J96">
        <v>46.031999999999996</v>
      </c>
      <c r="K96">
        <v>679.49316799999997</v>
      </c>
      <c r="L96">
        <v>435.435</v>
      </c>
      <c r="M96">
        <v>92</v>
      </c>
      <c r="N96">
        <v>118.125</v>
      </c>
      <c r="O96">
        <v>60.678600000000003</v>
      </c>
      <c r="P96">
        <v>125.58750000000001</v>
      </c>
      <c r="Q96">
        <v>10.911809999999999</v>
      </c>
      <c r="R96">
        <v>42.392195999999998</v>
      </c>
      <c r="S96">
        <v>26.390910000000002</v>
      </c>
      <c r="T96">
        <v>0</v>
      </c>
      <c r="U96">
        <v>418.77</v>
      </c>
      <c r="V96">
        <v>20.731850000000001</v>
      </c>
      <c r="W96">
        <v>46.399079999999998</v>
      </c>
      <c r="X96">
        <v>147.515625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1.9245000000000001</v>
      </c>
      <c r="AF96">
        <v>0</v>
      </c>
      <c r="AG96">
        <v>43.681199999999997</v>
      </c>
      <c r="AH96">
        <v>0</v>
      </c>
      <c r="AI96">
        <v>0</v>
      </c>
      <c r="AJ96">
        <v>0</v>
      </c>
      <c r="AK96">
        <v>54.186300000000003</v>
      </c>
      <c r="AL96">
        <v>12.782</v>
      </c>
      <c r="AM96">
        <v>0</v>
      </c>
      <c r="AN96">
        <v>0.80345999999999995</v>
      </c>
      <c r="AO96">
        <v>0</v>
      </c>
      <c r="AP96">
        <v>0.51239999999999997</v>
      </c>
      <c r="AQ96">
        <v>0</v>
      </c>
      <c r="AR96">
        <v>34.776000000000003</v>
      </c>
      <c r="AS96">
        <v>18.832799999999999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2572.4647990000003</v>
      </c>
    </row>
    <row r="97" spans="1:117">
      <c r="A97" t="s">
        <v>139</v>
      </c>
      <c r="B97">
        <v>0</v>
      </c>
      <c r="C97">
        <v>13.86</v>
      </c>
      <c r="D97">
        <v>29.4</v>
      </c>
      <c r="E97">
        <v>0</v>
      </c>
      <c r="F97">
        <v>0</v>
      </c>
      <c r="G97">
        <v>71.241600000000005</v>
      </c>
      <c r="H97">
        <v>0</v>
      </c>
      <c r="I97">
        <v>0</v>
      </c>
      <c r="J97">
        <v>46.031999999999996</v>
      </c>
      <c r="K97">
        <v>679.49316799999997</v>
      </c>
      <c r="L97">
        <v>435.435</v>
      </c>
      <c r="M97">
        <v>92</v>
      </c>
      <c r="N97">
        <v>118.125</v>
      </c>
      <c r="O97">
        <v>60.678600000000003</v>
      </c>
      <c r="P97">
        <v>125.58750000000001</v>
      </c>
      <c r="Q97">
        <v>10.911809999999999</v>
      </c>
      <c r="R97">
        <v>42.392195999999998</v>
      </c>
      <c r="S97">
        <v>26.390910000000002</v>
      </c>
      <c r="T97">
        <v>0</v>
      </c>
      <c r="U97">
        <v>418.77</v>
      </c>
      <c r="V97">
        <v>20.731850000000001</v>
      </c>
      <c r="W97">
        <v>46.399079999999998</v>
      </c>
      <c r="X97">
        <v>147.515625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1.9245000000000001</v>
      </c>
      <c r="AF97">
        <v>0</v>
      </c>
      <c r="AG97">
        <v>43.681199999999997</v>
      </c>
      <c r="AH97">
        <v>0</v>
      </c>
      <c r="AI97">
        <v>0</v>
      </c>
      <c r="AJ97">
        <v>0</v>
      </c>
      <c r="AK97">
        <v>54.186300000000003</v>
      </c>
      <c r="AL97">
        <v>12.782</v>
      </c>
      <c r="AM97">
        <v>0</v>
      </c>
      <c r="AN97">
        <v>0.80345999999999995</v>
      </c>
      <c r="AO97">
        <v>0</v>
      </c>
      <c r="AP97">
        <v>0.51239999999999997</v>
      </c>
      <c r="AQ97">
        <v>0</v>
      </c>
      <c r="AR97">
        <v>34.776000000000003</v>
      </c>
      <c r="AS97">
        <v>20.178000000000001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2573.8099990000001</v>
      </c>
    </row>
    <row r="98" spans="1:117">
      <c r="A98" t="s">
        <v>140</v>
      </c>
      <c r="B98">
        <v>0</v>
      </c>
      <c r="C98">
        <v>13.86</v>
      </c>
      <c r="D98">
        <v>29.4</v>
      </c>
      <c r="E98">
        <v>0</v>
      </c>
      <c r="F98">
        <v>0</v>
      </c>
      <c r="G98">
        <v>71.241600000000005</v>
      </c>
      <c r="H98">
        <v>0</v>
      </c>
      <c r="I98">
        <v>0</v>
      </c>
      <c r="J98">
        <v>46.031999999999996</v>
      </c>
      <c r="K98">
        <v>679.49316799999997</v>
      </c>
      <c r="L98">
        <v>435.435</v>
      </c>
      <c r="M98">
        <v>92</v>
      </c>
      <c r="N98">
        <v>118.125</v>
      </c>
      <c r="O98">
        <v>60.678600000000003</v>
      </c>
      <c r="P98">
        <v>125.58750000000001</v>
      </c>
      <c r="Q98">
        <v>10.911809999999999</v>
      </c>
      <c r="R98">
        <v>42.392195999999998</v>
      </c>
      <c r="S98">
        <v>26.390910000000002</v>
      </c>
      <c r="T98">
        <v>0</v>
      </c>
      <c r="U98">
        <v>418.77</v>
      </c>
      <c r="V98">
        <v>20.731850000000001</v>
      </c>
      <c r="W98">
        <v>46.399079999999998</v>
      </c>
      <c r="X98">
        <v>147.515625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1.9245000000000001</v>
      </c>
      <c r="AF98">
        <v>0</v>
      </c>
      <c r="AG98">
        <v>43.681199999999997</v>
      </c>
      <c r="AH98">
        <v>0</v>
      </c>
      <c r="AI98">
        <v>0</v>
      </c>
      <c r="AJ98">
        <v>0</v>
      </c>
      <c r="AK98">
        <v>54.186300000000003</v>
      </c>
      <c r="AL98">
        <v>12.782</v>
      </c>
      <c r="AM98">
        <v>0</v>
      </c>
      <c r="AN98">
        <v>0.80345999999999995</v>
      </c>
      <c r="AO98">
        <v>0</v>
      </c>
      <c r="AP98">
        <v>0.51239999999999997</v>
      </c>
      <c r="AQ98">
        <v>0</v>
      </c>
      <c r="AR98">
        <v>34.776000000000003</v>
      </c>
      <c r="AS98">
        <v>20.178000000000001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2573.8099990000001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0.33431999999999962</v>
      </c>
      <c r="D99">
        <f t="shared" si="2"/>
        <v>0.70560000000000123</v>
      </c>
      <c r="E99">
        <f t="shared" si="2"/>
        <v>0</v>
      </c>
      <c r="F99">
        <f t="shared" si="2"/>
        <v>0</v>
      </c>
      <c r="G99">
        <f t="shared" si="2"/>
        <v>1.7097984000000019</v>
      </c>
      <c r="H99">
        <f t="shared" si="2"/>
        <v>0</v>
      </c>
      <c r="I99">
        <f t="shared" si="2"/>
        <v>0</v>
      </c>
      <c r="J99">
        <f t="shared" si="2"/>
        <v>1.1047680000000015</v>
      </c>
      <c r="K99">
        <f t="shared" si="2"/>
        <v>16.307168532000013</v>
      </c>
      <c r="L99">
        <f t="shared" si="2"/>
        <v>10.450439999999999</v>
      </c>
      <c r="M99">
        <f t="shared" si="2"/>
        <v>2.2080000000000002</v>
      </c>
      <c r="N99">
        <f t="shared" si="2"/>
        <v>2.835</v>
      </c>
      <c r="O99">
        <f t="shared" si="2"/>
        <v>1.4562864000000026</v>
      </c>
      <c r="P99">
        <f t="shared" si="2"/>
        <v>3.0140999999999951</v>
      </c>
      <c r="Q99">
        <f t="shared" si="2"/>
        <v>0.26188343999999941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0.49756439999999885</v>
      </c>
      <c r="W99">
        <f t="shared" si="2"/>
        <v>1.1135779200000013</v>
      </c>
      <c r="X99">
        <f t="shared" si="2"/>
        <v>3.540375</v>
      </c>
      <c r="Y99">
        <f t="shared" si="2"/>
        <v>0</v>
      </c>
      <c r="Z99">
        <f t="shared" si="2"/>
        <v>7.9074600000000023E-2</v>
      </c>
      <c r="AA99">
        <f t="shared" si="2"/>
        <v>0.12718763</v>
      </c>
      <c r="AB99">
        <f t="shared" si="2"/>
        <v>0.11531783000000004</v>
      </c>
      <c r="AC99">
        <f t="shared" si="2"/>
        <v>8.0285004499999979E-2</v>
      </c>
      <c r="AD99">
        <f t="shared" si="2"/>
        <v>8.2555894999999976E-2</v>
      </c>
      <c r="AE99">
        <f t="shared" si="2"/>
        <v>0.36145189199999961</v>
      </c>
      <c r="AF99">
        <f t="shared" si="2"/>
        <v>0.24995099999999984</v>
      </c>
      <c r="AG99">
        <f t="shared" si="2"/>
        <v>1.0483488000000001</v>
      </c>
      <c r="AH99">
        <f t="shared" si="2"/>
        <v>0.5397900000000001</v>
      </c>
      <c r="AI99">
        <f t="shared" si="2"/>
        <v>0</v>
      </c>
      <c r="AJ99">
        <f t="shared" si="2"/>
        <v>0</v>
      </c>
      <c r="AK99">
        <f t="shared" si="2"/>
        <v>1.3004712000000005</v>
      </c>
      <c r="AL99">
        <f t="shared" si="2"/>
        <v>0.36544899999999964</v>
      </c>
      <c r="AM99">
        <f t="shared" si="2"/>
        <v>0.17328733399999996</v>
      </c>
      <c r="AN99">
        <f t="shared" si="2"/>
        <v>1.9283040000000022E-2</v>
      </c>
      <c r="AO99">
        <f t="shared" si="2"/>
        <v>0</v>
      </c>
      <c r="AP99">
        <f t="shared" si="2"/>
        <v>1.6909199999999999E-2</v>
      </c>
      <c r="AQ99">
        <f t="shared" si="2"/>
        <v>0.46116000000000013</v>
      </c>
      <c r="AR99">
        <f t="shared" si="2"/>
        <v>0.78246000000000016</v>
      </c>
      <c r="AS99">
        <f t="shared" si="2"/>
        <v>0.49521654599999976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64.01839880750002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AQ3" activePane="bottomRight" state="frozen"/>
      <selection sqref="A1:D35"/>
      <selection pane="topRight" sqref="A1:D35"/>
      <selection pane="bottomLeft" sqref="A1:D35"/>
      <selection pane="bottomRight" activeCell="AV3" sqref="AV3:AV98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3" t="s">
        <v>43</v>
      </c>
      <c r="AT2" s="203" t="s">
        <v>340</v>
      </c>
      <c r="AU2" s="126"/>
      <c r="AV2" s="203" t="s">
        <v>347</v>
      </c>
      <c r="AW2" s="203" t="s">
        <v>348</v>
      </c>
      <c r="AX2" s="203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374.94</v>
      </c>
      <c r="L3">
        <v>239.5</v>
      </c>
      <c r="M3">
        <v>92</v>
      </c>
      <c r="N3">
        <v>118.125</v>
      </c>
      <c r="O3">
        <v>60.678600000000003</v>
      </c>
      <c r="P3">
        <v>125.58750000000001</v>
      </c>
      <c r="Q3">
        <v>6.65</v>
      </c>
      <c r="R3">
        <v>23.32</v>
      </c>
      <c r="S3">
        <v>14.52</v>
      </c>
      <c r="T3">
        <v>0</v>
      </c>
      <c r="U3">
        <v>418.77</v>
      </c>
      <c r="V3">
        <v>11.5</v>
      </c>
      <c r="W3">
        <v>25.78</v>
      </c>
      <c r="X3">
        <v>81.48</v>
      </c>
      <c r="Y3">
        <v>0</v>
      </c>
      <c r="Z3">
        <v>6.5208000000000004</v>
      </c>
      <c r="AA3">
        <v>0</v>
      </c>
      <c r="AB3">
        <v>0</v>
      </c>
      <c r="AC3">
        <v>0</v>
      </c>
      <c r="AD3">
        <v>0</v>
      </c>
      <c r="AE3">
        <v>32.957704</v>
      </c>
      <c r="AF3">
        <v>8.3810000000000002</v>
      </c>
      <c r="AG3">
        <v>43.681199999999997</v>
      </c>
      <c r="AH3">
        <v>0</v>
      </c>
      <c r="AI3">
        <v>0</v>
      </c>
      <c r="AJ3">
        <v>0</v>
      </c>
      <c r="AK3">
        <v>54.186300000000003</v>
      </c>
      <c r="AL3">
        <v>12.782</v>
      </c>
      <c r="AM3">
        <v>0</v>
      </c>
      <c r="AN3">
        <v>0.80345999999999995</v>
      </c>
      <c r="AO3">
        <v>0</v>
      </c>
      <c r="AP3">
        <v>0</v>
      </c>
      <c r="AQ3">
        <v>0</v>
      </c>
      <c r="AR3">
        <v>41.951999999999998</v>
      </c>
      <c r="AS3">
        <v>31.897382</v>
      </c>
      <c r="AT3">
        <v>19.999950999999999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1846.0128970000001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374.94</v>
      </c>
      <c r="L4">
        <v>239.5</v>
      </c>
      <c r="M4">
        <v>92</v>
      </c>
      <c r="N4">
        <v>118.125</v>
      </c>
      <c r="O4">
        <v>60.678600000000003</v>
      </c>
      <c r="P4">
        <v>125.58750000000001</v>
      </c>
      <c r="Q4">
        <v>6.65</v>
      </c>
      <c r="R4">
        <v>23.32</v>
      </c>
      <c r="S4">
        <v>14.52</v>
      </c>
      <c r="T4">
        <v>0</v>
      </c>
      <c r="U4">
        <v>418.77</v>
      </c>
      <c r="V4">
        <v>11.5</v>
      </c>
      <c r="W4">
        <v>25.78</v>
      </c>
      <c r="X4">
        <v>81.48</v>
      </c>
      <c r="Y4">
        <v>0</v>
      </c>
      <c r="Z4">
        <v>6.5208000000000004</v>
      </c>
      <c r="AA4">
        <v>0</v>
      </c>
      <c r="AB4">
        <v>0</v>
      </c>
      <c r="AC4">
        <v>0</v>
      </c>
      <c r="AD4">
        <v>0</v>
      </c>
      <c r="AE4">
        <v>32.957704</v>
      </c>
      <c r="AF4">
        <v>8.3810000000000002</v>
      </c>
      <c r="AG4">
        <v>43.681199999999997</v>
      </c>
      <c r="AH4">
        <v>0</v>
      </c>
      <c r="AI4">
        <v>0</v>
      </c>
      <c r="AJ4">
        <v>0</v>
      </c>
      <c r="AK4">
        <v>54.186300000000003</v>
      </c>
      <c r="AL4">
        <v>12.782</v>
      </c>
      <c r="AM4">
        <v>0</v>
      </c>
      <c r="AN4">
        <v>0.80345999999999995</v>
      </c>
      <c r="AO4">
        <v>0</v>
      </c>
      <c r="AP4">
        <v>0</v>
      </c>
      <c r="AQ4">
        <v>0</v>
      </c>
      <c r="AR4">
        <v>41.951999999999998</v>
      </c>
      <c r="AS4">
        <v>31.897382</v>
      </c>
      <c r="AT4">
        <v>19.999950999999999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1846.0128970000001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374.94</v>
      </c>
      <c r="L5">
        <v>239.5</v>
      </c>
      <c r="M5">
        <v>63.535600000000002</v>
      </c>
      <c r="N5">
        <v>94.947299999999998</v>
      </c>
      <c r="O5">
        <v>44.631</v>
      </c>
      <c r="P5">
        <v>125.58750000000001</v>
      </c>
      <c r="Q5">
        <v>6.65</v>
      </c>
      <c r="R5">
        <v>23.32</v>
      </c>
      <c r="S5">
        <v>14.52</v>
      </c>
      <c r="T5">
        <v>0</v>
      </c>
      <c r="U5">
        <v>418.77</v>
      </c>
      <c r="V5">
        <v>11.5</v>
      </c>
      <c r="W5">
        <v>25.78</v>
      </c>
      <c r="X5">
        <v>81.48</v>
      </c>
      <c r="Y5">
        <v>0</v>
      </c>
      <c r="Z5">
        <v>6.5208000000000004</v>
      </c>
      <c r="AA5">
        <v>0</v>
      </c>
      <c r="AB5">
        <v>0</v>
      </c>
      <c r="AC5">
        <v>0</v>
      </c>
      <c r="AD5">
        <v>0</v>
      </c>
      <c r="AE5">
        <v>32.957704</v>
      </c>
      <c r="AF5">
        <v>8.3810000000000002</v>
      </c>
      <c r="AG5">
        <v>43.681199999999997</v>
      </c>
      <c r="AH5">
        <v>0</v>
      </c>
      <c r="AI5">
        <v>0</v>
      </c>
      <c r="AJ5">
        <v>0</v>
      </c>
      <c r="AK5">
        <v>54.186300000000003</v>
      </c>
      <c r="AL5">
        <v>12.782</v>
      </c>
      <c r="AM5">
        <v>0</v>
      </c>
      <c r="AN5">
        <v>0.80345999999999995</v>
      </c>
      <c r="AO5">
        <v>0</v>
      </c>
      <c r="AP5">
        <v>0</v>
      </c>
      <c r="AQ5">
        <v>0</v>
      </c>
      <c r="AR5">
        <v>27.6</v>
      </c>
      <c r="AS5">
        <v>31.897382</v>
      </c>
      <c r="AT5">
        <v>19.26435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1763.2355960000002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374.94</v>
      </c>
      <c r="L6">
        <v>239.5</v>
      </c>
      <c r="M6">
        <v>63.535600000000002</v>
      </c>
      <c r="N6">
        <v>94.947299999999998</v>
      </c>
      <c r="O6">
        <v>44.631</v>
      </c>
      <c r="P6">
        <v>125.58750000000001</v>
      </c>
      <c r="Q6">
        <v>6.65</v>
      </c>
      <c r="R6">
        <v>23.32</v>
      </c>
      <c r="S6">
        <v>14.52</v>
      </c>
      <c r="T6">
        <v>0</v>
      </c>
      <c r="U6">
        <v>418.77</v>
      </c>
      <c r="V6">
        <v>11.5</v>
      </c>
      <c r="W6">
        <v>25.78</v>
      </c>
      <c r="X6">
        <v>81.48</v>
      </c>
      <c r="Y6">
        <v>0</v>
      </c>
      <c r="Z6">
        <v>6.5208000000000004</v>
      </c>
      <c r="AA6">
        <v>0</v>
      </c>
      <c r="AB6">
        <v>0</v>
      </c>
      <c r="AC6">
        <v>0</v>
      </c>
      <c r="AD6">
        <v>0</v>
      </c>
      <c r="AE6">
        <v>32.957704</v>
      </c>
      <c r="AF6">
        <v>8.3810000000000002</v>
      </c>
      <c r="AG6">
        <v>43.681199999999997</v>
      </c>
      <c r="AH6">
        <v>0</v>
      </c>
      <c r="AI6">
        <v>0</v>
      </c>
      <c r="AJ6">
        <v>0</v>
      </c>
      <c r="AK6">
        <v>54.186300000000003</v>
      </c>
      <c r="AL6">
        <v>12.782</v>
      </c>
      <c r="AM6">
        <v>0</v>
      </c>
      <c r="AN6">
        <v>0.80345999999999995</v>
      </c>
      <c r="AO6">
        <v>0</v>
      </c>
      <c r="AP6">
        <v>0</v>
      </c>
      <c r="AQ6">
        <v>0</v>
      </c>
      <c r="AR6">
        <v>27.6</v>
      </c>
      <c r="AS6">
        <v>31.897382</v>
      </c>
      <c r="AT6">
        <v>18.436851999999998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1762.4080980000003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374.94</v>
      </c>
      <c r="L7">
        <v>239.5</v>
      </c>
      <c r="M7">
        <v>63.535600000000002</v>
      </c>
      <c r="N7">
        <v>94.947299999999998</v>
      </c>
      <c r="O7">
        <v>44.631</v>
      </c>
      <c r="P7">
        <v>125.58750000000001</v>
      </c>
      <c r="Q7">
        <v>6.65</v>
      </c>
      <c r="R7">
        <v>23.32</v>
      </c>
      <c r="S7">
        <v>14.52</v>
      </c>
      <c r="T7">
        <v>0</v>
      </c>
      <c r="U7">
        <v>418.77</v>
      </c>
      <c r="V7">
        <v>11.5</v>
      </c>
      <c r="W7">
        <v>25.78</v>
      </c>
      <c r="X7">
        <v>81.48</v>
      </c>
      <c r="Y7">
        <v>0</v>
      </c>
      <c r="Z7">
        <v>6.5208000000000004</v>
      </c>
      <c r="AA7">
        <v>0</v>
      </c>
      <c r="AB7">
        <v>0</v>
      </c>
      <c r="AC7">
        <v>0</v>
      </c>
      <c r="AD7">
        <v>0</v>
      </c>
      <c r="AE7">
        <v>32.957704</v>
      </c>
      <c r="AF7">
        <v>8.3810000000000002</v>
      </c>
      <c r="AG7">
        <v>43.681199999999997</v>
      </c>
      <c r="AH7">
        <v>0</v>
      </c>
      <c r="AI7">
        <v>0</v>
      </c>
      <c r="AJ7">
        <v>0</v>
      </c>
      <c r="AK7">
        <v>54.186300000000003</v>
      </c>
      <c r="AL7">
        <v>12.782</v>
      </c>
      <c r="AM7">
        <v>0</v>
      </c>
      <c r="AN7">
        <v>0.80345999999999995</v>
      </c>
      <c r="AO7">
        <v>0</v>
      </c>
      <c r="AP7">
        <v>0</v>
      </c>
      <c r="AQ7">
        <v>0</v>
      </c>
      <c r="AR7">
        <v>27.6</v>
      </c>
      <c r="AS7">
        <v>31.897382</v>
      </c>
      <c r="AT7">
        <v>16.720172000000002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1760.6914180000003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374.94</v>
      </c>
      <c r="L8">
        <v>239.5</v>
      </c>
      <c r="M8">
        <v>63.535600000000002</v>
      </c>
      <c r="N8">
        <v>94.947299999999998</v>
      </c>
      <c r="O8">
        <v>44.631</v>
      </c>
      <c r="P8">
        <v>125.58750000000001</v>
      </c>
      <c r="Q8">
        <v>6.65</v>
      </c>
      <c r="R8">
        <v>23.32</v>
      </c>
      <c r="S8">
        <v>14.52</v>
      </c>
      <c r="T8">
        <v>0</v>
      </c>
      <c r="U8">
        <v>418.77</v>
      </c>
      <c r="V8">
        <v>11.5</v>
      </c>
      <c r="W8">
        <v>25.78</v>
      </c>
      <c r="X8">
        <v>81.48</v>
      </c>
      <c r="Y8">
        <v>0</v>
      </c>
      <c r="Z8">
        <v>6.5208000000000004</v>
      </c>
      <c r="AA8">
        <v>0</v>
      </c>
      <c r="AB8">
        <v>0</v>
      </c>
      <c r="AC8">
        <v>0</v>
      </c>
      <c r="AD8">
        <v>0</v>
      </c>
      <c r="AE8">
        <v>32.957704</v>
      </c>
      <c r="AF8">
        <v>8.3810000000000002</v>
      </c>
      <c r="AG8">
        <v>43.681199999999997</v>
      </c>
      <c r="AH8">
        <v>0</v>
      </c>
      <c r="AI8">
        <v>0</v>
      </c>
      <c r="AJ8">
        <v>0</v>
      </c>
      <c r="AK8">
        <v>54.186300000000003</v>
      </c>
      <c r="AL8">
        <v>12.782</v>
      </c>
      <c r="AM8">
        <v>0</v>
      </c>
      <c r="AN8">
        <v>0.80345999999999995</v>
      </c>
      <c r="AO8">
        <v>0</v>
      </c>
      <c r="AP8">
        <v>0</v>
      </c>
      <c r="AQ8">
        <v>0</v>
      </c>
      <c r="AR8">
        <v>27.6</v>
      </c>
      <c r="AS8">
        <v>18.832799999999999</v>
      </c>
      <c r="AT8">
        <v>16.190740000000002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1747.0974040000001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374.94</v>
      </c>
      <c r="L9">
        <v>239.5</v>
      </c>
      <c r="M9">
        <v>63.535600000000002</v>
      </c>
      <c r="N9">
        <v>94.947299999999998</v>
      </c>
      <c r="O9">
        <v>44.631</v>
      </c>
      <c r="P9">
        <v>114.5534</v>
      </c>
      <c r="Q9">
        <v>6.65</v>
      </c>
      <c r="R9">
        <v>23.32</v>
      </c>
      <c r="S9">
        <v>14.52</v>
      </c>
      <c r="T9">
        <v>0</v>
      </c>
      <c r="U9">
        <v>418.77</v>
      </c>
      <c r="V9">
        <v>11.5</v>
      </c>
      <c r="W9">
        <v>25.78</v>
      </c>
      <c r="X9">
        <v>81.48</v>
      </c>
      <c r="Y9">
        <v>0</v>
      </c>
      <c r="Z9">
        <v>6.5208000000000004</v>
      </c>
      <c r="AA9">
        <v>0</v>
      </c>
      <c r="AB9">
        <v>0</v>
      </c>
      <c r="AC9">
        <v>0</v>
      </c>
      <c r="AD9">
        <v>0</v>
      </c>
      <c r="AE9">
        <v>32.957704</v>
      </c>
      <c r="AF9">
        <v>8.3810000000000002</v>
      </c>
      <c r="AG9">
        <v>43.681199999999997</v>
      </c>
      <c r="AH9">
        <v>0</v>
      </c>
      <c r="AI9">
        <v>0</v>
      </c>
      <c r="AJ9">
        <v>0</v>
      </c>
      <c r="AK9">
        <v>54.186300000000003</v>
      </c>
      <c r="AL9">
        <v>2.3239999999999998</v>
      </c>
      <c r="AM9">
        <v>0</v>
      </c>
      <c r="AN9">
        <v>0.80345999999999995</v>
      </c>
      <c r="AO9">
        <v>0</v>
      </c>
      <c r="AP9">
        <v>0</v>
      </c>
      <c r="AQ9">
        <v>0</v>
      </c>
      <c r="AR9">
        <v>41.951999999999998</v>
      </c>
      <c r="AS9">
        <v>18.832799999999999</v>
      </c>
      <c r="AT9">
        <v>15.181537000000001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1738.9481010000002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374.94</v>
      </c>
      <c r="L10">
        <v>239.5</v>
      </c>
      <c r="M10">
        <v>63.535600000000002</v>
      </c>
      <c r="N10">
        <v>94.947299999999998</v>
      </c>
      <c r="O10">
        <v>44.631</v>
      </c>
      <c r="P10">
        <v>114.5534</v>
      </c>
      <c r="Q10">
        <v>6.65</v>
      </c>
      <c r="R10">
        <v>23.32</v>
      </c>
      <c r="S10">
        <v>14.52</v>
      </c>
      <c r="T10">
        <v>0</v>
      </c>
      <c r="U10">
        <v>418.77</v>
      </c>
      <c r="V10">
        <v>11.5</v>
      </c>
      <c r="W10">
        <v>25.78</v>
      </c>
      <c r="X10">
        <v>81.48</v>
      </c>
      <c r="Y10">
        <v>0</v>
      </c>
      <c r="Z10">
        <v>6.5208000000000004</v>
      </c>
      <c r="AA10">
        <v>0</v>
      </c>
      <c r="AB10">
        <v>0</v>
      </c>
      <c r="AC10">
        <v>0</v>
      </c>
      <c r="AD10">
        <v>0</v>
      </c>
      <c r="AE10">
        <v>32.957704</v>
      </c>
      <c r="AF10">
        <v>8.3810000000000002</v>
      </c>
      <c r="AG10">
        <v>43.681199999999997</v>
      </c>
      <c r="AH10">
        <v>0</v>
      </c>
      <c r="AI10">
        <v>0</v>
      </c>
      <c r="AJ10">
        <v>0</v>
      </c>
      <c r="AK10">
        <v>54.186300000000003</v>
      </c>
      <c r="AL10">
        <v>2.3239999999999998</v>
      </c>
      <c r="AM10">
        <v>0</v>
      </c>
      <c r="AN10">
        <v>0.80345999999999995</v>
      </c>
      <c r="AO10">
        <v>0</v>
      </c>
      <c r="AP10">
        <v>0</v>
      </c>
      <c r="AQ10">
        <v>0</v>
      </c>
      <c r="AR10">
        <v>41.951999999999998</v>
      </c>
      <c r="AS10">
        <v>18.832799999999999</v>
      </c>
      <c r="AT10">
        <v>15.342541000000001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1739.1091050000002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374.94</v>
      </c>
      <c r="L11">
        <v>239.5</v>
      </c>
      <c r="M11">
        <v>63.535600000000002</v>
      </c>
      <c r="N11">
        <v>94.947299999999998</v>
      </c>
      <c r="O11">
        <v>44.631</v>
      </c>
      <c r="P11">
        <v>114.5534</v>
      </c>
      <c r="Q11">
        <v>6.65</v>
      </c>
      <c r="R11">
        <v>23.32</v>
      </c>
      <c r="S11">
        <v>14.52</v>
      </c>
      <c r="T11">
        <v>0</v>
      </c>
      <c r="U11">
        <v>418.77</v>
      </c>
      <c r="V11">
        <v>11.5</v>
      </c>
      <c r="W11">
        <v>25.78</v>
      </c>
      <c r="X11">
        <v>81.48</v>
      </c>
      <c r="Y11">
        <v>0</v>
      </c>
      <c r="Z11">
        <v>6.5208000000000004</v>
      </c>
      <c r="AA11">
        <v>0</v>
      </c>
      <c r="AB11">
        <v>0</v>
      </c>
      <c r="AC11">
        <v>0</v>
      </c>
      <c r="AD11">
        <v>0</v>
      </c>
      <c r="AE11">
        <v>1.9245000000000001</v>
      </c>
      <c r="AF11">
        <v>8.3810000000000002</v>
      </c>
      <c r="AG11">
        <v>43.681199999999997</v>
      </c>
      <c r="AH11">
        <v>0</v>
      </c>
      <c r="AI11">
        <v>0</v>
      </c>
      <c r="AJ11">
        <v>0</v>
      </c>
      <c r="AK11">
        <v>54.186300000000003</v>
      </c>
      <c r="AL11">
        <v>2.3239999999999998</v>
      </c>
      <c r="AM11">
        <v>0</v>
      </c>
      <c r="AN11">
        <v>0.80345999999999995</v>
      </c>
      <c r="AO11">
        <v>0</v>
      </c>
      <c r="AP11">
        <v>0</v>
      </c>
      <c r="AQ11">
        <v>0</v>
      </c>
      <c r="AR11">
        <v>32.015999999999998</v>
      </c>
      <c r="AS11">
        <v>18.832799999999999</v>
      </c>
      <c r="AT11">
        <v>15.652631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1698.4499910000004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374.94</v>
      </c>
      <c r="L12">
        <v>239.5</v>
      </c>
      <c r="M12">
        <v>63.535600000000002</v>
      </c>
      <c r="N12">
        <v>94.947299999999998</v>
      </c>
      <c r="O12">
        <v>44.631</v>
      </c>
      <c r="P12">
        <v>114.5534</v>
      </c>
      <c r="Q12">
        <v>6.65</v>
      </c>
      <c r="R12">
        <v>23.32</v>
      </c>
      <c r="S12">
        <v>14.52</v>
      </c>
      <c r="T12">
        <v>0</v>
      </c>
      <c r="U12">
        <v>418.77</v>
      </c>
      <c r="V12">
        <v>11.5</v>
      </c>
      <c r="W12">
        <v>25.78</v>
      </c>
      <c r="X12">
        <v>81.48</v>
      </c>
      <c r="Y12">
        <v>0</v>
      </c>
      <c r="Z12">
        <v>6.5208000000000004</v>
      </c>
      <c r="AA12">
        <v>0</v>
      </c>
      <c r="AB12">
        <v>0</v>
      </c>
      <c r="AC12">
        <v>0</v>
      </c>
      <c r="AD12">
        <v>0</v>
      </c>
      <c r="AE12">
        <v>1.9245000000000001</v>
      </c>
      <c r="AF12">
        <v>8.3810000000000002</v>
      </c>
      <c r="AG12">
        <v>43.681199999999997</v>
      </c>
      <c r="AH12">
        <v>0</v>
      </c>
      <c r="AI12">
        <v>0</v>
      </c>
      <c r="AJ12">
        <v>0</v>
      </c>
      <c r="AK12">
        <v>54.186300000000003</v>
      </c>
      <c r="AL12">
        <v>2.3239999999999998</v>
      </c>
      <c r="AM12">
        <v>0</v>
      </c>
      <c r="AN12">
        <v>0.80345999999999995</v>
      </c>
      <c r="AO12">
        <v>0</v>
      </c>
      <c r="AP12">
        <v>0</v>
      </c>
      <c r="AQ12">
        <v>0</v>
      </c>
      <c r="AR12">
        <v>32.015999999999998</v>
      </c>
      <c r="AS12">
        <v>18.832799999999999</v>
      </c>
      <c r="AT12">
        <v>19.20664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1702.0040000000006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374.94</v>
      </c>
      <c r="L13">
        <v>239.5</v>
      </c>
      <c r="M13">
        <v>63.535600000000002</v>
      </c>
      <c r="N13">
        <v>94.947299999999998</v>
      </c>
      <c r="O13">
        <v>44.631</v>
      </c>
      <c r="P13">
        <v>114.5534</v>
      </c>
      <c r="Q13">
        <v>6.65</v>
      </c>
      <c r="R13">
        <v>23.32</v>
      </c>
      <c r="S13">
        <v>14.52</v>
      </c>
      <c r="T13">
        <v>0</v>
      </c>
      <c r="U13">
        <v>418.77</v>
      </c>
      <c r="V13">
        <v>11.5</v>
      </c>
      <c r="W13">
        <v>25.78</v>
      </c>
      <c r="X13">
        <v>81.48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1.9245000000000001</v>
      </c>
      <c r="AF13">
        <v>8.3810000000000002</v>
      </c>
      <c r="AG13">
        <v>43.681199999999997</v>
      </c>
      <c r="AH13">
        <v>0</v>
      </c>
      <c r="AI13">
        <v>0</v>
      </c>
      <c r="AJ13">
        <v>0</v>
      </c>
      <c r="AK13">
        <v>54.186300000000003</v>
      </c>
      <c r="AL13">
        <v>2.3239999999999998</v>
      </c>
      <c r="AM13">
        <v>0</v>
      </c>
      <c r="AN13">
        <v>0.80345999999999995</v>
      </c>
      <c r="AO13">
        <v>0</v>
      </c>
      <c r="AP13">
        <v>0</v>
      </c>
      <c r="AQ13">
        <v>0</v>
      </c>
      <c r="AR13">
        <v>32.015999999999998</v>
      </c>
      <c r="AS13">
        <v>18.832799999999999</v>
      </c>
      <c r="AT13">
        <v>17.311496000000002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1693.5880560000005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374.94</v>
      </c>
      <c r="L14">
        <v>239.5</v>
      </c>
      <c r="M14">
        <v>63.535600000000002</v>
      </c>
      <c r="N14">
        <v>94.947299999999998</v>
      </c>
      <c r="O14">
        <v>44.631</v>
      </c>
      <c r="P14">
        <v>114.5534</v>
      </c>
      <c r="Q14">
        <v>6.65</v>
      </c>
      <c r="R14">
        <v>23.32</v>
      </c>
      <c r="S14">
        <v>14.52</v>
      </c>
      <c r="T14">
        <v>0</v>
      </c>
      <c r="U14">
        <v>418.77</v>
      </c>
      <c r="V14">
        <v>11.5</v>
      </c>
      <c r="W14">
        <v>25.78</v>
      </c>
      <c r="X14">
        <v>81.48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1.9245000000000001</v>
      </c>
      <c r="AF14">
        <v>8.3810000000000002</v>
      </c>
      <c r="AG14">
        <v>43.681199999999997</v>
      </c>
      <c r="AH14">
        <v>0</v>
      </c>
      <c r="AI14">
        <v>0</v>
      </c>
      <c r="AJ14">
        <v>0</v>
      </c>
      <c r="AK14">
        <v>54.186300000000003</v>
      </c>
      <c r="AL14">
        <v>2.3239999999999998</v>
      </c>
      <c r="AM14">
        <v>0</v>
      </c>
      <c r="AN14">
        <v>0.80345999999999995</v>
      </c>
      <c r="AO14">
        <v>0</v>
      </c>
      <c r="AP14">
        <v>0</v>
      </c>
      <c r="AQ14">
        <v>0</v>
      </c>
      <c r="AR14">
        <v>32.015999999999998</v>
      </c>
      <c r="AS14">
        <v>18.832799999999999</v>
      </c>
      <c r="AT14">
        <v>19.629432999999999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1695.9059930000005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375.07</v>
      </c>
      <c r="L15">
        <v>239.5</v>
      </c>
      <c r="M15">
        <v>63.535600000000002</v>
      </c>
      <c r="N15">
        <v>94.967299999999994</v>
      </c>
      <c r="O15">
        <v>44.631</v>
      </c>
      <c r="P15">
        <v>114.5134</v>
      </c>
      <c r="Q15">
        <v>6.65</v>
      </c>
      <c r="R15">
        <v>23.32</v>
      </c>
      <c r="S15">
        <v>14.52</v>
      </c>
      <c r="T15">
        <v>0</v>
      </c>
      <c r="U15">
        <v>418.77</v>
      </c>
      <c r="V15">
        <v>11.5</v>
      </c>
      <c r="W15">
        <v>25.78</v>
      </c>
      <c r="X15">
        <v>81.48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1.9245000000000001</v>
      </c>
      <c r="AF15">
        <v>8.3810000000000002</v>
      </c>
      <c r="AG15">
        <v>43.681199999999997</v>
      </c>
      <c r="AH15">
        <v>0</v>
      </c>
      <c r="AI15">
        <v>0</v>
      </c>
      <c r="AJ15">
        <v>0</v>
      </c>
      <c r="AK15">
        <v>54.186300000000003</v>
      </c>
      <c r="AL15">
        <v>2.3239999999999998</v>
      </c>
      <c r="AM15">
        <v>0</v>
      </c>
      <c r="AN15">
        <v>0.80345999999999995</v>
      </c>
      <c r="AO15">
        <v>0</v>
      </c>
      <c r="AP15">
        <v>0</v>
      </c>
      <c r="AQ15">
        <v>0</v>
      </c>
      <c r="AR15">
        <v>41.951999999999998</v>
      </c>
      <c r="AS15">
        <v>21.523199999999999</v>
      </c>
      <c r="AT15">
        <v>19.874075000000001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1708.8870350000004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375.07</v>
      </c>
      <c r="L16">
        <v>239.5</v>
      </c>
      <c r="M16">
        <v>63.535600000000002</v>
      </c>
      <c r="N16">
        <v>94.967299999999994</v>
      </c>
      <c r="O16">
        <v>44.631</v>
      </c>
      <c r="P16">
        <v>114.5134</v>
      </c>
      <c r="Q16">
        <v>6.65</v>
      </c>
      <c r="R16">
        <v>23.32</v>
      </c>
      <c r="S16">
        <v>14.52</v>
      </c>
      <c r="T16">
        <v>0</v>
      </c>
      <c r="U16">
        <v>418.77</v>
      </c>
      <c r="V16">
        <v>11.5</v>
      </c>
      <c r="W16">
        <v>25.78</v>
      </c>
      <c r="X16">
        <v>81.48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1.9245000000000001</v>
      </c>
      <c r="AF16">
        <v>8.3810000000000002</v>
      </c>
      <c r="AG16">
        <v>43.681199999999997</v>
      </c>
      <c r="AH16">
        <v>0</v>
      </c>
      <c r="AI16">
        <v>0</v>
      </c>
      <c r="AJ16">
        <v>0</v>
      </c>
      <c r="AK16">
        <v>54.186300000000003</v>
      </c>
      <c r="AL16">
        <v>2.3239999999999998</v>
      </c>
      <c r="AM16">
        <v>0</v>
      </c>
      <c r="AN16">
        <v>0.80345999999999995</v>
      </c>
      <c r="AO16">
        <v>0</v>
      </c>
      <c r="AP16">
        <v>0</v>
      </c>
      <c r="AQ16">
        <v>0</v>
      </c>
      <c r="AR16">
        <v>41.951999999999998</v>
      </c>
      <c r="AS16">
        <v>21.523199999999999</v>
      </c>
      <c r="AT16">
        <v>17.703341999999999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1706.7163020000005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375.07</v>
      </c>
      <c r="L17">
        <v>239.5</v>
      </c>
      <c r="M17">
        <v>63.535600000000002</v>
      </c>
      <c r="N17">
        <v>94.967299999999994</v>
      </c>
      <c r="O17">
        <v>44.631</v>
      </c>
      <c r="P17">
        <v>114.5134</v>
      </c>
      <c r="Q17">
        <v>6.65</v>
      </c>
      <c r="R17">
        <v>23.32</v>
      </c>
      <c r="S17">
        <v>14.52</v>
      </c>
      <c r="T17">
        <v>0</v>
      </c>
      <c r="U17">
        <v>418.77</v>
      </c>
      <c r="V17">
        <v>11.5</v>
      </c>
      <c r="W17">
        <v>25.78</v>
      </c>
      <c r="X17">
        <v>81.48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1.9245000000000001</v>
      </c>
      <c r="AF17">
        <v>8.3810000000000002</v>
      </c>
      <c r="AG17">
        <v>43.681199999999997</v>
      </c>
      <c r="AH17">
        <v>0</v>
      </c>
      <c r="AI17">
        <v>0</v>
      </c>
      <c r="AJ17">
        <v>0</v>
      </c>
      <c r="AK17">
        <v>54.186300000000003</v>
      </c>
      <c r="AL17">
        <v>2.3239999999999998</v>
      </c>
      <c r="AM17">
        <v>0</v>
      </c>
      <c r="AN17">
        <v>0.80345999999999995</v>
      </c>
      <c r="AO17">
        <v>0</v>
      </c>
      <c r="AP17">
        <v>0</v>
      </c>
      <c r="AQ17">
        <v>0</v>
      </c>
      <c r="AR17">
        <v>32.015999999999998</v>
      </c>
      <c r="AS17">
        <v>21.523199999999999</v>
      </c>
      <c r="AT17">
        <v>17.344847000000001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1696.4218070000006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375.07</v>
      </c>
      <c r="L18">
        <v>239.5</v>
      </c>
      <c r="M18">
        <v>63.535600000000002</v>
      </c>
      <c r="N18">
        <v>94.967299999999994</v>
      </c>
      <c r="O18">
        <v>44.631</v>
      </c>
      <c r="P18">
        <v>114.5134</v>
      </c>
      <c r="Q18">
        <v>6.65</v>
      </c>
      <c r="R18">
        <v>23.32</v>
      </c>
      <c r="S18">
        <v>14.52</v>
      </c>
      <c r="T18">
        <v>0</v>
      </c>
      <c r="U18">
        <v>418.77</v>
      </c>
      <c r="V18">
        <v>11.5</v>
      </c>
      <c r="W18">
        <v>25.78</v>
      </c>
      <c r="X18">
        <v>81.48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1.9245000000000001</v>
      </c>
      <c r="AF18">
        <v>8.3810000000000002</v>
      </c>
      <c r="AG18">
        <v>43.681199999999997</v>
      </c>
      <c r="AH18">
        <v>0</v>
      </c>
      <c r="AI18">
        <v>0</v>
      </c>
      <c r="AJ18">
        <v>0</v>
      </c>
      <c r="AK18">
        <v>54.186300000000003</v>
      </c>
      <c r="AL18">
        <v>2.3239999999999998</v>
      </c>
      <c r="AM18">
        <v>0</v>
      </c>
      <c r="AN18">
        <v>0.80345999999999995</v>
      </c>
      <c r="AO18">
        <v>0</v>
      </c>
      <c r="AP18">
        <v>0</v>
      </c>
      <c r="AQ18">
        <v>0</v>
      </c>
      <c r="AR18">
        <v>32.015999999999998</v>
      </c>
      <c r="AS18">
        <v>21.523199999999999</v>
      </c>
      <c r="AT18">
        <v>19.052954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1698.1299140000006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375.07</v>
      </c>
      <c r="L19">
        <v>239.5</v>
      </c>
      <c r="M19">
        <v>63.535600000000002</v>
      </c>
      <c r="N19">
        <v>94.967299999999994</v>
      </c>
      <c r="O19">
        <v>44.631</v>
      </c>
      <c r="P19">
        <v>114.5134</v>
      </c>
      <c r="Q19">
        <v>6.65</v>
      </c>
      <c r="R19">
        <v>23.32</v>
      </c>
      <c r="S19">
        <v>14.52</v>
      </c>
      <c r="T19">
        <v>0</v>
      </c>
      <c r="U19">
        <v>418.77</v>
      </c>
      <c r="V19">
        <v>11.5</v>
      </c>
      <c r="W19">
        <v>25.78</v>
      </c>
      <c r="X19">
        <v>81.48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1.9245000000000001</v>
      </c>
      <c r="AF19">
        <v>8.3810000000000002</v>
      </c>
      <c r="AG19">
        <v>43.681199999999997</v>
      </c>
      <c r="AH19">
        <v>0</v>
      </c>
      <c r="AI19">
        <v>0</v>
      </c>
      <c r="AJ19">
        <v>0</v>
      </c>
      <c r="AK19">
        <v>54.186300000000003</v>
      </c>
      <c r="AL19">
        <v>2.3239999999999998</v>
      </c>
      <c r="AM19">
        <v>0</v>
      </c>
      <c r="AN19">
        <v>0.80345999999999995</v>
      </c>
      <c r="AO19">
        <v>0</v>
      </c>
      <c r="AP19">
        <v>0</v>
      </c>
      <c r="AQ19">
        <v>0</v>
      </c>
      <c r="AR19">
        <v>32.015999999999998</v>
      </c>
      <c r="AS19">
        <v>18.832799999999999</v>
      </c>
      <c r="AT19">
        <v>16.603183000000001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1692.9897430000003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375.07</v>
      </c>
      <c r="L20">
        <v>239.5</v>
      </c>
      <c r="M20">
        <v>63.535600000000002</v>
      </c>
      <c r="N20">
        <v>94.967299999999994</v>
      </c>
      <c r="O20">
        <v>44.631</v>
      </c>
      <c r="P20">
        <v>114.5134</v>
      </c>
      <c r="Q20">
        <v>6.65</v>
      </c>
      <c r="R20">
        <v>23.32</v>
      </c>
      <c r="S20">
        <v>14.52</v>
      </c>
      <c r="T20">
        <v>0</v>
      </c>
      <c r="U20">
        <v>418.77</v>
      </c>
      <c r="V20">
        <v>13.04</v>
      </c>
      <c r="W20">
        <v>31.075600000000001</v>
      </c>
      <c r="X20">
        <v>98.340100000000007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1.9245000000000001</v>
      </c>
      <c r="AF20">
        <v>8.3810000000000002</v>
      </c>
      <c r="AG20">
        <v>43.681199999999997</v>
      </c>
      <c r="AH20">
        <v>0</v>
      </c>
      <c r="AI20">
        <v>0</v>
      </c>
      <c r="AJ20">
        <v>0</v>
      </c>
      <c r="AK20">
        <v>54.186300000000003</v>
      </c>
      <c r="AL20">
        <v>2.3239999999999998</v>
      </c>
      <c r="AM20">
        <v>0</v>
      </c>
      <c r="AN20">
        <v>0.80345999999999995</v>
      </c>
      <c r="AO20">
        <v>0</v>
      </c>
      <c r="AP20">
        <v>0</v>
      </c>
      <c r="AQ20">
        <v>0</v>
      </c>
      <c r="AR20">
        <v>32.015999999999998</v>
      </c>
      <c r="AS20">
        <v>18.832799999999999</v>
      </c>
      <c r="AT20">
        <v>19.999950999999999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1720.0822110000004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375.07</v>
      </c>
      <c r="L21">
        <v>239.5</v>
      </c>
      <c r="M21">
        <v>63.535600000000002</v>
      </c>
      <c r="N21">
        <v>94.967299999999994</v>
      </c>
      <c r="O21">
        <v>44.631</v>
      </c>
      <c r="P21">
        <v>114.5134</v>
      </c>
      <c r="Q21">
        <v>6.65</v>
      </c>
      <c r="R21">
        <v>23.32</v>
      </c>
      <c r="S21">
        <v>14.52</v>
      </c>
      <c r="T21">
        <v>0</v>
      </c>
      <c r="U21">
        <v>418.77</v>
      </c>
      <c r="V21">
        <v>13.04</v>
      </c>
      <c r="W21">
        <v>31.075600000000001</v>
      </c>
      <c r="X21">
        <v>98.340100000000007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1.9245000000000001</v>
      </c>
      <c r="AF21">
        <v>8.3810000000000002</v>
      </c>
      <c r="AG21">
        <v>43.681199999999997</v>
      </c>
      <c r="AH21">
        <v>0</v>
      </c>
      <c r="AI21">
        <v>0</v>
      </c>
      <c r="AJ21">
        <v>0</v>
      </c>
      <c r="AK21">
        <v>54.186300000000003</v>
      </c>
      <c r="AL21">
        <v>12.782</v>
      </c>
      <c r="AM21">
        <v>5.2786799999999996</v>
      </c>
      <c r="AN21">
        <v>0.80345999999999995</v>
      </c>
      <c r="AO21">
        <v>0</v>
      </c>
      <c r="AP21">
        <v>0</v>
      </c>
      <c r="AQ21">
        <v>12.726000000000001</v>
      </c>
      <c r="AR21">
        <v>41.951999999999998</v>
      </c>
      <c r="AS21">
        <v>18.832799999999999</v>
      </c>
      <c r="AT21">
        <v>19.999950999999999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1758.4808910000002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375.07</v>
      </c>
      <c r="L22">
        <v>239.5</v>
      </c>
      <c r="M22">
        <v>63.535600000000002</v>
      </c>
      <c r="N22">
        <v>94.967299999999994</v>
      </c>
      <c r="O22">
        <v>44.631</v>
      </c>
      <c r="P22">
        <v>114.5134</v>
      </c>
      <c r="Q22">
        <v>6.65</v>
      </c>
      <c r="R22">
        <v>23.32</v>
      </c>
      <c r="S22">
        <v>14.52</v>
      </c>
      <c r="T22">
        <v>0</v>
      </c>
      <c r="U22">
        <v>418.77</v>
      </c>
      <c r="V22">
        <v>13.04</v>
      </c>
      <c r="W22">
        <v>31.075600000000001</v>
      </c>
      <c r="X22">
        <v>98.340100000000007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1.9245000000000001</v>
      </c>
      <c r="AF22">
        <v>8.3810000000000002</v>
      </c>
      <c r="AG22">
        <v>43.681199999999997</v>
      </c>
      <c r="AH22">
        <v>0</v>
      </c>
      <c r="AI22">
        <v>0</v>
      </c>
      <c r="AJ22">
        <v>0</v>
      </c>
      <c r="AK22">
        <v>54.186300000000003</v>
      </c>
      <c r="AL22">
        <v>12.782</v>
      </c>
      <c r="AM22">
        <v>5.2786799999999996</v>
      </c>
      <c r="AN22">
        <v>0.80345999999999995</v>
      </c>
      <c r="AO22">
        <v>0</v>
      </c>
      <c r="AP22">
        <v>0</v>
      </c>
      <c r="AQ22">
        <v>12.726000000000001</v>
      </c>
      <c r="AR22">
        <v>41.951999999999998</v>
      </c>
      <c r="AS22">
        <v>18.832799999999999</v>
      </c>
      <c r="AT22">
        <v>19.999950999999999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1758.4808910000002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375.07</v>
      </c>
      <c r="L23">
        <v>239.5</v>
      </c>
      <c r="M23">
        <v>77.992304000000004</v>
      </c>
      <c r="N23">
        <v>114.410065</v>
      </c>
      <c r="O23">
        <v>55.806206000000003</v>
      </c>
      <c r="P23">
        <v>125.58750000000001</v>
      </c>
      <c r="Q23">
        <v>6.65</v>
      </c>
      <c r="R23">
        <v>23.32</v>
      </c>
      <c r="S23">
        <v>14.52</v>
      </c>
      <c r="T23">
        <v>0</v>
      </c>
      <c r="U23">
        <v>418.77</v>
      </c>
      <c r="V23">
        <v>13.04</v>
      </c>
      <c r="W23">
        <v>31.075600000000001</v>
      </c>
      <c r="X23">
        <v>98.340100000000007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8.3810000000000002</v>
      </c>
      <c r="AG23">
        <v>43.681199999999997</v>
      </c>
      <c r="AH23">
        <v>0</v>
      </c>
      <c r="AI23">
        <v>0</v>
      </c>
      <c r="AJ23">
        <v>0</v>
      </c>
      <c r="AK23">
        <v>54.186300000000003</v>
      </c>
      <c r="AL23">
        <v>12.782</v>
      </c>
      <c r="AM23">
        <v>10.557359999999999</v>
      </c>
      <c r="AN23">
        <v>0.80345999999999995</v>
      </c>
      <c r="AO23">
        <v>0</v>
      </c>
      <c r="AP23">
        <v>0</v>
      </c>
      <c r="AQ23">
        <v>12.726000000000001</v>
      </c>
      <c r="AR23">
        <v>27.6</v>
      </c>
      <c r="AS23">
        <v>18.832799999999999</v>
      </c>
      <c r="AT23">
        <v>19.999950999999999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1820.1106979999997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375.07</v>
      </c>
      <c r="L24">
        <v>239.5</v>
      </c>
      <c r="M24">
        <v>92</v>
      </c>
      <c r="N24">
        <v>118.125</v>
      </c>
      <c r="O24">
        <v>60.678600000000003</v>
      </c>
      <c r="P24">
        <v>125.58750000000001</v>
      </c>
      <c r="Q24">
        <v>6.65</v>
      </c>
      <c r="R24">
        <v>29.315300000000001</v>
      </c>
      <c r="S24">
        <v>14.52</v>
      </c>
      <c r="T24">
        <v>0</v>
      </c>
      <c r="U24">
        <v>418.77</v>
      </c>
      <c r="V24">
        <v>16.399999999999999</v>
      </c>
      <c r="W24">
        <v>37.311100000000003</v>
      </c>
      <c r="X24">
        <v>134.92593600000001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8.3810000000000002</v>
      </c>
      <c r="AG24">
        <v>43.681199999999997</v>
      </c>
      <c r="AH24">
        <v>0</v>
      </c>
      <c r="AI24">
        <v>0</v>
      </c>
      <c r="AJ24">
        <v>0</v>
      </c>
      <c r="AK24">
        <v>54.186300000000003</v>
      </c>
      <c r="AL24">
        <v>12.782</v>
      </c>
      <c r="AM24">
        <v>10.557359999999999</v>
      </c>
      <c r="AN24">
        <v>0.80345999999999995</v>
      </c>
      <c r="AO24">
        <v>0</v>
      </c>
      <c r="AP24">
        <v>0</v>
      </c>
      <c r="AQ24">
        <v>25.452000000000002</v>
      </c>
      <c r="AR24">
        <v>27.6</v>
      </c>
      <c r="AS24">
        <v>18.832799999999999</v>
      </c>
      <c r="AT24">
        <v>19.999950999999999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1907.6083589999998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375.07</v>
      </c>
      <c r="L25">
        <v>239.5</v>
      </c>
      <c r="M25">
        <v>92</v>
      </c>
      <c r="N25">
        <v>118.125</v>
      </c>
      <c r="O25">
        <v>60.678600000000003</v>
      </c>
      <c r="P25">
        <v>125.58750000000001</v>
      </c>
      <c r="Q25">
        <v>6.65</v>
      </c>
      <c r="R25">
        <v>38.309798999999998</v>
      </c>
      <c r="S25">
        <v>14.52</v>
      </c>
      <c r="T25">
        <v>0</v>
      </c>
      <c r="U25">
        <v>418.77</v>
      </c>
      <c r="V25">
        <v>20.464600000000001</v>
      </c>
      <c r="W25">
        <v>46.399079999999998</v>
      </c>
      <c r="X25">
        <v>147.515625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16.478852</v>
      </c>
      <c r="AF25">
        <v>8.3810000000000002</v>
      </c>
      <c r="AG25">
        <v>43.681199999999997</v>
      </c>
      <c r="AH25">
        <v>0</v>
      </c>
      <c r="AI25">
        <v>0</v>
      </c>
      <c r="AJ25">
        <v>0</v>
      </c>
      <c r="AK25">
        <v>54.186300000000003</v>
      </c>
      <c r="AL25">
        <v>12.782</v>
      </c>
      <c r="AM25">
        <v>10.557359999999999</v>
      </c>
      <c r="AN25">
        <v>0.80345999999999995</v>
      </c>
      <c r="AO25">
        <v>0</v>
      </c>
      <c r="AP25">
        <v>0</v>
      </c>
      <c r="AQ25">
        <v>25.452000000000002</v>
      </c>
      <c r="AR25">
        <v>27.6</v>
      </c>
      <c r="AS25">
        <v>18.832799999999999</v>
      </c>
      <c r="AT25">
        <v>19.999950999999999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1942.3451269999996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401.445223</v>
      </c>
      <c r="L26">
        <v>242.2834</v>
      </c>
      <c r="M26">
        <v>92</v>
      </c>
      <c r="N26">
        <v>118.125</v>
      </c>
      <c r="O26">
        <v>60.678600000000003</v>
      </c>
      <c r="P26">
        <v>125.58750000000001</v>
      </c>
      <c r="Q26">
        <v>8.7917000000000005</v>
      </c>
      <c r="R26">
        <v>42.363455000000002</v>
      </c>
      <c r="S26">
        <v>19.590499999999999</v>
      </c>
      <c r="T26">
        <v>0</v>
      </c>
      <c r="U26">
        <v>418.77</v>
      </c>
      <c r="V26">
        <v>20.464600000000001</v>
      </c>
      <c r="W26">
        <v>46.399079999999998</v>
      </c>
      <c r="X26">
        <v>147.515625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16.478852</v>
      </c>
      <c r="AF26">
        <v>8.3810000000000002</v>
      </c>
      <c r="AG26">
        <v>43.681199999999997</v>
      </c>
      <c r="AH26">
        <v>18.940000000000001</v>
      </c>
      <c r="AI26">
        <v>0</v>
      </c>
      <c r="AJ26">
        <v>0</v>
      </c>
      <c r="AK26">
        <v>54.186300000000003</v>
      </c>
      <c r="AL26">
        <v>12.782</v>
      </c>
      <c r="AM26">
        <v>15.804048</v>
      </c>
      <c r="AN26">
        <v>0.80345999999999995</v>
      </c>
      <c r="AO26">
        <v>0</v>
      </c>
      <c r="AP26">
        <v>0</v>
      </c>
      <c r="AQ26">
        <v>25.452000000000002</v>
      </c>
      <c r="AR26">
        <v>27.6</v>
      </c>
      <c r="AS26">
        <v>18.832799999999999</v>
      </c>
      <c r="AT26">
        <v>19.999950999999999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2006.9562939999998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476.59</v>
      </c>
      <c r="L27">
        <v>242.2834</v>
      </c>
      <c r="M27">
        <v>92</v>
      </c>
      <c r="N27">
        <v>118.125</v>
      </c>
      <c r="O27">
        <v>60.678600000000003</v>
      </c>
      <c r="P27">
        <v>125.58750000000001</v>
      </c>
      <c r="Q27">
        <v>8.7917000000000005</v>
      </c>
      <c r="R27">
        <v>42.390099999999997</v>
      </c>
      <c r="S27">
        <v>19.590499999999999</v>
      </c>
      <c r="T27">
        <v>0</v>
      </c>
      <c r="U27">
        <v>418.77</v>
      </c>
      <c r="V27">
        <v>20.464600000000001</v>
      </c>
      <c r="W27">
        <v>46.399079999999998</v>
      </c>
      <c r="X27">
        <v>147.515625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16.478852</v>
      </c>
      <c r="AF27">
        <v>8.3810000000000002</v>
      </c>
      <c r="AG27">
        <v>43.681199999999997</v>
      </c>
      <c r="AH27">
        <v>37.880000000000003</v>
      </c>
      <c r="AI27">
        <v>0</v>
      </c>
      <c r="AJ27">
        <v>0</v>
      </c>
      <c r="AK27">
        <v>54.186300000000003</v>
      </c>
      <c r="AL27">
        <v>12.782</v>
      </c>
      <c r="AM27">
        <v>15.804048</v>
      </c>
      <c r="AN27">
        <v>0.80345999999999995</v>
      </c>
      <c r="AO27">
        <v>0</v>
      </c>
      <c r="AP27">
        <v>0</v>
      </c>
      <c r="AQ27">
        <v>25.452000000000002</v>
      </c>
      <c r="AR27">
        <v>27.6</v>
      </c>
      <c r="AS27">
        <v>18.832799999999999</v>
      </c>
      <c r="AT27">
        <v>19.999950999999999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2101.067716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482.59</v>
      </c>
      <c r="L28">
        <v>304.28339999999997</v>
      </c>
      <c r="M28">
        <v>92</v>
      </c>
      <c r="N28">
        <v>118.125</v>
      </c>
      <c r="O28">
        <v>60.678600000000003</v>
      </c>
      <c r="P28">
        <v>125.58750000000001</v>
      </c>
      <c r="Q28">
        <v>8.7917000000000005</v>
      </c>
      <c r="R28">
        <v>42.390099999999997</v>
      </c>
      <c r="S28">
        <v>19.590499999999999</v>
      </c>
      <c r="T28">
        <v>0</v>
      </c>
      <c r="U28">
        <v>418.77</v>
      </c>
      <c r="V28">
        <v>20.464600000000001</v>
      </c>
      <c r="W28">
        <v>46.399079999999998</v>
      </c>
      <c r="X28">
        <v>147.515625</v>
      </c>
      <c r="Y28">
        <v>0</v>
      </c>
      <c r="Z28">
        <v>1.1000000000000001</v>
      </c>
      <c r="AA28">
        <v>10.191000000000001</v>
      </c>
      <c r="AB28">
        <v>3.3325</v>
      </c>
      <c r="AC28">
        <v>0</v>
      </c>
      <c r="AD28">
        <v>0</v>
      </c>
      <c r="AE28">
        <v>16.478852</v>
      </c>
      <c r="AF28">
        <v>16.762</v>
      </c>
      <c r="AG28">
        <v>43.681199999999997</v>
      </c>
      <c r="AH28">
        <v>56.82</v>
      </c>
      <c r="AI28">
        <v>0</v>
      </c>
      <c r="AJ28">
        <v>0</v>
      </c>
      <c r="AK28">
        <v>54.186300000000003</v>
      </c>
      <c r="AL28">
        <v>12.782</v>
      </c>
      <c r="AM28">
        <v>15.804048</v>
      </c>
      <c r="AN28">
        <v>0.80345999999999995</v>
      </c>
      <c r="AO28">
        <v>0</v>
      </c>
      <c r="AP28">
        <v>0</v>
      </c>
      <c r="AQ28">
        <v>39.878999999999998</v>
      </c>
      <c r="AR28">
        <v>27.6</v>
      </c>
      <c r="AS28">
        <v>18.832799999999999</v>
      </c>
      <c r="AT28">
        <v>19.999950999999999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2225.4392159999998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493.17</v>
      </c>
      <c r="L29">
        <v>349.28339999999997</v>
      </c>
      <c r="M29">
        <v>92</v>
      </c>
      <c r="N29">
        <v>118.125</v>
      </c>
      <c r="O29">
        <v>60.678600000000003</v>
      </c>
      <c r="P29">
        <v>125.58750000000001</v>
      </c>
      <c r="Q29">
        <v>10.1389</v>
      </c>
      <c r="R29">
        <v>42.390099999999997</v>
      </c>
      <c r="S29">
        <v>23.687000000000001</v>
      </c>
      <c r="T29">
        <v>0</v>
      </c>
      <c r="U29">
        <v>418.77</v>
      </c>
      <c r="V29">
        <v>20.464600000000001</v>
      </c>
      <c r="W29">
        <v>46.399079999999998</v>
      </c>
      <c r="X29">
        <v>147.515625</v>
      </c>
      <c r="Y29">
        <v>0</v>
      </c>
      <c r="Z29">
        <v>1.1000000000000001</v>
      </c>
      <c r="AA29">
        <v>11.85</v>
      </c>
      <c r="AB29">
        <v>6.665</v>
      </c>
      <c r="AC29">
        <v>1.2734000000000001</v>
      </c>
      <c r="AD29">
        <v>7.9260000000000002</v>
      </c>
      <c r="AE29">
        <v>16.478852</v>
      </c>
      <c r="AF29">
        <v>25.635999999999999</v>
      </c>
      <c r="AG29">
        <v>43.681199999999997</v>
      </c>
      <c r="AH29">
        <v>75.760000000000005</v>
      </c>
      <c r="AI29">
        <v>0</v>
      </c>
      <c r="AJ29">
        <v>0</v>
      </c>
      <c r="AK29">
        <v>54.186300000000003</v>
      </c>
      <c r="AL29">
        <v>56.356999999999999</v>
      </c>
      <c r="AM29">
        <v>15.804048</v>
      </c>
      <c r="AN29">
        <v>0.80345999999999995</v>
      </c>
      <c r="AO29">
        <v>0</v>
      </c>
      <c r="AP29">
        <v>0</v>
      </c>
      <c r="AQ29">
        <v>39.878999999999998</v>
      </c>
      <c r="AR29">
        <v>41.951999999999998</v>
      </c>
      <c r="AS29">
        <v>18.832799999999999</v>
      </c>
      <c r="AT29">
        <v>19.999950999999999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2386.3948159999991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496.57900000000001</v>
      </c>
      <c r="L30">
        <v>422.09586000000002</v>
      </c>
      <c r="M30">
        <v>92</v>
      </c>
      <c r="N30">
        <v>118.125</v>
      </c>
      <c r="O30">
        <v>60.678600000000003</v>
      </c>
      <c r="P30">
        <v>125.58750000000001</v>
      </c>
      <c r="Q30">
        <v>10.91</v>
      </c>
      <c r="R30">
        <v>42.390099999999997</v>
      </c>
      <c r="S30">
        <v>26.322398</v>
      </c>
      <c r="T30">
        <v>0</v>
      </c>
      <c r="U30">
        <v>418.77</v>
      </c>
      <c r="V30">
        <v>20.464600000000001</v>
      </c>
      <c r="W30">
        <v>46.399079999999998</v>
      </c>
      <c r="X30">
        <v>147.515625</v>
      </c>
      <c r="Y30">
        <v>0</v>
      </c>
      <c r="Z30">
        <v>19.5624</v>
      </c>
      <c r="AA30">
        <v>25.28</v>
      </c>
      <c r="AB30">
        <v>26.34008</v>
      </c>
      <c r="AC30">
        <v>29.062808</v>
      </c>
      <c r="AD30">
        <v>16.380400000000002</v>
      </c>
      <c r="AE30">
        <v>32.957704</v>
      </c>
      <c r="AF30">
        <v>31.552</v>
      </c>
      <c r="AG30">
        <v>43.681199999999997</v>
      </c>
      <c r="AH30">
        <v>116.9545</v>
      </c>
      <c r="AI30">
        <v>0</v>
      </c>
      <c r="AJ30">
        <v>0</v>
      </c>
      <c r="AK30">
        <v>54.186300000000003</v>
      </c>
      <c r="AL30">
        <v>56.356999999999999</v>
      </c>
      <c r="AM30">
        <v>15.804048</v>
      </c>
      <c r="AN30">
        <v>0.80345999999999995</v>
      </c>
      <c r="AO30">
        <v>0</v>
      </c>
      <c r="AP30">
        <v>0</v>
      </c>
      <c r="AQ30">
        <v>39.878999999999998</v>
      </c>
      <c r="AR30">
        <v>41.951999999999998</v>
      </c>
      <c r="AS30">
        <v>18.832799999999999</v>
      </c>
      <c r="AT30">
        <v>19.999950999999999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2617.4234139999999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563.6146</v>
      </c>
      <c r="L31">
        <v>435.435</v>
      </c>
      <c r="M31">
        <v>92</v>
      </c>
      <c r="N31">
        <v>118.125</v>
      </c>
      <c r="O31">
        <v>60.678600000000003</v>
      </c>
      <c r="P31">
        <v>125.58750000000001</v>
      </c>
      <c r="Q31">
        <v>10.91</v>
      </c>
      <c r="R31">
        <v>42.390099999999997</v>
      </c>
      <c r="S31">
        <v>26.3901</v>
      </c>
      <c r="T31">
        <v>0</v>
      </c>
      <c r="U31">
        <v>418.77</v>
      </c>
      <c r="V31">
        <v>20.464600000000001</v>
      </c>
      <c r="W31">
        <v>46.399079999999998</v>
      </c>
      <c r="X31">
        <v>147.515625</v>
      </c>
      <c r="Y31">
        <v>0</v>
      </c>
      <c r="Z31">
        <v>19.5624</v>
      </c>
      <c r="AA31">
        <v>42.14808</v>
      </c>
      <c r="AB31">
        <v>26.34008</v>
      </c>
      <c r="AC31">
        <v>29.062808</v>
      </c>
      <c r="AD31">
        <v>27.408107999999999</v>
      </c>
      <c r="AE31">
        <v>32.957704</v>
      </c>
      <c r="AF31">
        <v>31.552</v>
      </c>
      <c r="AG31">
        <v>43.681199999999997</v>
      </c>
      <c r="AH31">
        <v>116.9545</v>
      </c>
      <c r="AI31">
        <v>0</v>
      </c>
      <c r="AJ31">
        <v>0</v>
      </c>
      <c r="AK31">
        <v>54.186300000000003</v>
      </c>
      <c r="AL31">
        <v>56.356999999999999</v>
      </c>
      <c r="AM31">
        <v>15.804048</v>
      </c>
      <c r="AN31">
        <v>0.80345999999999995</v>
      </c>
      <c r="AO31">
        <v>0</v>
      </c>
      <c r="AP31">
        <v>0</v>
      </c>
      <c r="AQ31">
        <v>39.878999999999998</v>
      </c>
      <c r="AR31">
        <v>32.015999999999998</v>
      </c>
      <c r="AS31">
        <v>18.832799999999999</v>
      </c>
      <c r="AT31">
        <v>19.999950999999999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2715.8256439999996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565.66430000000003</v>
      </c>
      <c r="L32">
        <v>435.435</v>
      </c>
      <c r="M32">
        <v>92</v>
      </c>
      <c r="N32">
        <v>118.125</v>
      </c>
      <c r="O32">
        <v>60.678600000000003</v>
      </c>
      <c r="P32">
        <v>125.58750000000001</v>
      </c>
      <c r="Q32">
        <v>10.91</v>
      </c>
      <c r="R32">
        <v>42.390099999999997</v>
      </c>
      <c r="S32">
        <v>26.3901</v>
      </c>
      <c r="T32">
        <v>0</v>
      </c>
      <c r="U32">
        <v>418.77</v>
      </c>
      <c r="V32">
        <v>20.464600000000001</v>
      </c>
      <c r="W32">
        <v>46.399079999999998</v>
      </c>
      <c r="X32">
        <v>147.515625</v>
      </c>
      <c r="Y32">
        <v>0</v>
      </c>
      <c r="Z32">
        <v>19.5624</v>
      </c>
      <c r="AA32">
        <v>42.14808</v>
      </c>
      <c r="AB32">
        <v>26.34008</v>
      </c>
      <c r="AC32">
        <v>29.062808</v>
      </c>
      <c r="AD32">
        <v>27.408107999999999</v>
      </c>
      <c r="AE32">
        <v>32.957704</v>
      </c>
      <c r="AF32">
        <v>31.552</v>
      </c>
      <c r="AG32">
        <v>43.681199999999997</v>
      </c>
      <c r="AH32">
        <v>116.9545</v>
      </c>
      <c r="AI32">
        <v>0</v>
      </c>
      <c r="AJ32">
        <v>0</v>
      </c>
      <c r="AK32">
        <v>54.186300000000003</v>
      </c>
      <c r="AL32">
        <v>56.356999999999999</v>
      </c>
      <c r="AM32">
        <v>15.804048</v>
      </c>
      <c r="AN32">
        <v>0.80345999999999995</v>
      </c>
      <c r="AO32">
        <v>0</v>
      </c>
      <c r="AP32">
        <v>0</v>
      </c>
      <c r="AQ32">
        <v>39.878999999999998</v>
      </c>
      <c r="AR32">
        <v>32.015999999999998</v>
      </c>
      <c r="AS32">
        <v>18.832799999999999</v>
      </c>
      <c r="AT32">
        <v>19.999950999999999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2717.875344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480.5949</v>
      </c>
      <c r="L33">
        <v>435.435</v>
      </c>
      <c r="M33">
        <v>92</v>
      </c>
      <c r="N33">
        <v>118.125</v>
      </c>
      <c r="O33">
        <v>60.678600000000003</v>
      </c>
      <c r="P33">
        <v>125.58750000000001</v>
      </c>
      <c r="Q33">
        <v>10.91</v>
      </c>
      <c r="R33">
        <v>42.390099999999997</v>
      </c>
      <c r="S33">
        <v>26.3901</v>
      </c>
      <c r="T33">
        <v>0</v>
      </c>
      <c r="U33">
        <v>418.77</v>
      </c>
      <c r="V33">
        <v>20.464600000000001</v>
      </c>
      <c r="W33">
        <v>46.399079999999998</v>
      </c>
      <c r="X33">
        <v>147.515625</v>
      </c>
      <c r="Y33">
        <v>0</v>
      </c>
      <c r="Z33">
        <v>19.5624</v>
      </c>
      <c r="AA33">
        <v>42.14808</v>
      </c>
      <c r="AB33">
        <v>39.510120000000001</v>
      </c>
      <c r="AC33">
        <v>25.468</v>
      </c>
      <c r="AD33">
        <v>27.408107999999999</v>
      </c>
      <c r="AE33">
        <v>32.957704</v>
      </c>
      <c r="AF33">
        <v>31.552</v>
      </c>
      <c r="AG33">
        <v>43.681199999999997</v>
      </c>
      <c r="AH33">
        <v>116.9545</v>
      </c>
      <c r="AI33">
        <v>0</v>
      </c>
      <c r="AJ33">
        <v>0</v>
      </c>
      <c r="AK33">
        <v>54.186300000000003</v>
      </c>
      <c r="AL33">
        <v>56.356999999999999</v>
      </c>
      <c r="AM33">
        <v>15.804048</v>
      </c>
      <c r="AN33">
        <v>0.80345999999999995</v>
      </c>
      <c r="AO33">
        <v>0</v>
      </c>
      <c r="AP33">
        <v>5.1239999999999997</v>
      </c>
      <c r="AQ33">
        <v>39.878999999999998</v>
      </c>
      <c r="AR33">
        <v>32.015999999999998</v>
      </c>
      <c r="AS33">
        <v>18.832799999999999</v>
      </c>
      <c r="AT33">
        <v>19.999950999999999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2647.5051759999997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496.23899999999998</v>
      </c>
      <c r="L34">
        <v>435.435</v>
      </c>
      <c r="M34">
        <v>92</v>
      </c>
      <c r="N34">
        <v>118.125</v>
      </c>
      <c r="O34">
        <v>60.678600000000003</v>
      </c>
      <c r="P34">
        <v>125.58750000000001</v>
      </c>
      <c r="Q34">
        <v>10.91</v>
      </c>
      <c r="R34">
        <v>42.390099999999997</v>
      </c>
      <c r="S34">
        <v>26.3901</v>
      </c>
      <c r="T34">
        <v>0</v>
      </c>
      <c r="U34">
        <v>418.77</v>
      </c>
      <c r="V34">
        <v>20.464600000000001</v>
      </c>
      <c r="W34">
        <v>46.399079999999998</v>
      </c>
      <c r="X34">
        <v>147.515625</v>
      </c>
      <c r="Y34">
        <v>0</v>
      </c>
      <c r="Z34">
        <v>13.041600000000001</v>
      </c>
      <c r="AA34">
        <v>42.14808</v>
      </c>
      <c r="AB34">
        <v>39.510120000000001</v>
      </c>
      <c r="AC34">
        <v>19.374780999999999</v>
      </c>
      <c r="AD34">
        <v>27.408107999999999</v>
      </c>
      <c r="AE34">
        <v>32.957704</v>
      </c>
      <c r="AF34">
        <v>31.552</v>
      </c>
      <c r="AG34">
        <v>43.681199999999997</v>
      </c>
      <c r="AH34">
        <v>116.9545</v>
      </c>
      <c r="AI34">
        <v>0</v>
      </c>
      <c r="AJ34">
        <v>0</v>
      </c>
      <c r="AK34">
        <v>54.186300000000003</v>
      </c>
      <c r="AL34">
        <v>56.356999999999999</v>
      </c>
      <c r="AM34">
        <v>15.804048</v>
      </c>
      <c r="AN34">
        <v>0.80345999999999995</v>
      </c>
      <c r="AO34">
        <v>0</v>
      </c>
      <c r="AP34">
        <v>5.1239999999999997</v>
      </c>
      <c r="AQ34">
        <v>39.878999999999998</v>
      </c>
      <c r="AR34">
        <v>32.015999999999998</v>
      </c>
      <c r="AS34">
        <v>18.832799999999999</v>
      </c>
      <c r="AT34">
        <v>19.999950999999999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2650.5352569999995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503.5249</v>
      </c>
      <c r="L35">
        <v>435.435</v>
      </c>
      <c r="M35">
        <v>92</v>
      </c>
      <c r="N35">
        <v>118.125</v>
      </c>
      <c r="O35">
        <v>60.678600000000003</v>
      </c>
      <c r="P35">
        <v>125.58750000000001</v>
      </c>
      <c r="Q35">
        <v>10.91</v>
      </c>
      <c r="R35">
        <v>42.390099999999997</v>
      </c>
      <c r="S35">
        <v>26.3901</v>
      </c>
      <c r="T35">
        <v>0</v>
      </c>
      <c r="U35">
        <v>418.77</v>
      </c>
      <c r="V35">
        <v>20.464600000000001</v>
      </c>
      <c r="W35">
        <v>46.399079999999998</v>
      </c>
      <c r="X35">
        <v>147.515625</v>
      </c>
      <c r="Y35">
        <v>0</v>
      </c>
      <c r="Z35">
        <v>13.041600000000001</v>
      </c>
      <c r="AA35">
        <v>28.09872</v>
      </c>
      <c r="AB35">
        <v>39.510120000000001</v>
      </c>
      <c r="AC35">
        <v>19.374780999999999</v>
      </c>
      <c r="AD35">
        <v>18.272072000000001</v>
      </c>
      <c r="AE35">
        <v>32.957704</v>
      </c>
      <c r="AF35">
        <v>31.552</v>
      </c>
      <c r="AG35">
        <v>43.681199999999997</v>
      </c>
      <c r="AH35">
        <v>116.9545</v>
      </c>
      <c r="AI35">
        <v>0</v>
      </c>
      <c r="AJ35">
        <v>0</v>
      </c>
      <c r="AK35">
        <v>54.186300000000003</v>
      </c>
      <c r="AL35">
        <v>12.782</v>
      </c>
      <c r="AM35">
        <v>15.804048</v>
      </c>
      <c r="AN35">
        <v>0.80345999999999995</v>
      </c>
      <c r="AO35">
        <v>0</v>
      </c>
      <c r="AP35">
        <v>5.1239999999999997</v>
      </c>
      <c r="AQ35">
        <v>39.878999999999998</v>
      </c>
      <c r="AR35">
        <v>41.951999999999998</v>
      </c>
      <c r="AS35">
        <v>18.832799999999999</v>
      </c>
      <c r="AT35">
        <v>19.999950999999999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2600.9967610000003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494.2749</v>
      </c>
      <c r="L36">
        <v>435.435</v>
      </c>
      <c r="M36">
        <v>92</v>
      </c>
      <c r="N36">
        <v>118.125</v>
      </c>
      <c r="O36">
        <v>60.678600000000003</v>
      </c>
      <c r="P36">
        <v>125.58750000000001</v>
      </c>
      <c r="Q36">
        <v>10.91</v>
      </c>
      <c r="R36">
        <v>42.390099999999997</v>
      </c>
      <c r="S36">
        <v>26.3901</v>
      </c>
      <c r="T36">
        <v>0</v>
      </c>
      <c r="U36">
        <v>418.77</v>
      </c>
      <c r="V36">
        <v>20.464600000000001</v>
      </c>
      <c r="W36">
        <v>46.399079999999998</v>
      </c>
      <c r="X36">
        <v>147.515625</v>
      </c>
      <c r="Y36">
        <v>0</v>
      </c>
      <c r="Z36">
        <v>0</v>
      </c>
      <c r="AA36">
        <v>11.85</v>
      </c>
      <c r="AB36">
        <v>3.3325</v>
      </c>
      <c r="AC36">
        <v>2.5468000000000002</v>
      </c>
      <c r="AD36">
        <v>9.1360360000000007</v>
      </c>
      <c r="AE36">
        <v>16.478852</v>
      </c>
      <c r="AF36">
        <v>16.762</v>
      </c>
      <c r="AG36">
        <v>43.681199999999997</v>
      </c>
      <c r="AH36">
        <v>75.760000000000005</v>
      </c>
      <c r="AI36">
        <v>0</v>
      </c>
      <c r="AJ36">
        <v>0</v>
      </c>
      <c r="AK36">
        <v>54.186300000000003</v>
      </c>
      <c r="AL36">
        <v>12.782</v>
      </c>
      <c r="AM36">
        <v>15.804048</v>
      </c>
      <c r="AN36">
        <v>0.80345999999999995</v>
      </c>
      <c r="AO36">
        <v>0</v>
      </c>
      <c r="AP36">
        <v>5.1239999999999997</v>
      </c>
      <c r="AQ36">
        <v>39.878999999999998</v>
      </c>
      <c r="AR36">
        <v>41.951999999999998</v>
      </c>
      <c r="AS36">
        <v>18.832799999999999</v>
      </c>
      <c r="AT36">
        <v>19.999950999999999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2427.8514520000008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451.00900000000001</v>
      </c>
      <c r="L37">
        <v>435.435</v>
      </c>
      <c r="M37">
        <v>92</v>
      </c>
      <c r="N37">
        <v>118.125</v>
      </c>
      <c r="O37">
        <v>60.678600000000003</v>
      </c>
      <c r="P37">
        <v>125.58750000000001</v>
      </c>
      <c r="Q37">
        <v>10.91</v>
      </c>
      <c r="R37">
        <v>42.390099999999997</v>
      </c>
      <c r="S37">
        <v>26.3901</v>
      </c>
      <c r="T37">
        <v>0</v>
      </c>
      <c r="U37">
        <v>418.77</v>
      </c>
      <c r="V37">
        <v>20.464600000000001</v>
      </c>
      <c r="W37">
        <v>46.399079999999998</v>
      </c>
      <c r="X37">
        <v>147.515625</v>
      </c>
      <c r="Y37">
        <v>0</v>
      </c>
      <c r="Z37">
        <v>0</v>
      </c>
      <c r="AA37">
        <v>0</v>
      </c>
      <c r="AB37">
        <v>0</v>
      </c>
      <c r="AC37">
        <v>0</v>
      </c>
      <c r="AD37">
        <v>7.9260000000000002</v>
      </c>
      <c r="AE37">
        <v>16.478852</v>
      </c>
      <c r="AF37">
        <v>8.3810000000000002</v>
      </c>
      <c r="AG37">
        <v>43.681199999999997</v>
      </c>
      <c r="AH37">
        <v>56.82</v>
      </c>
      <c r="AI37">
        <v>0</v>
      </c>
      <c r="AJ37">
        <v>0</v>
      </c>
      <c r="AK37">
        <v>54.186300000000003</v>
      </c>
      <c r="AL37">
        <v>12.782</v>
      </c>
      <c r="AM37">
        <v>15.804048</v>
      </c>
      <c r="AN37">
        <v>0.80345999999999995</v>
      </c>
      <c r="AO37">
        <v>0</v>
      </c>
      <c r="AP37">
        <v>5.1239999999999997</v>
      </c>
      <c r="AQ37">
        <v>39.878999999999998</v>
      </c>
      <c r="AR37">
        <v>33.119999999999997</v>
      </c>
      <c r="AS37">
        <v>18.832799999999999</v>
      </c>
      <c r="AT37">
        <v>19.999950999999999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2329.4932159999998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420.09899999999999</v>
      </c>
      <c r="L38">
        <v>435.435</v>
      </c>
      <c r="M38">
        <v>92</v>
      </c>
      <c r="N38">
        <v>118.125</v>
      </c>
      <c r="O38">
        <v>60.678600000000003</v>
      </c>
      <c r="P38">
        <v>125.58750000000001</v>
      </c>
      <c r="Q38">
        <v>10.91</v>
      </c>
      <c r="R38">
        <v>42.390099999999997</v>
      </c>
      <c r="S38">
        <v>26.3901</v>
      </c>
      <c r="T38">
        <v>0</v>
      </c>
      <c r="U38">
        <v>418.77</v>
      </c>
      <c r="V38">
        <v>20.464600000000001</v>
      </c>
      <c r="W38">
        <v>46.399079999999998</v>
      </c>
      <c r="X38">
        <v>147.515625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16.478852</v>
      </c>
      <c r="AF38">
        <v>8.3810000000000002</v>
      </c>
      <c r="AG38">
        <v>43.681199999999997</v>
      </c>
      <c r="AH38">
        <v>18.940000000000001</v>
      </c>
      <c r="AI38">
        <v>0</v>
      </c>
      <c r="AJ38">
        <v>0</v>
      </c>
      <c r="AK38">
        <v>54.186300000000003</v>
      </c>
      <c r="AL38">
        <v>12.782</v>
      </c>
      <c r="AM38">
        <v>15.804048</v>
      </c>
      <c r="AN38">
        <v>0.80345999999999995</v>
      </c>
      <c r="AO38">
        <v>0</v>
      </c>
      <c r="AP38">
        <v>5.1239999999999997</v>
      </c>
      <c r="AQ38">
        <v>39.878999999999998</v>
      </c>
      <c r="AR38">
        <v>33.119999999999997</v>
      </c>
      <c r="AS38">
        <v>18.832799999999999</v>
      </c>
      <c r="AT38">
        <v>19.999950999999999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2252.777216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379.43900000000002</v>
      </c>
      <c r="L39">
        <v>435.435</v>
      </c>
      <c r="M39">
        <v>92</v>
      </c>
      <c r="N39">
        <v>118.125</v>
      </c>
      <c r="O39">
        <v>60.678600000000003</v>
      </c>
      <c r="P39">
        <v>125.58750000000001</v>
      </c>
      <c r="Q39">
        <v>10.91</v>
      </c>
      <c r="R39">
        <v>42.390099999999997</v>
      </c>
      <c r="S39">
        <v>26.3901</v>
      </c>
      <c r="T39">
        <v>0</v>
      </c>
      <c r="U39">
        <v>418.77</v>
      </c>
      <c r="V39">
        <v>20.464600000000001</v>
      </c>
      <c r="W39">
        <v>46.399079999999998</v>
      </c>
      <c r="X39">
        <v>147.515625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16.478852</v>
      </c>
      <c r="AF39">
        <v>8.3810000000000002</v>
      </c>
      <c r="AG39">
        <v>43.681199999999997</v>
      </c>
      <c r="AH39">
        <v>0</v>
      </c>
      <c r="AI39">
        <v>0</v>
      </c>
      <c r="AJ39">
        <v>0</v>
      </c>
      <c r="AK39">
        <v>54.186300000000003</v>
      </c>
      <c r="AL39">
        <v>12.782</v>
      </c>
      <c r="AM39">
        <v>15.804048</v>
      </c>
      <c r="AN39">
        <v>0.80345999999999995</v>
      </c>
      <c r="AO39">
        <v>0</v>
      </c>
      <c r="AP39">
        <v>0</v>
      </c>
      <c r="AQ39">
        <v>26.585999999999999</v>
      </c>
      <c r="AR39">
        <v>33.119999999999997</v>
      </c>
      <c r="AS39">
        <v>21.523199999999999</v>
      </c>
      <c r="AT39">
        <v>19.999950999999999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2177.4506160000001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379.43900000000002</v>
      </c>
      <c r="L40">
        <v>432.52659999999997</v>
      </c>
      <c r="M40">
        <v>92</v>
      </c>
      <c r="N40">
        <v>118.125</v>
      </c>
      <c r="O40">
        <v>60.678600000000003</v>
      </c>
      <c r="P40">
        <v>125.58750000000001</v>
      </c>
      <c r="Q40">
        <v>8.6683000000000003</v>
      </c>
      <c r="R40">
        <v>42.390099999999997</v>
      </c>
      <c r="S40">
        <v>21.0396</v>
      </c>
      <c r="T40">
        <v>0</v>
      </c>
      <c r="U40">
        <v>418.77</v>
      </c>
      <c r="V40">
        <v>20.464600000000001</v>
      </c>
      <c r="W40">
        <v>46.399079999999998</v>
      </c>
      <c r="X40">
        <v>147.515625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8.3810000000000002</v>
      </c>
      <c r="AG40">
        <v>43.681199999999997</v>
      </c>
      <c r="AH40">
        <v>0</v>
      </c>
      <c r="AI40">
        <v>0</v>
      </c>
      <c r="AJ40">
        <v>0</v>
      </c>
      <c r="AK40">
        <v>54.186300000000003</v>
      </c>
      <c r="AL40">
        <v>12.782</v>
      </c>
      <c r="AM40">
        <v>10.557359999999999</v>
      </c>
      <c r="AN40">
        <v>0.80345999999999995</v>
      </c>
      <c r="AO40">
        <v>0</v>
      </c>
      <c r="AP40">
        <v>0</v>
      </c>
      <c r="AQ40">
        <v>26.585999999999999</v>
      </c>
      <c r="AR40">
        <v>33.119999999999997</v>
      </c>
      <c r="AS40">
        <v>21.523199999999999</v>
      </c>
      <c r="AT40">
        <v>19.999950999999999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2161.7033279999996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379.43900000000002</v>
      </c>
      <c r="L41">
        <v>412.03919999999999</v>
      </c>
      <c r="M41">
        <v>92</v>
      </c>
      <c r="N41">
        <v>118.125</v>
      </c>
      <c r="O41">
        <v>60.678600000000003</v>
      </c>
      <c r="P41">
        <v>125.58750000000001</v>
      </c>
      <c r="Q41">
        <v>8.6683000000000003</v>
      </c>
      <c r="R41">
        <v>42.390099999999997</v>
      </c>
      <c r="S41">
        <v>21.0396</v>
      </c>
      <c r="T41">
        <v>0</v>
      </c>
      <c r="U41">
        <v>418.77</v>
      </c>
      <c r="V41">
        <v>20.464600000000001</v>
      </c>
      <c r="W41">
        <v>46.399079999999998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8.3810000000000002</v>
      </c>
      <c r="AG41">
        <v>43.681199999999997</v>
      </c>
      <c r="AH41">
        <v>0</v>
      </c>
      <c r="AI41">
        <v>0</v>
      </c>
      <c r="AJ41">
        <v>0</v>
      </c>
      <c r="AK41">
        <v>54.186300000000003</v>
      </c>
      <c r="AL41">
        <v>12.782</v>
      </c>
      <c r="AM41">
        <v>5.2786799999999996</v>
      </c>
      <c r="AN41">
        <v>0.80345999999999995</v>
      </c>
      <c r="AO41">
        <v>0</v>
      </c>
      <c r="AP41">
        <v>0</v>
      </c>
      <c r="AQ41">
        <v>26.585999999999999</v>
      </c>
      <c r="AR41">
        <v>33.119999999999997</v>
      </c>
      <c r="AS41">
        <v>21.523199999999999</v>
      </c>
      <c r="AT41">
        <v>19.999950999999999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2135.9372479999997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379.43900000000002</v>
      </c>
      <c r="L42">
        <v>412.03919999999999</v>
      </c>
      <c r="M42">
        <v>92</v>
      </c>
      <c r="N42">
        <v>118.125</v>
      </c>
      <c r="O42">
        <v>60.678600000000003</v>
      </c>
      <c r="P42">
        <v>125.58750000000001</v>
      </c>
      <c r="Q42">
        <v>8.6683000000000003</v>
      </c>
      <c r="R42">
        <v>42.390099999999997</v>
      </c>
      <c r="S42">
        <v>21.0396</v>
      </c>
      <c r="T42">
        <v>0</v>
      </c>
      <c r="U42">
        <v>418.77</v>
      </c>
      <c r="V42">
        <v>20.464600000000001</v>
      </c>
      <c r="W42">
        <v>46.399079999999998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8.3810000000000002</v>
      </c>
      <c r="AG42">
        <v>43.681199999999997</v>
      </c>
      <c r="AH42">
        <v>0</v>
      </c>
      <c r="AI42">
        <v>0</v>
      </c>
      <c r="AJ42">
        <v>0</v>
      </c>
      <c r="AK42">
        <v>54.186300000000003</v>
      </c>
      <c r="AL42">
        <v>12.782</v>
      </c>
      <c r="AM42">
        <v>5.2786799999999996</v>
      </c>
      <c r="AN42">
        <v>0.80345999999999995</v>
      </c>
      <c r="AO42">
        <v>0</v>
      </c>
      <c r="AP42">
        <v>0</v>
      </c>
      <c r="AQ42">
        <v>26.585999999999999</v>
      </c>
      <c r="AR42">
        <v>33.119999999999997</v>
      </c>
      <c r="AS42">
        <v>21.523199999999999</v>
      </c>
      <c r="AT42">
        <v>19.999950999999999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2135.9372479999997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379.43900000000002</v>
      </c>
      <c r="L43">
        <v>412.03919999999999</v>
      </c>
      <c r="M43">
        <v>92</v>
      </c>
      <c r="N43">
        <v>118.125</v>
      </c>
      <c r="O43">
        <v>60.678600000000003</v>
      </c>
      <c r="P43">
        <v>125.58750000000001</v>
      </c>
      <c r="Q43">
        <v>7.8971999999999998</v>
      </c>
      <c r="R43">
        <v>42.390099999999997</v>
      </c>
      <c r="S43">
        <v>18.336500000000001</v>
      </c>
      <c r="T43">
        <v>0</v>
      </c>
      <c r="U43">
        <v>418.77</v>
      </c>
      <c r="V43">
        <v>20.464600000000001</v>
      </c>
      <c r="W43">
        <v>46.399079999999998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8.3810000000000002</v>
      </c>
      <c r="AG43">
        <v>43.681199999999997</v>
      </c>
      <c r="AH43">
        <v>0</v>
      </c>
      <c r="AI43">
        <v>0</v>
      </c>
      <c r="AJ43">
        <v>0</v>
      </c>
      <c r="AK43">
        <v>54.186300000000003</v>
      </c>
      <c r="AL43">
        <v>12.782</v>
      </c>
      <c r="AM43">
        <v>5.2786799999999996</v>
      </c>
      <c r="AN43">
        <v>0.80345999999999995</v>
      </c>
      <c r="AO43">
        <v>0</v>
      </c>
      <c r="AP43">
        <v>0</v>
      </c>
      <c r="AQ43">
        <v>26.585999999999999</v>
      </c>
      <c r="AR43">
        <v>35.328000000000003</v>
      </c>
      <c r="AS43">
        <v>31.897382</v>
      </c>
      <c r="AT43">
        <v>19.999950999999999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2145.0452299999997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379.43900000000002</v>
      </c>
      <c r="L44">
        <v>412.03919999999999</v>
      </c>
      <c r="M44">
        <v>92</v>
      </c>
      <c r="N44">
        <v>118.125</v>
      </c>
      <c r="O44">
        <v>60.678600000000003</v>
      </c>
      <c r="P44">
        <v>125.58750000000001</v>
      </c>
      <c r="Q44">
        <v>7.8971999999999998</v>
      </c>
      <c r="R44">
        <v>42.390099999999997</v>
      </c>
      <c r="S44">
        <v>18.336500000000001</v>
      </c>
      <c r="T44">
        <v>0</v>
      </c>
      <c r="U44">
        <v>418.77</v>
      </c>
      <c r="V44">
        <v>20.464600000000001</v>
      </c>
      <c r="W44">
        <v>46.399079999999998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16.478852</v>
      </c>
      <c r="AF44">
        <v>8.3810000000000002</v>
      </c>
      <c r="AG44">
        <v>43.681199999999997</v>
      </c>
      <c r="AH44">
        <v>0</v>
      </c>
      <c r="AI44">
        <v>0</v>
      </c>
      <c r="AJ44">
        <v>0</v>
      </c>
      <c r="AK44">
        <v>54.186300000000003</v>
      </c>
      <c r="AL44">
        <v>12.782</v>
      </c>
      <c r="AM44">
        <v>0</v>
      </c>
      <c r="AN44">
        <v>0.80345999999999995</v>
      </c>
      <c r="AO44">
        <v>0</v>
      </c>
      <c r="AP44">
        <v>0</v>
      </c>
      <c r="AQ44">
        <v>26.585999999999999</v>
      </c>
      <c r="AR44">
        <v>35.328000000000003</v>
      </c>
      <c r="AS44">
        <v>31.897382</v>
      </c>
      <c r="AT44">
        <v>19.999950999999999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2139.7665499999998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379.43900000000002</v>
      </c>
      <c r="L45">
        <v>412.03919999999999</v>
      </c>
      <c r="M45">
        <v>92</v>
      </c>
      <c r="N45">
        <v>118.125</v>
      </c>
      <c r="O45">
        <v>60.678600000000003</v>
      </c>
      <c r="P45">
        <v>125.58750000000001</v>
      </c>
      <c r="Q45">
        <v>7.8971999999999998</v>
      </c>
      <c r="R45">
        <v>42.390099999999997</v>
      </c>
      <c r="S45">
        <v>18.336500000000001</v>
      </c>
      <c r="T45">
        <v>0</v>
      </c>
      <c r="U45">
        <v>418.77</v>
      </c>
      <c r="V45">
        <v>20.464600000000001</v>
      </c>
      <c r="W45">
        <v>46.399079999999998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1.9245000000000001</v>
      </c>
      <c r="AF45">
        <v>8.3810000000000002</v>
      </c>
      <c r="AG45">
        <v>43.681199999999997</v>
      </c>
      <c r="AH45">
        <v>0</v>
      </c>
      <c r="AI45">
        <v>0</v>
      </c>
      <c r="AJ45">
        <v>0</v>
      </c>
      <c r="AK45">
        <v>54.186300000000003</v>
      </c>
      <c r="AL45">
        <v>12.782</v>
      </c>
      <c r="AM45">
        <v>0</v>
      </c>
      <c r="AN45">
        <v>0.80345999999999995</v>
      </c>
      <c r="AO45">
        <v>0</v>
      </c>
      <c r="AP45">
        <v>0</v>
      </c>
      <c r="AQ45">
        <v>26.585999999999999</v>
      </c>
      <c r="AR45">
        <v>35.328000000000003</v>
      </c>
      <c r="AS45">
        <v>31.897382</v>
      </c>
      <c r="AT45">
        <v>19.999950999999999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2125.2121980000002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379.43900000000002</v>
      </c>
      <c r="L46">
        <v>412.03919999999999</v>
      </c>
      <c r="M46">
        <v>92</v>
      </c>
      <c r="N46">
        <v>118.125</v>
      </c>
      <c r="O46">
        <v>60.678600000000003</v>
      </c>
      <c r="P46">
        <v>125.58750000000001</v>
      </c>
      <c r="Q46">
        <v>7.8971999999999998</v>
      </c>
      <c r="R46">
        <v>42.390099999999997</v>
      </c>
      <c r="S46">
        <v>18.336500000000001</v>
      </c>
      <c r="T46">
        <v>0</v>
      </c>
      <c r="U46">
        <v>418.77</v>
      </c>
      <c r="V46">
        <v>20.464600000000001</v>
      </c>
      <c r="W46">
        <v>46.399079999999998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1.9245000000000001</v>
      </c>
      <c r="AF46">
        <v>8.3810000000000002</v>
      </c>
      <c r="AG46">
        <v>43.681199999999997</v>
      </c>
      <c r="AH46">
        <v>0</v>
      </c>
      <c r="AI46">
        <v>0</v>
      </c>
      <c r="AJ46">
        <v>0</v>
      </c>
      <c r="AK46">
        <v>54.186300000000003</v>
      </c>
      <c r="AL46">
        <v>12.782</v>
      </c>
      <c r="AM46">
        <v>0</v>
      </c>
      <c r="AN46">
        <v>0.80345999999999995</v>
      </c>
      <c r="AO46">
        <v>0</v>
      </c>
      <c r="AP46">
        <v>0</v>
      </c>
      <c r="AQ46">
        <v>0</v>
      </c>
      <c r="AR46">
        <v>35.328000000000003</v>
      </c>
      <c r="AS46">
        <v>31.897382</v>
      </c>
      <c r="AT46">
        <v>19.999950999999999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2098.6261979999999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375.07</v>
      </c>
      <c r="L47">
        <v>412.03919999999999</v>
      </c>
      <c r="M47">
        <v>92</v>
      </c>
      <c r="N47">
        <v>118.125</v>
      </c>
      <c r="O47">
        <v>60.678600000000003</v>
      </c>
      <c r="P47">
        <v>125.58750000000001</v>
      </c>
      <c r="Q47">
        <v>7.8971999999999998</v>
      </c>
      <c r="R47">
        <v>37.622999999999998</v>
      </c>
      <c r="S47">
        <v>18.336500000000001</v>
      </c>
      <c r="T47">
        <v>0</v>
      </c>
      <c r="U47">
        <v>418.77</v>
      </c>
      <c r="V47">
        <v>20.464600000000001</v>
      </c>
      <c r="W47">
        <v>46.399079999999998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1.9245000000000001</v>
      </c>
      <c r="AF47">
        <v>8.3810000000000002</v>
      </c>
      <c r="AG47">
        <v>43.681199999999997</v>
      </c>
      <c r="AH47">
        <v>0</v>
      </c>
      <c r="AI47">
        <v>0</v>
      </c>
      <c r="AJ47">
        <v>0</v>
      </c>
      <c r="AK47">
        <v>54.186300000000003</v>
      </c>
      <c r="AL47">
        <v>12.782</v>
      </c>
      <c r="AM47">
        <v>0</v>
      </c>
      <c r="AN47">
        <v>0.80345999999999995</v>
      </c>
      <c r="AO47">
        <v>0</v>
      </c>
      <c r="AP47">
        <v>0</v>
      </c>
      <c r="AQ47">
        <v>0</v>
      </c>
      <c r="AR47">
        <v>35.328000000000003</v>
      </c>
      <c r="AS47">
        <v>20.178000000000001</v>
      </c>
      <c r="AT47">
        <v>19.999950999999999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2077.7707160000004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375.07</v>
      </c>
      <c r="L48">
        <v>412.03919999999999</v>
      </c>
      <c r="M48">
        <v>92</v>
      </c>
      <c r="N48">
        <v>118.125</v>
      </c>
      <c r="O48">
        <v>60.678600000000003</v>
      </c>
      <c r="P48">
        <v>125.58750000000001</v>
      </c>
      <c r="Q48">
        <v>7.8971999999999998</v>
      </c>
      <c r="R48">
        <v>37.622999999999998</v>
      </c>
      <c r="S48">
        <v>18.336500000000001</v>
      </c>
      <c r="T48">
        <v>0</v>
      </c>
      <c r="U48">
        <v>418.77</v>
      </c>
      <c r="V48">
        <v>20.464600000000001</v>
      </c>
      <c r="W48">
        <v>46.399079999999998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1.9245000000000001</v>
      </c>
      <c r="AF48">
        <v>8.3810000000000002</v>
      </c>
      <c r="AG48">
        <v>43.681199999999997</v>
      </c>
      <c r="AH48">
        <v>0</v>
      </c>
      <c r="AI48">
        <v>0</v>
      </c>
      <c r="AJ48">
        <v>0</v>
      </c>
      <c r="AK48">
        <v>54.186300000000003</v>
      </c>
      <c r="AL48">
        <v>12.782</v>
      </c>
      <c r="AM48">
        <v>0</v>
      </c>
      <c r="AN48">
        <v>0.80345999999999995</v>
      </c>
      <c r="AO48">
        <v>0</v>
      </c>
      <c r="AP48">
        <v>0</v>
      </c>
      <c r="AQ48">
        <v>0</v>
      </c>
      <c r="AR48">
        <v>35.328000000000003</v>
      </c>
      <c r="AS48">
        <v>20.178000000000001</v>
      </c>
      <c r="AT48">
        <v>19.999950999999999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2077.7707160000004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375.07</v>
      </c>
      <c r="L49">
        <v>412.03919999999999</v>
      </c>
      <c r="M49">
        <v>92</v>
      </c>
      <c r="N49">
        <v>118.125</v>
      </c>
      <c r="O49">
        <v>60.678600000000003</v>
      </c>
      <c r="P49">
        <v>125.58750000000001</v>
      </c>
      <c r="Q49">
        <v>7.8971999999999998</v>
      </c>
      <c r="R49">
        <v>37.622999999999998</v>
      </c>
      <c r="S49">
        <v>18.336500000000001</v>
      </c>
      <c r="T49">
        <v>0</v>
      </c>
      <c r="U49">
        <v>418.77</v>
      </c>
      <c r="V49">
        <v>20.464600000000001</v>
      </c>
      <c r="W49">
        <v>46.399079999999998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1.9245000000000001</v>
      </c>
      <c r="AF49">
        <v>8.3810000000000002</v>
      </c>
      <c r="AG49">
        <v>43.681199999999997</v>
      </c>
      <c r="AH49">
        <v>0</v>
      </c>
      <c r="AI49">
        <v>0</v>
      </c>
      <c r="AJ49">
        <v>0</v>
      </c>
      <c r="AK49">
        <v>54.186300000000003</v>
      </c>
      <c r="AL49">
        <v>12.782</v>
      </c>
      <c r="AM49">
        <v>0</v>
      </c>
      <c r="AN49">
        <v>0.80345999999999995</v>
      </c>
      <c r="AO49">
        <v>0</v>
      </c>
      <c r="AP49">
        <v>0</v>
      </c>
      <c r="AQ49">
        <v>0</v>
      </c>
      <c r="AR49">
        <v>35.328000000000003</v>
      </c>
      <c r="AS49">
        <v>20.178000000000001</v>
      </c>
      <c r="AT49">
        <v>19.999950999999999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2077.7707160000004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375.07</v>
      </c>
      <c r="L50">
        <v>346.37</v>
      </c>
      <c r="M50">
        <v>92</v>
      </c>
      <c r="N50">
        <v>118.125</v>
      </c>
      <c r="O50">
        <v>60.678600000000003</v>
      </c>
      <c r="P50">
        <v>125.58750000000001</v>
      </c>
      <c r="Q50">
        <v>7.8971999999999998</v>
      </c>
      <c r="R50">
        <v>37.622999999999998</v>
      </c>
      <c r="S50">
        <v>18.336500000000001</v>
      </c>
      <c r="T50">
        <v>0</v>
      </c>
      <c r="U50">
        <v>418.77</v>
      </c>
      <c r="V50">
        <v>20.464600000000001</v>
      </c>
      <c r="W50">
        <v>46.399079999999998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1.9245000000000001</v>
      </c>
      <c r="AF50">
        <v>8.3810000000000002</v>
      </c>
      <c r="AG50">
        <v>43.681199999999997</v>
      </c>
      <c r="AH50">
        <v>0</v>
      </c>
      <c r="AI50">
        <v>0</v>
      </c>
      <c r="AJ50">
        <v>0</v>
      </c>
      <c r="AK50">
        <v>54.186300000000003</v>
      </c>
      <c r="AL50">
        <v>12.782</v>
      </c>
      <c r="AM50">
        <v>0</v>
      </c>
      <c r="AN50">
        <v>0.80345999999999995</v>
      </c>
      <c r="AO50">
        <v>0</v>
      </c>
      <c r="AP50">
        <v>0</v>
      </c>
      <c r="AQ50">
        <v>0</v>
      </c>
      <c r="AR50">
        <v>35.328000000000003</v>
      </c>
      <c r="AS50">
        <v>20.178000000000001</v>
      </c>
      <c r="AT50">
        <v>19.999950999999999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2012.1015160000004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375.07</v>
      </c>
      <c r="L51">
        <v>346.37</v>
      </c>
      <c r="M51">
        <v>92</v>
      </c>
      <c r="N51">
        <v>118.125</v>
      </c>
      <c r="O51">
        <v>60.678600000000003</v>
      </c>
      <c r="P51">
        <v>125.58750000000001</v>
      </c>
      <c r="Q51">
        <v>7.8971999999999998</v>
      </c>
      <c r="R51">
        <v>37.622999999999998</v>
      </c>
      <c r="S51">
        <v>18.336500000000001</v>
      </c>
      <c r="T51">
        <v>0</v>
      </c>
      <c r="U51">
        <v>418.77</v>
      </c>
      <c r="V51">
        <v>20.464600000000001</v>
      </c>
      <c r="W51">
        <v>46.399079999999998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1.9245000000000001</v>
      </c>
      <c r="AF51">
        <v>8.3810000000000002</v>
      </c>
      <c r="AG51">
        <v>43.681199999999997</v>
      </c>
      <c r="AH51">
        <v>0</v>
      </c>
      <c r="AI51">
        <v>0</v>
      </c>
      <c r="AJ51">
        <v>0</v>
      </c>
      <c r="AK51">
        <v>54.186300000000003</v>
      </c>
      <c r="AL51">
        <v>12.782</v>
      </c>
      <c r="AM51">
        <v>0</v>
      </c>
      <c r="AN51">
        <v>0.80345999999999995</v>
      </c>
      <c r="AO51">
        <v>0</v>
      </c>
      <c r="AP51">
        <v>0</v>
      </c>
      <c r="AQ51">
        <v>0</v>
      </c>
      <c r="AR51">
        <v>35.328000000000003</v>
      </c>
      <c r="AS51">
        <v>20.178000000000001</v>
      </c>
      <c r="AT51">
        <v>19.999950999999999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2012.1015160000004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375.07</v>
      </c>
      <c r="L52">
        <v>293.49065400000001</v>
      </c>
      <c r="M52">
        <v>92</v>
      </c>
      <c r="N52">
        <v>118.125</v>
      </c>
      <c r="O52">
        <v>60.678600000000003</v>
      </c>
      <c r="P52">
        <v>125.58750000000001</v>
      </c>
      <c r="Q52">
        <v>7.8971999999999998</v>
      </c>
      <c r="R52">
        <v>37.622999999999998</v>
      </c>
      <c r="S52">
        <v>18.336500000000001</v>
      </c>
      <c r="T52">
        <v>0</v>
      </c>
      <c r="U52">
        <v>418.77</v>
      </c>
      <c r="V52">
        <v>20.464600000000001</v>
      </c>
      <c r="W52">
        <v>46.399079999999998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1.9245000000000001</v>
      </c>
      <c r="AF52">
        <v>8.3810000000000002</v>
      </c>
      <c r="AG52">
        <v>43.681199999999997</v>
      </c>
      <c r="AH52">
        <v>0</v>
      </c>
      <c r="AI52">
        <v>0</v>
      </c>
      <c r="AJ52">
        <v>0</v>
      </c>
      <c r="AK52">
        <v>54.186300000000003</v>
      </c>
      <c r="AL52">
        <v>12.782</v>
      </c>
      <c r="AM52">
        <v>0</v>
      </c>
      <c r="AN52">
        <v>0.80345999999999995</v>
      </c>
      <c r="AO52">
        <v>0</v>
      </c>
      <c r="AP52">
        <v>0</v>
      </c>
      <c r="AQ52">
        <v>0</v>
      </c>
      <c r="AR52">
        <v>35.328000000000003</v>
      </c>
      <c r="AS52">
        <v>20.178000000000001</v>
      </c>
      <c r="AT52">
        <v>19.999950999999999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1959.2221700000002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375.07</v>
      </c>
      <c r="L53">
        <v>239.49</v>
      </c>
      <c r="M53">
        <v>92</v>
      </c>
      <c r="N53">
        <v>118.125</v>
      </c>
      <c r="O53">
        <v>60.678600000000003</v>
      </c>
      <c r="P53">
        <v>125.58750000000001</v>
      </c>
      <c r="Q53">
        <v>7.8971999999999998</v>
      </c>
      <c r="R53">
        <v>37.622999999999998</v>
      </c>
      <c r="S53">
        <v>18.336500000000001</v>
      </c>
      <c r="T53">
        <v>0</v>
      </c>
      <c r="U53">
        <v>418.77</v>
      </c>
      <c r="V53">
        <v>20.464600000000001</v>
      </c>
      <c r="W53">
        <v>46.399079999999998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1.9245000000000001</v>
      </c>
      <c r="AF53">
        <v>8.3810000000000002</v>
      </c>
      <c r="AG53">
        <v>43.681199999999997</v>
      </c>
      <c r="AH53">
        <v>0</v>
      </c>
      <c r="AI53">
        <v>0</v>
      </c>
      <c r="AJ53">
        <v>0</v>
      </c>
      <c r="AK53">
        <v>54.186300000000003</v>
      </c>
      <c r="AL53">
        <v>12.782</v>
      </c>
      <c r="AM53">
        <v>0</v>
      </c>
      <c r="AN53">
        <v>0.80345999999999995</v>
      </c>
      <c r="AO53">
        <v>0</v>
      </c>
      <c r="AP53">
        <v>0</v>
      </c>
      <c r="AQ53">
        <v>0</v>
      </c>
      <c r="AR53">
        <v>32.015999999999998</v>
      </c>
      <c r="AS53">
        <v>31.897382</v>
      </c>
      <c r="AT53">
        <v>19.721435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1913.3503820000003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375.07</v>
      </c>
      <c r="L54">
        <v>239.49</v>
      </c>
      <c r="M54">
        <v>92</v>
      </c>
      <c r="N54">
        <v>118.125</v>
      </c>
      <c r="O54">
        <v>60.678600000000003</v>
      </c>
      <c r="P54">
        <v>125.58750000000001</v>
      </c>
      <c r="Q54">
        <v>7.8971999999999998</v>
      </c>
      <c r="R54">
        <v>37.622999999999998</v>
      </c>
      <c r="S54">
        <v>18.336500000000001</v>
      </c>
      <c r="T54">
        <v>0</v>
      </c>
      <c r="U54">
        <v>418.77</v>
      </c>
      <c r="V54">
        <v>20.464600000000001</v>
      </c>
      <c r="W54">
        <v>46.399079999999998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1.9245000000000001</v>
      </c>
      <c r="AF54">
        <v>8.3810000000000002</v>
      </c>
      <c r="AG54">
        <v>43.681199999999997</v>
      </c>
      <c r="AH54">
        <v>0</v>
      </c>
      <c r="AI54">
        <v>0</v>
      </c>
      <c r="AJ54">
        <v>0</v>
      </c>
      <c r="AK54">
        <v>54.186300000000003</v>
      </c>
      <c r="AL54">
        <v>12.782</v>
      </c>
      <c r="AM54">
        <v>0</v>
      </c>
      <c r="AN54">
        <v>0.80345999999999995</v>
      </c>
      <c r="AO54">
        <v>0</v>
      </c>
      <c r="AP54">
        <v>0</v>
      </c>
      <c r="AQ54">
        <v>0</v>
      </c>
      <c r="AR54">
        <v>32.015999999999998</v>
      </c>
      <c r="AS54">
        <v>31.897382</v>
      </c>
      <c r="AT54">
        <v>19.999950999999999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1913.6288980000004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374.9</v>
      </c>
      <c r="L55">
        <v>239.49</v>
      </c>
      <c r="M55">
        <v>92</v>
      </c>
      <c r="N55">
        <v>118.125</v>
      </c>
      <c r="O55">
        <v>60.678600000000003</v>
      </c>
      <c r="P55">
        <v>125.58750000000001</v>
      </c>
      <c r="Q55">
        <v>6.65</v>
      </c>
      <c r="R55">
        <v>24</v>
      </c>
      <c r="S55">
        <v>14.52</v>
      </c>
      <c r="T55">
        <v>0</v>
      </c>
      <c r="U55">
        <v>418.77</v>
      </c>
      <c r="V55">
        <v>18.464600000000001</v>
      </c>
      <c r="W55">
        <v>40.614400000000003</v>
      </c>
      <c r="X55">
        <v>130.04990000000001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1.9245000000000001</v>
      </c>
      <c r="AF55">
        <v>8.3810000000000002</v>
      </c>
      <c r="AG55">
        <v>43.681199999999997</v>
      </c>
      <c r="AH55">
        <v>0</v>
      </c>
      <c r="AI55">
        <v>0</v>
      </c>
      <c r="AJ55">
        <v>0</v>
      </c>
      <c r="AK55">
        <v>54.186300000000003</v>
      </c>
      <c r="AL55">
        <v>12.782</v>
      </c>
      <c r="AM55">
        <v>0</v>
      </c>
      <c r="AN55">
        <v>0.80345999999999995</v>
      </c>
      <c r="AO55">
        <v>0</v>
      </c>
      <c r="AP55">
        <v>0</v>
      </c>
      <c r="AQ55">
        <v>0</v>
      </c>
      <c r="AR55">
        <v>26.495999999999999</v>
      </c>
      <c r="AS55">
        <v>31.897382</v>
      </c>
      <c r="AT55">
        <v>19.999950999999999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1864.0017930000001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374.9</v>
      </c>
      <c r="L56">
        <v>239.49</v>
      </c>
      <c r="M56">
        <v>92</v>
      </c>
      <c r="N56">
        <v>118.125</v>
      </c>
      <c r="O56">
        <v>60.678600000000003</v>
      </c>
      <c r="P56">
        <v>125.58750000000001</v>
      </c>
      <c r="Q56">
        <v>6.65</v>
      </c>
      <c r="R56">
        <v>23.96</v>
      </c>
      <c r="S56">
        <v>14.52</v>
      </c>
      <c r="T56">
        <v>0</v>
      </c>
      <c r="U56">
        <v>418.77</v>
      </c>
      <c r="V56">
        <v>18.464600000000001</v>
      </c>
      <c r="W56">
        <v>40.614400000000003</v>
      </c>
      <c r="X56">
        <v>130.04990000000001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1.9245000000000001</v>
      </c>
      <c r="AF56">
        <v>8.3810000000000002</v>
      </c>
      <c r="AG56">
        <v>43.681199999999997</v>
      </c>
      <c r="AH56">
        <v>0</v>
      </c>
      <c r="AI56">
        <v>0</v>
      </c>
      <c r="AJ56">
        <v>0</v>
      </c>
      <c r="AK56">
        <v>54.186300000000003</v>
      </c>
      <c r="AL56">
        <v>12.782</v>
      </c>
      <c r="AM56">
        <v>0</v>
      </c>
      <c r="AN56">
        <v>0.80345999999999995</v>
      </c>
      <c r="AO56">
        <v>0</v>
      </c>
      <c r="AP56">
        <v>0</v>
      </c>
      <c r="AQ56">
        <v>0</v>
      </c>
      <c r="AR56">
        <v>26.495999999999999</v>
      </c>
      <c r="AS56">
        <v>21.523199999999999</v>
      </c>
      <c r="AT56">
        <v>19.999950999999999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1853.5876110000002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374.9</v>
      </c>
      <c r="L57">
        <v>239.49</v>
      </c>
      <c r="M57">
        <v>92</v>
      </c>
      <c r="N57">
        <v>118.125</v>
      </c>
      <c r="O57">
        <v>60.678600000000003</v>
      </c>
      <c r="P57">
        <v>125.58750000000001</v>
      </c>
      <c r="Q57">
        <v>6.65</v>
      </c>
      <c r="R57">
        <v>23.96</v>
      </c>
      <c r="S57">
        <v>14.52</v>
      </c>
      <c r="T57">
        <v>0</v>
      </c>
      <c r="U57">
        <v>418.77</v>
      </c>
      <c r="V57">
        <v>14.36</v>
      </c>
      <c r="W57">
        <v>31.235499999999998</v>
      </c>
      <c r="X57">
        <v>102.2591</v>
      </c>
      <c r="Y57">
        <v>0</v>
      </c>
      <c r="Z57">
        <v>6.5208000000000004</v>
      </c>
      <c r="AA57">
        <v>0</v>
      </c>
      <c r="AB57">
        <v>0</v>
      </c>
      <c r="AC57">
        <v>0</v>
      </c>
      <c r="AD57">
        <v>0</v>
      </c>
      <c r="AE57">
        <v>1.9245000000000001</v>
      </c>
      <c r="AF57">
        <v>8.3810000000000002</v>
      </c>
      <c r="AG57">
        <v>43.681199999999997</v>
      </c>
      <c r="AH57">
        <v>0</v>
      </c>
      <c r="AI57">
        <v>0</v>
      </c>
      <c r="AJ57">
        <v>0</v>
      </c>
      <c r="AK57">
        <v>54.186300000000003</v>
      </c>
      <c r="AL57">
        <v>2.3239999999999998</v>
      </c>
      <c r="AM57">
        <v>0</v>
      </c>
      <c r="AN57">
        <v>0.80345999999999995</v>
      </c>
      <c r="AO57">
        <v>0</v>
      </c>
      <c r="AP57">
        <v>0</v>
      </c>
      <c r="AQ57">
        <v>0</v>
      </c>
      <c r="AR57">
        <v>19.872</v>
      </c>
      <c r="AS57">
        <v>21.523199999999999</v>
      </c>
      <c r="AT57">
        <v>19.999950999999999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1801.7521110000002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374.9</v>
      </c>
      <c r="L58">
        <v>239.49</v>
      </c>
      <c r="M58">
        <v>92</v>
      </c>
      <c r="N58">
        <v>118.125</v>
      </c>
      <c r="O58">
        <v>60.678600000000003</v>
      </c>
      <c r="P58">
        <v>125.58750000000001</v>
      </c>
      <c r="Q58">
        <v>6.65</v>
      </c>
      <c r="R58">
        <v>23.96</v>
      </c>
      <c r="S58">
        <v>14.52</v>
      </c>
      <c r="T58">
        <v>0</v>
      </c>
      <c r="U58">
        <v>418.77</v>
      </c>
      <c r="V58">
        <v>14.36</v>
      </c>
      <c r="W58">
        <v>31.235499999999998</v>
      </c>
      <c r="X58">
        <v>102.2591</v>
      </c>
      <c r="Y58">
        <v>0</v>
      </c>
      <c r="Z58">
        <v>6.5208000000000004</v>
      </c>
      <c r="AA58">
        <v>0</v>
      </c>
      <c r="AB58">
        <v>0</v>
      </c>
      <c r="AC58">
        <v>0</v>
      </c>
      <c r="AD58">
        <v>0</v>
      </c>
      <c r="AE58">
        <v>1.9245000000000001</v>
      </c>
      <c r="AF58">
        <v>8.3810000000000002</v>
      </c>
      <c r="AG58">
        <v>43.681199999999997</v>
      </c>
      <c r="AH58">
        <v>0</v>
      </c>
      <c r="AI58">
        <v>0</v>
      </c>
      <c r="AJ58">
        <v>0</v>
      </c>
      <c r="AK58">
        <v>54.186300000000003</v>
      </c>
      <c r="AL58">
        <v>2.3239999999999998</v>
      </c>
      <c r="AM58">
        <v>0</v>
      </c>
      <c r="AN58">
        <v>0.80345999999999995</v>
      </c>
      <c r="AO58">
        <v>0</v>
      </c>
      <c r="AP58">
        <v>0</v>
      </c>
      <c r="AQ58">
        <v>0</v>
      </c>
      <c r="AR58">
        <v>19.872</v>
      </c>
      <c r="AS58">
        <v>21.523199999999999</v>
      </c>
      <c r="AT58">
        <v>19.999950999999999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1801.7521110000002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374.9</v>
      </c>
      <c r="L59">
        <v>239.49</v>
      </c>
      <c r="M59">
        <v>92</v>
      </c>
      <c r="N59">
        <v>118.125</v>
      </c>
      <c r="O59">
        <v>60.678600000000003</v>
      </c>
      <c r="P59">
        <v>125.58750000000001</v>
      </c>
      <c r="Q59">
        <v>6.65</v>
      </c>
      <c r="R59">
        <v>23.96</v>
      </c>
      <c r="S59">
        <v>14.52</v>
      </c>
      <c r="T59">
        <v>0</v>
      </c>
      <c r="U59">
        <v>418.77</v>
      </c>
      <c r="V59">
        <v>14.36</v>
      </c>
      <c r="W59">
        <v>31.235499999999998</v>
      </c>
      <c r="X59">
        <v>102.2591</v>
      </c>
      <c r="Y59">
        <v>0</v>
      </c>
      <c r="Z59">
        <v>6.5208000000000004</v>
      </c>
      <c r="AA59">
        <v>0</v>
      </c>
      <c r="AB59">
        <v>0</v>
      </c>
      <c r="AC59">
        <v>0</v>
      </c>
      <c r="AD59">
        <v>0</v>
      </c>
      <c r="AE59">
        <v>1.9245000000000001</v>
      </c>
      <c r="AF59">
        <v>8.3810000000000002</v>
      </c>
      <c r="AG59">
        <v>43.681199999999997</v>
      </c>
      <c r="AH59">
        <v>0</v>
      </c>
      <c r="AI59">
        <v>0</v>
      </c>
      <c r="AJ59">
        <v>0</v>
      </c>
      <c r="AK59">
        <v>54.186300000000003</v>
      </c>
      <c r="AL59">
        <v>2.3239999999999998</v>
      </c>
      <c r="AM59">
        <v>0</v>
      </c>
      <c r="AN59">
        <v>0.80345999999999995</v>
      </c>
      <c r="AO59">
        <v>0</v>
      </c>
      <c r="AP59">
        <v>0</v>
      </c>
      <c r="AQ59">
        <v>12.852</v>
      </c>
      <c r="AR59">
        <v>35.328000000000003</v>
      </c>
      <c r="AS59">
        <v>21.523199999999999</v>
      </c>
      <c r="AT59">
        <v>19.999950999999999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1830.0601110000002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374.9</v>
      </c>
      <c r="L60">
        <v>239.49</v>
      </c>
      <c r="M60">
        <v>92</v>
      </c>
      <c r="N60">
        <v>118.125</v>
      </c>
      <c r="O60">
        <v>60.678600000000003</v>
      </c>
      <c r="P60">
        <v>125.58750000000001</v>
      </c>
      <c r="Q60">
        <v>6.65</v>
      </c>
      <c r="R60">
        <v>23.96</v>
      </c>
      <c r="S60">
        <v>14.52</v>
      </c>
      <c r="T60">
        <v>0</v>
      </c>
      <c r="U60">
        <v>418.77</v>
      </c>
      <c r="V60">
        <v>14.36</v>
      </c>
      <c r="W60">
        <v>31.235499999999998</v>
      </c>
      <c r="X60">
        <v>102.2591</v>
      </c>
      <c r="Y60">
        <v>0</v>
      </c>
      <c r="Z60">
        <v>6.5208000000000004</v>
      </c>
      <c r="AA60">
        <v>0</v>
      </c>
      <c r="AB60">
        <v>0</v>
      </c>
      <c r="AC60">
        <v>0</v>
      </c>
      <c r="AD60">
        <v>0</v>
      </c>
      <c r="AE60">
        <v>16.478852</v>
      </c>
      <c r="AF60">
        <v>8.3810000000000002</v>
      </c>
      <c r="AG60">
        <v>43.681199999999997</v>
      </c>
      <c r="AH60">
        <v>0</v>
      </c>
      <c r="AI60">
        <v>0</v>
      </c>
      <c r="AJ60">
        <v>0</v>
      </c>
      <c r="AK60">
        <v>54.186300000000003</v>
      </c>
      <c r="AL60">
        <v>2.3239999999999998</v>
      </c>
      <c r="AM60">
        <v>0</v>
      </c>
      <c r="AN60">
        <v>0.80345999999999995</v>
      </c>
      <c r="AO60">
        <v>0</v>
      </c>
      <c r="AP60">
        <v>0</v>
      </c>
      <c r="AQ60">
        <v>12.852</v>
      </c>
      <c r="AR60">
        <v>35.328000000000003</v>
      </c>
      <c r="AS60">
        <v>21.523199999999999</v>
      </c>
      <c r="AT60">
        <v>19.999950999999999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1844.6144630000001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374.9</v>
      </c>
      <c r="L61">
        <v>240</v>
      </c>
      <c r="M61">
        <v>64.2256</v>
      </c>
      <c r="N61">
        <v>95.247299999999996</v>
      </c>
      <c r="O61">
        <v>44.720999999999997</v>
      </c>
      <c r="P61">
        <v>125.58750000000001</v>
      </c>
      <c r="Q61">
        <v>7</v>
      </c>
      <c r="R61">
        <v>23.96</v>
      </c>
      <c r="S61">
        <v>15</v>
      </c>
      <c r="T61">
        <v>0</v>
      </c>
      <c r="U61">
        <v>418.77</v>
      </c>
      <c r="V61">
        <v>14.36</v>
      </c>
      <c r="W61">
        <v>31.235499999999998</v>
      </c>
      <c r="X61">
        <v>102.2591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16.478852</v>
      </c>
      <c r="AF61">
        <v>8.3810000000000002</v>
      </c>
      <c r="AG61">
        <v>43.681199999999997</v>
      </c>
      <c r="AH61">
        <v>0</v>
      </c>
      <c r="AI61">
        <v>0</v>
      </c>
      <c r="AJ61">
        <v>0</v>
      </c>
      <c r="AK61">
        <v>54.186300000000003</v>
      </c>
      <c r="AL61">
        <v>2.3239999999999998</v>
      </c>
      <c r="AM61">
        <v>0</v>
      </c>
      <c r="AN61">
        <v>0.80345999999999995</v>
      </c>
      <c r="AO61">
        <v>0</v>
      </c>
      <c r="AP61">
        <v>0</v>
      </c>
      <c r="AQ61">
        <v>12.852</v>
      </c>
      <c r="AR61">
        <v>35.328000000000003</v>
      </c>
      <c r="AS61">
        <v>18.832799999999999</v>
      </c>
      <c r="AT61">
        <v>19.999950999999999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1770.1335630000001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374.9</v>
      </c>
      <c r="L62">
        <v>240</v>
      </c>
      <c r="M62">
        <v>64.2256</v>
      </c>
      <c r="N62">
        <v>95.247299999999996</v>
      </c>
      <c r="O62">
        <v>44.720999999999997</v>
      </c>
      <c r="P62">
        <v>125.58750000000001</v>
      </c>
      <c r="Q62">
        <v>7</v>
      </c>
      <c r="R62">
        <v>28.767099999999999</v>
      </c>
      <c r="S62">
        <v>15</v>
      </c>
      <c r="T62">
        <v>0</v>
      </c>
      <c r="U62">
        <v>418.77</v>
      </c>
      <c r="V62">
        <v>14.36</v>
      </c>
      <c r="W62">
        <v>31.235499999999998</v>
      </c>
      <c r="X62">
        <v>102.2591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16.478852</v>
      </c>
      <c r="AF62">
        <v>8.3810000000000002</v>
      </c>
      <c r="AG62">
        <v>43.681199999999997</v>
      </c>
      <c r="AH62">
        <v>0</v>
      </c>
      <c r="AI62">
        <v>0</v>
      </c>
      <c r="AJ62">
        <v>0</v>
      </c>
      <c r="AK62">
        <v>54.186300000000003</v>
      </c>
      <c r="AL62">
        <v>2.3239999999999998</v>
      </c>
      <c r="AM62">
        <v>0</v>
      </c>
      <c r="AN62">
        <v>0.80345999999999995</v>
      </c>
      <c r="AO62">
        <v>0</v>
      </c>
      <c r="AP62">
        <v>0</v>
      </c>
      <c r="AQ62">
        <v>12.852</v>
      </c>
      <c r="AR62">
        <v>35.328000000000003</v>
      </c>
      <c r="AS62">
        <v>18.832799999999999</v>
      </c>
      <c r="AT62">
        <v>19.999950999999999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1774.9406630000001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374.9</v>
      </c>
      <c r="L63">
        <v>239.49</v>
      </c>
      <c r="M63">
        <v>64.2256</v>
      </c>
      <c r="N63">
        <v>95.247299999999996</v>
      </c>
      <c r="O63">
        <v>44.720999999999997</v>
      </c>
      <c r="P63">
        <v>125.58750000000001</v>
      </c>
      <c r="Q63">
        <v>7</v>
      </c>
      <c r="R63">
        <v>30.005299999999998</v>
      </c>
      <c r="S63">
        <v>15</v>
      </c>
      <c r="T63">
        <v>0</v>
      </c>
      <c r="U63">
        <v>418.77</v>
      </c>
      <c r="V63">
        <v>16.625399999999999</v>
      </c>
      <c r="W63">
        <v>37.021099999999997</v>
      </c>
      <c r="X63">
        <v>119.72920000000001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16.478852</v>
      </c>
      <c r="AF63">
        <v>8.3810000000000002</v>
      </c>
      <c r="AG63">
        <v>43.681199999999997</v>
      </c>
      <c r="AH63">
        <v>0</v>
      </c>
      <c r="AI63">
        <v>0</v>
      </c>
      <c r="AJ63">
        <v>0</v>
      </c>
      <c r="AK63">
        <v>54.186300000000003</v>
      </c>
      <c r="AL63">
        <v>2.3239999999999998</v>
      </c>
      <c r="AM63">
        <v>0</v>
      </c>
      <c r="AN63">
        <v>0.80345999999999995</v>
      </c>
      <c r="AO63">
        <v>0</v>
      </c>
      <c r="AP63">
        <v>0</v>
      </c>
      <c r="AQ63">
        <v>12.852</v>
      </c>
      <c r="AR63">
        <v>26.495999999999999</v>
      </c>
      <c r="AS63">
        <v>18.832799999999999</v>
      </c>
      <c r="AT63">
        <v>19.999950999999999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1792.3579630000002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374.9</v>
      </c>
      <c r="L64">
        <v>239.49</v>
      </c>
      <c r="M64">
        <v>64.2256</v>
      </c>
      <c r="N64">
        <v>95.247299999999996</v>
      </c>
      <c r="O64">
        <v>44.720999999999997</v>
      </c>
      <c r="P64">
        <v>125.58750000000001</v>
      </c>
      <c r="Q64">
        <v>7</v>
      </c>
      <c r="R64">
        <v>30.005299999999998</v>
      </c>
      <c r="S64">
        <v>15</v>
      </c>
      <c r="T64">
        <v>0</v>
      </c>
      <c r="U64">
        <v>418.77</v>
      </c>
      <c r="V64">
        <v>16.625399999999999</v>
      </c>
      <c r="W64">
        <v>37.021099999999997</v>
      </c>
      <c r="X64">
        <v>119.72920000000001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16.478852</v>
      </c>
      <c r="AF64">
        <v>8.3810000000000002</v>
      </c>
      <c r="AG64">
        <v>43.681199999999997</v>
      </c>
      <c r="AH64">
        <v>0</v>
      </c>
      <c r="AI64">
        <v>0</v>
      </c>
      <c r="AJ64">
        <v>0</v>
      </c>
      <c r="AK64">
        <v>54.186300000000003</v>
      </c>
      <c r="AL64">
        <v>2.3239999999999998</v>
      </c>
      <c r="AM64">
        <v>0</v>
      </c>
      <c r="AN64">
        <v>0.80345999999999995</v>
      </c>
      <c r="AO64">
        <v>0</v>
      </c>
      <c r="AP64">
        <v>0</v>
      </c>
      <c r="AQ64">
        <v>25.704000000000001</v>
      </c>
      <c r="AR64">
        <v>26.495999999999999</v>
      </c>
      <c r="AS64">
        <v>18.832799999999999</v>
      </c>
      <c r="AT64">
        <v>19.999950999999999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1805.209963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374.77</v>
      </c>
      <c r="L65">
        <v>241.4034</v>
      </c>
      <c r="M65">
        <v>92</v>
      </c>
      <c r="N65">
        <v>118.125</v>
      </c>
      <c r="O65">
        <v>60.678600000000003</v>
      </c>
      <c r="P65">
        <v>125.58750000000001</v>
      </c>
      <c r="Q65">
        <v>8.7917000000000005</v>
      </c>
      <c r="R65">
        <v>37.622999999999998</v>
      </c>
      <c r="S65">
        <v>19.590499999999999</v>
      </c>
      <c r="T65">
        <v>0</v>
      </c>
      <c r="U65">
        <v>418.77</v>
      </c>
      <c r="V65">
        <v>19.081700999999999</v>
      </c>
      <c r="W65">
        <v>46.399079999999998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16.478852</v>
      </c>
      <c r="AF65">
        <v>8.3810000000000002</v>
      </c>
      <c r="AG65">
        <v>43.681199999999997</v>
      </c>
      <c r="AH65">
        <v>0</v>
      </c>
      <c r="AI65">
        <v>0</v>
      </c>
      <c r="AJ65">
        <v>0</v>
      </c>
      <c r="AK65">
        <v>54.186300000000003</v>
      </c>
      <c r="AL65">
        <v>2.3239999999999998</v>
      </c>
      <c r="AM65">
        <v>5.2786799999999996</v>
      </c>
      <c r="AN65">
        <v>0.80345999999999995</v>
      </c>
      <c r="AO65">
        <v>0</v>
      </c>
      <c r="AP65">
        <v>0</v>
      </c>
      <c r="AQ65">
        <v>25.83</v>
      </c>
      <c r="AR65">
        <v>26.495999999999999</v>
      </c>
      <c r="AS65">
        <v>18.832799999999999</v>
      </c>
      <c r="AT65">
        <v>19.999950999999999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1932.6283490000001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374.77</v>
      </c>
      <c r="L66">
        <v>279.28339999999997</v>
      </c>
      <c r="M66">
        <v>92</v>
      </c>
      <c r="N66">
        <v>118.125</v>
      </c>
      <c r="O66">
        <v>60.678600000000003</v>
      </c>
      <c r="P66">
        <v>125.58750000000001</v>
      </c>
      <c r="Q66">
        <v>8.7917000000000005</v>
      </c>
      <c r="R66">
        <v>37.622999999999998</v>
      </c>
      <c r="S66">
        <v>19.480499999999999</v>
      </c>
      <c r="T66">
        <v>0</v>
      </c>
      <c r="U66">
        <v>418.77</v>
      </c>
      <c r="V66">
        <v>20.73</v>
      </c>
      <c r="W66">
        <v>46.399079999999998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16.478852</v>
      </c>
      <c r="AF66">
        <v>8.3810000000000002</v>
      </c>
      <c r="AG66">
        <v>43.681199999999997</v>
      </c>
      <c r="AH66">
        <v>0</v>
      </c>
      <c r="AI66">
        <v>0</v>
      </c>
      <c r="AJ66">
        <v>0</v>
      </c>
      <c r="AK66">
        <v>54.186300000000003</v>
      </c>
      <c r="AL66">
        <v>2.3239999999999998</v>
      </c>
      <c r="AM66">
        <v>5.2786799999999996</v>
      </c>
      <c r="AN66">
        <v>0.80345999999999995</v>
      </c>
      <c r="AO66">
        <v>0</v>
      </c>
      <c r="AP66">
        <v>0</v>
      </c>
      <c r="AQ66">
        <v>26.585999999999999</v>
      </c>
      <c r="AR66">
        <v>26.495999999999999</v>
      </c>
      <c r="AS66">
        <v>18.832799999999999</v>
      </c>
      <c r="AT66">
        <v>19.999950999999999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1972.8026480000001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378.30900000000003</v>
      </c>
      <c r="L67">
        <v>329.28339999999997</v>
      </c>
      <c r="M67">
        <v>92</v>
      </c>
      <c r="N67">
        <v>118.125</v>
      </c>
      <c r="O67">
        <v>60.678600000000003</v>
      </c>
      <c r="P67">
        <v>125.58750000000001</v>
      </c>
      <c r="Q67">
        <v>10.1389</v>
      </c>
      <c r="R67">
        <v>42.390099999999997</v>
      </c>
      <c r="S67">
        <v>23.687000000000001</v>
      </c>
      <c r="T67">
        <v>0</v>
      </c>
      <c r="U67">
        <v>418.77</v>
      </c>
      <c r="V67">
        <v>20.73</v>
      </c>
      <c r="W67">
        <v>46.399079999999998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8.3810000000000002</v>
      </c>
      <c r="AG67">
        <v>43.681199999999997</v>
      </c>
      <c r="AH67">
        <v>0</v>
      </c>
      <c r="AI67">
        <v>0</v>
      </c>
      <c r="AJ67">
        <v>0</v>
      </c>
      <c r="AK67">
        <v>54.186300000000003</v>
      </c>
      <c r="AL67">
        <v>2.3239999999999998</v>
      </c>
      <c r="AM67">
        <v>10.557359999999999</v>
      </c>
      <c r="AN67">
        <v>0.80345999999999995</v>
      </c>
      <c r="AO67">
        <v>0</v>
      </c>
      <c r="AP67">
        <v>0</v>
      </c>
      <c r="AQ67">
        <v>26.585999999999999</v>
      </c>
      <c r="AR67">
        <v>34.223999999999997</v>
      </c>
      <c r="AS67">
        <v>18.832799999999999</v>
      </c>
      <c r="AT67">
        <v>19.999950999999999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2049.669128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373.77</v>
      </c>
      <c r="L68">
        <v>329.28339999999997</v>
      </c>
      <c r="M68">
        <v>92</v>
      </c>
      <c r="N68">
        <v>118.125</v>
      </c>
      <c r="O68">
        <v>60.678600000000003</v>
      </c>
      <c r="P68">
        <v>125.58750000000001</v>
      </c>
      <c r="Q68">
        <v>10.1389</v>
      </c>
      <c r="R68">
        <v>42.390099999999997</v>
      </c>
      <c r="S68">
        <v>23.687000000000001</v>
      </c>
      <c r="T68">
        <v>0</v>
      </c>
      <c r="U68">
        <v>418.77</v>
      </c>
      <c r="V68">
        <v>20.73</v>
      </c>
      <c r="W68">
        <v>46.399079999999998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8.3810000000000002</v>
      </c>
      <c r="AG68">
        <v>43.681199999999997</v>
      </c>
      <c r="AH68">
        <v>0</v>
      </c>
      <c r="AI68">
        <v>0</v>
      </c>
      <c r="AJ68">
        <v>0</v>
      </c>
      <c r="AK68">
        <v>54.186300000000003</v>
      </c>
      <c r="AL68">
        <v>2.3239999999999998</v>
      </c>
      <c r="AM68">
        <v>15.804048</v>
      </c>
      <c r="AN68">
        <v>0.80345999999999995</v>
      </c>
      <c r="AO68">
        <v>0</v>
      </c>
      <c r="AP68">
        <v>0</v>
      </c>
      <c r="AQ68">
        <v>38.555999999999997</v>
      </c>
      <c r="AR68">
        <v>34.223999999999997</v>
      </c>
      <c r="AS68">
        <v>18.832799999999999</v>
      </c>
      <c r="AT68">
        <v>19.999950999999999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2062.3468159999998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428.30900000000003</v>
      </c>
      <c r="L69">
        <v>381.899089</v>
      </c>
      <c r="M69">
        <v>92</v>
      </c>
      <c r="N69">
        <v>118.125</v>
      </c>
      <c r="O69">
        <v>60.678600000000003</v>
      </c>
      <c r="P69">
        <v>125.58750000000001</v>
      </c>
      <c r="Q69">
        <v>10.1389</v>
      </c>
      <c r="R69">
        <v>42.390099999999997</v>
      </c>
      <c r="S69">
        <v>23.687000000000001</v>
      </c>
      <c r="T69">
        <v>0</v>
      </c>
      <c r="U69">
        <v>418.77</v>
      </c>
      <c r="V69">
        <v>20.73</v>
      </c>
      <c r="W69">
        <v>46.399079999999998</v>
      </c>
      <c r="X69">
        <v>147.515625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8.3810000000000002</v>
      </c>
      <c r="AG69">
        <v>43.681199999999997</v>
      </c>
      <c r="AH69">
        <v>22.2545</v>
      </c>
      <c r="AI69">
        <v>0</v>
      </c>
      <c r="AJ69">
        <v>0</v>
      </c>
      <c r="AK69">
        <v>54.186300000000003</v>
      </c>
      <c r="AL69">
        <v>2.3239999999999998</v>
      </c>
      <c r="AM69">
        <v>15.804048</v>
      </c>
      <c r="AN69">
        <v>0.80345999999999995</v>
      </c>
      <c r="AO69">
        <v>0</v>
      </c>
      <c r="AP69">
        <v>0</v>
      </c>
      <c r="AQ69">
        <v>38.555999999999997</v>
      </c>
      <c r="AR69">
        <v>34.223999999999997</v>
      </c>
      <c r="AS69">
        <v>18.832799999999999</v>
      </c>
      <c r="AT69">
        <v>19.999950999999999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2191.7560050000002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478.30489999999998</v>
      </c>
      <c r="L70">
        <v>414.95260000000002</v>
      </c>
      <c r="M70">
        <v>92</v>
      </c>
      <c r="N70">
        <v>118.125</v>
      </c>
      <c r="O70">
        <v>60.678600000000003</v>
      </c>
      <c r="P70">
        <v>125.58750000000001</v>
      </c>
      <c r="Q70">
        <v>10.1389</v>
      </c>
      <c r="R70">
        <v>42.390099999999997</v>
      </c>
      <c r="S70">
        <v>23.687000000000001</v>
      </c>
      <c r="T70">
        <v>0</v>
      </c>
      <c r="U70">
        <v>418.77</v>
      </c>
      <c r="V70">
        <v>20.73</v>
      </c>
      <c r="W70">
        <v>46.399079999999998</v>
      </c>
      <c r="X70">
        <v>147.515625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16.478852</v>
      </c>
      <c r="AF70">
        <v>8.3810000000000002</v>
      </c>
      <c r="AG70">
        <v>43.681199999999997</v>
      </c>
      <c r="AH70">
        <v>44.982500000000002</v>
      </c>
      <c r="AI70">
        <v>0</v>
      </c>
      <c r="AJ70">
        <v>0</v>
      </c>
      <c r="AK70">
        <v>54.186300000000003</v>
      </c>
      <c r="AL70">
        <v>2.3239999999999998</v>
      </c>
      <c r="AM70">
        <v>15.804048</v>
      </c>
      <c r="AN70">
        <v>0.80345999999999995</v>
      </c>
      <c r="AO70">
        <v>0</v>
      </c>
      <c r="AP70">
        <v>0</v>
      </c>
      <c r="AQ70">
        <v>39.06</v>
      </c>
      <c r="AR70">
        <v>34.223999999999997</v>
      </c>
      <c r="AS70">
        <v>18.832799999999999</v>
      </c>
      <c r="AT70">
        <v>19.999950999999999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2298.0374160000001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528.30489999999998</v>
      </c>
      <c r="L71">
        <v>414.95260000000002</v>
      </c>
      <c r="M71">
        <v>92</v>
      </c>
      <c r="N71">
        <v>118.125</v>
      </c>
      <c r="O71">
        <v>60.678600000000003</v>
      </c>
      <c r="P71">
        <v>125.58750000000001</v>
      </c>
      <c r="Q71">
        <v>10.1389</v>
      </c>
      <c r="R71">
        <v>42.390099999999997</v>
      </c>
      <c r="S71">
        <v>23.687000000000001</v>
      </c>
      <c r="T71">
        <v>0</v>
      </c>
      <c r="U71">
        <v>418.77</v>
      </c>
      <c r="V71">
        <v>20.73</v>
      </c>
      <c r="W71">
        <v>46.399079999999998</v>
      </c>
      <c r="X71">
        <v>147.515625</v>
      </c>
      <c r="Y71">
        <v>0</v>
      </c>
      <c r="Z71">
        <v>0</v>
      </c>
      <c r="AA71">
        <v>0</v>
      </c>
      <c r="AB71">
        <v>3.3325</v>
      </c>
      <c r="AC71">
        <v>0</v>
      </c>
      <c r="AD71">
        <v>0</v>
      </c>
      <c r="AE71">
        <v>16.478852</v>
      </c>
      <c r="AF71">
        <v>16.762</v>
      </c>
      <c r="AG71">
        <v>43.681199999999997</v>
      </c>
      <c r="AH71">
        <v>70.172700000000006</v>
      </c>
      <c r="AI71">
        <v>0</v>
      </c>
      <c r="AJ71">
        <v>0</v>
      </c>
      <c r="AK71">
        <v>54.186300000000003</v>
      </c>
      <c r="AL71">
        <v>2.3239999999999998</v>
      </c>
      <c r="AM71">
        <v>15.804048</v>
      </c>
      <c r="AN71">
        <v>0.80345999999999995</v>
      </c>
      <c r="AO71">
        <v>0</v>
      </c>
      <c r="AP71">
        <v>5.6364000000000001</v>
      </c>
      <c r="AQ71">
        <v>39.69</v>
      </c>
      <c r="AR71">
        <v>27.047999999999998</v>
      </c>
      <c r="AS71">
        <v>16.142399999999999</v>
      </c>
      <c r="AT71">
        <v>19.999950999999999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2381.3411160000001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573.77</v>
      </c>
      <c r="L72">
        <v>329.393034</v>
      </c>
      <c r="M72">
        <v>92</v>
      </c>
      <c r="N72">
        <v>118.125</v>
      </c>
      <c r="O72">
        <v>60.678600000000003</v>
      </c>
      <c r="P72">
        <v>125.58750000000001</v>
      </c>
      <c r="Q72">
        <v>10.068899999999999</v>
      </c>
      <c r="R72">
        <v>42.390099999999997</v>
      </c>
      <c r="S72">
        <v>23.547000000000001</v>
      </c>
      <c r="T72">
        <v>0</v>
      </c>
      <c r="U72">
        <v>418.77</v>
      </c>
      <c r="V72">
        <v>20.73</v>
      </c>
      <c r="W72">
        <v>46.399079999999998</v>
      </c>
      <c r="X72">
        <v>147.515625</v>
      </c>
      <c r="Y72">
        <v>0</v>
      </c>
      <c r="Z72">
        <v>1.1000000000000001</v>
      </c>
      <c r="AA72">
        <v>14.04936</v>
      </c>
      <c r="AB72">
        <v>6.665</v>
      </c>
      <c r="AC72">
        <v>2.5468000000000002</v>
      </c>
      <c r="AD72">
        <v>9.1360360000000007</v>
      </c>
      <c r="AE72">
        <v>16.478852</v>
      </c>
      <c r="AF72">
        <v>25.143000000000001</v>
      </c>
      <c r="AG72">
        <v>43.681199999999997</v>
      </c>
      <c r="AH72">
        <v>90.249099999999999</v>
      </c>
      <c r="AI72">
        <v>0</v>
      </c>
      <c r="AJ72">
        <v>0</v>
      </c>
      <c r="AK72">
        <v>54.186300000000003</v>
      </c>
      <c r="AL72">
        <v>6.9720000000000004</v>
      </c>
      <c r="AM72">
        <v>15.804048</v>
      </c>
      <c r="AN72">
        <v>0.80345999999999995</v>
      </c>
      <c r="AO72">
        <v>0</v>
      </c>
      <c r="AP72">
        <v>5.6364000000000001</v>
      </c>
      <c r="AQ72">
        <v>39.69</v>
      </c>
      <c r="AR72">
        <v>27.047999999999998</v>
      </c>
      <c r="AS72">
        <v>16.142399999999999</v>
      </c>
      <c r="AT72">
        <v>19.999950999999999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2404.3067459999997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600.66949999999997</v>
      </c>
      <c r="L73">
        <v>309.28339999999997</v>
      </c>
      <c r="M73">
        <v>92</v>
      </c>
      <c r="N73">
        <v>118.125</v>
      </c>
      <c r="O73">
        <v>60.678600000000003</v>
      </c>
      <c r="P73">
        <v>125.58750000000001</v>
      </c>
      <c r="Q73">
        <v>10.068899999999999</v>
      </c>
      <c r="R73">
        <v>42.390099999999997</v>
      </c>
      <c r="S73">
        <v>23.547000000000001</v>
      </c>
      <c r="T73">
        <v>0</v>
      </c>
      <c r="U73">
        <v>418.77</v>
      </c>
      <c r="V73">
        <v>20.73</v>
      </c>
      <c r="W73">
        <v>46.399079999999998</v>
      </c>
      <c r="X73">
        <v>147.515625</v>
      </c>
      <c r="Y73">
        <v>0</v>
      </c>
      <c r="Z73">
        <v>19.5624</v>
      </c>
      <c r="AA73">
        <v>28.09872</v>
      </c>
      <c r="AB73">
        <v>39.510120000000001</v>
      </c>
      <c r="AC73">
        <v>29.062808</v>
      </c>
      <c r="AD73">
        <v>18.272072000000001</v>
      </c>
      <c r="AE73">
        <v>32.957704</v>
      </c>
      <c r="AF73">
        <v>31.552</v>
      </c>
      <c r="AG73">
        <v>43.681199999999997</v>
      </c>
      <c r="AH73">
        <v>116.9545</v>
      </c>
      <c r="AI73">
        <v>0</v>
      </c>
      <c r="AJ73">
        <v>0</v>
      </c>
      <c r="AK73">
        <v>54.186300000000003</v>
      </c>
      <c r="AL73">
        <v>56.356999999999999</v>
      </c>
      <c r="AM73">
        <v>15.804048</v>
      </c>
      <c r="AN73">
        <v>0.80345999999999995</v>
      </c>
      <c r="AO73">
        <v>0</v>
      </c>
      <c r="AP73">
        <v>5.6364000000000001</v>
      </c>
      <c r="AQ73">
        <v>39.69</v>
      </c>
      <c r="AR73">
        <v>34.223999999999997</v>
      </c>
      <c r="AS73">
        <v>16.142399999999999</v>
      </c>
      <c r="AT73">
        <v>19.999950999999999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2618.2597880000003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600.66949999999997</v>
      </c>
      <c r="L74">
        <v>319.28339999999997</v>
      </c>
      <c r="M74">
        <v>92</v>
      </c>
      <c r="N74">
        <v>118.125</v>
      </c>
      <c r="O74">
        <v>60.678600000000003</v>
      </c>
      <c r="P74">
        <v>125.58750000000001</v>
      </c>
      <c r="Q74">
        <v>10.068899999999999</v>
      </c>
      <c r="R74">
        <v>42.390099999999997</v>
      </c>
      <c r="S74">
        <v>23.547000000000001</v>
      </c>
      <c r="T74">
        <v>0</v>
      </c>
      <c r="U74">
        <v>418.77</v>
      </c>
      <c r="V74">
        <v>20.73</v>
      </c>
      <c r="W74">
        <v>46.399079999999998</v>
      </c>
      <c r="X74">
        <v>147.515625</v>
      </c>
      <c r="Y74">
        <v>0</v>
      </c>
      <c r="Z74">
        <v>19.5624</v>
      </c>
      <c r="AA74">
        <v>42.14808</v>
      </c>
      <c r="AB74">
        <v>39.510120000000001</v>
      </c>
      <c r="AC74">
        <v>29.062808</v>
      </c>
      <c r="AD74">
        <v>27.408107999999999</v>
      </c>
      <c r="AE74">
        <v>32.957704</v>
      </c>
      <c r="AF74">
        <v>31.552</v>
      </c>
      <c r="AG74">
        <v>43.681199999999997</v>
      </c>
      <c r="AH74">
        <v>140.34540000000001</v>
      </c>
      <c r="AI74">
        <v>0</v>
      </c>
      <c r="AJ74">
        <v>0</v>
      </c>
      <c r="AK74">
        <v>54.186300000000003</v>
      </c>
      <c r="AL74">
        <v>56.356999999999999</v>
      </c>
      <c r="AM74">
        <v>15.804048</v>
      </c>
      <c r="AN74">
        <v>0.80345999999999995</v>
      </c>
      <c r="AO74">
        <v>0</v>
      </c>
      <c r="AP74">
        <v>5.6364000000000001</v>
      </c>
      <c r="AQ74">
        <v>39.69</v>
      </c>
      <c r="AR74">
        <v>34.223999999999997</v>
      </c>
      <c r="AS74">
        <v>16.142399999999999</v>
      </c>
      <c r="AT74">
        <v>19.999950999999999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2674.8360840000005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605.20849999999996</v>
      </c>
      <c r="L75">
        <v>319.28339999999997</v>
      </c>
      <c r="M75">
        <v>92</v>
      </c>
      <c r="N75">
        <v>118.125</v>
      </c>
      <c r="O75">
        <v>60.678600000000003</v>
      </c>
      <c r="P75">
        <v>125.58750000000001</v>
      </c>
      <c r="Q75">
        <v>10.91</v>
      </c>
      <c r="R75">
        <v>42.390099999999997</v>
      </c>
      <c r="S75">
        <v>26.3901</v>
      </c>
      <c r="T75">
        <v>0</v>
      </c>
      <c r="U75">
        <v>418.77</v>
      </c>
      <c r="V75">
        <v>20.73</v>
      </c>
      <c r="W75">
        <v>46.399079999999998</v>
      </c>
      <c r="X75">
        <v>147.515625</v>
      </c>
      <c r="Y75">
        <v>0</v>
      </c>
      <c r="Z75">
        <v>19.5624</v>
      </c>
      <c r="AA75">
        <v>42.14808</v>
      </c>
      <c r="AB75">
        <v>39.510120000000001</v>
      </c>
      <c r="AC75">
        <v>29.062808</v>
      </c>
      <c r="AD75">
        <v>27.408107999999999</v>
      </c>
      <c r="AE75">
        <v>32.957704</v>
      </c>
      <c r="AF75">
        <v>31.552</v>
      </c>
      <c r="AG75">
        <v>43.681199999999997</v>
      </c>
      <c r="AH75">
        <v>140.34540000000001</v>
      </c>
      <c r="AI75">
        <v>0</v>
      </c>
      <c r="AJ75">
        <v>0</v>
      </c>
      <c r="AK75">
        <v>54.186300000000003</v>
      </c>
      <c r="AL75">
        <v>56.356999999999999</v>
      </c>
      <c r="AM75">
        <v>15.804048</v>
      </c>
      <c r="AN75">
        <v>0.80345999999999995</v>
      </c>
      <c r="AO75">
        <v>0</v>
      </c>
      <c r="AP75">
        <v>5.6364000000000001</v>
      </c>
      <c r="AQ75">
        <v>39.69</v>
      </c>
      <c r="AR75">
        <v>34.223999999999997</v>
      </c>
      <c r="AS75">
        <v>16.142399999999999</v>
      </c>
      <c r="AT75">
        <v>19.999950999999999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2683.0592840000004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609.25850000000003</v>
      </c>
      <c r="L76">
        <v>355.30469199999999</v>
      </c>
      <c r="M76">
        <v>92</v>
      </c>
      <c r="N76">
        <v>118.125</v>
      </c>
      <c r="O76">
        <v>60.678600000000003</v>
      </c>
      <c r="P76">
        <v>125.58750000000001</v>
      </c>
      <c r="Q76">
        <v>10.91</v>
      </c>
      <c r="R76">
        <v>42.390099999999997</v>
      </c>
      <c r="S76">
        <v>26.3901</v>
      </c>
      <c r="T76">
        <v>0</v>
      </c>
      <c r="U76">
        <v>418.77</v>
      </c>
      <c r="V76">
        <v>20.73</v>
      </c>
      <c r="W76">
        <v>46.399079999999998</v>
      </c>
      <c r="X76">
        <v>147.515625</v>
      </c>
      <c r="Y76">
        <v>0</v>
      </c>
      <c r="Z76">
        <v>19.5624</v>
      </c>
      <c r="AA76">
        <v>42.14808</v>
      </c>
      <c r="AB76">
        <v>39.510120000000001</v>
      </c>
      <c r="AC76">
        <v>29.062808</v>
      </c>
      <c r="AD76">
        <v>27.408107999999999</v>
      </c>
      <c r="AE76">
        <v>32.957704</v>
      </c>
      <c r="AF76">
        <v>31.552</v>
      </c>
      <c r="AG76">
        <v>43.681199999999997</v>
      </c>
      <c r="AH76">
        <v>140.34540000000001</v>
      </c>
      <c r="AI76">
        <v>0</v>
      </c>
      <c r="AJ76">
        <v>0</v>
      </c>
      <c r="AK76">
        <v>54.186300000000003</v>
      </c>
      <c r="AL76">
        <v>56.356999999999999</v>
      </c>
      <c r="AM76">
        <v>15.804048</v>
      </c>
      <c r="AN76">
        <v>0.80345999999999995</v>
      </c>
      <c r="AO76">
        <v>0</v>
      </c>
      <c r="AP76">
        <v>5.6364000000000001</v>
      </c>
      <c r="AQ76">
        <v>39.69</v>
      </c>
      <c r="AR76">
        <v>34.223999999999997</v>
      </c>
      <c r="AS76">
        <v>16.142399999999999</v>
      </c>
      <c r="AT76">
        <v>19.999950999999999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2723.1305760000005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609.25850000000003</v>
      </c>
      <c r="L77">
        <v>426.54127999999997</v>
      </c>
      <c r="M77">
        <v>92</v>
      </c>
      <c r="N77">
        <v>118.125</v>
      </c>
      <c r="O77">
        <v>60.678600000000003</v>
      </c>
      <c r="P77">
        <v>125.58750000000001</v>
      </c>
      <c r="Q77">
        <v>10.91</v>
      </c>
      <c r="R77">
        <v>42.390099999999997</v>
      </c>
      <c r="S77">
        <v>26.3901</v>
      </c>
      <c r="T77">
        <v>0</v>
      </c>
      <c r="U77">
        <v>418.77</v>
      </c>
      <c r="V77">
        <v>20.73</v>
      </c>
      <c r="W77">
        <v>46.399079999999998</v>
      </c>
      <c r="X77">
        <v>147.515625</v>
      </c>
      <c r="Y77">
        <v>0</v>
      </c>
      <c r="Z77">
        <v>19.5624</v>
      </c>
      <c r="AA77">
        <v>42.14808</v>
      </c>
      <c r="AB77">
        <v>39.510120000000001</v>
      </c>
      <c r="AC77">
        <v>25.468</v>
      </c>
      <c r="AD77">
        <v>27.408107999999999</v>
      </c>
      <c r="AE77">
        <v>32.957704</v>
      </c>
      <c r="AF77">
        <v>31.552</v>
      </c>
      <c r="AG77">
        <v>43.681199999999997</v>
      </c>
      <c r="AH77">
        <v>116.9545</v>
      </c>
      <c r="AI77">
        <v>0</v>
      </c>
      <c r="AJ77">
        <v>0</v>
      </c>
      <c r="AK77">
        <v>54.186300000000003</v>
      </c>
      <c r="AL77">
        <v>56.356999999999999</v>
      </c>
      <c r="AM77">
        <v>15.804048</v>
      </c>
      <c r="AN77">
        <v>0.80345999999999995</v>
      </c>
      <c r="AO77">
        <v>0</v>
      </c>
      <c r="AP77">
        <v>0</v>
      </c>
      <c r="AQ77">
        <v>39.69</v>
      </c>
      <c r="AR77">
        <v>19.872</v>
      </c>
      <c r="AS77">
        <v>14.7972</v>
      </c>
      <c r="AT77">
        <v>19.999950999999999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2746.0478559999992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679.19</v>
      </c>
      <c r="L78">
        <v>435.435</v>
      </c>
      <c r="M78">
        <v>92</v>
      </c>
      <c r="N78">
        <v>118.125</v>
      </c>
      <c r="O78">
        <v>60.678600000000003</v>
      </c>
      <c r="P78">
        <v>125.58750000000001</v>
      </c>
      <c r="Q78">
        <v>10.91</v>
      </c>
      <c r="R78">
        <v>42.390099999999997</v>
      </c>
      <c r="S78">
        <v>26.3901</v>
      </c>
      <c r="T78">
        <v>0</v>
      </c>
      <c r="U78">
        <v>418.77</v>
      </c>
      <c r="V78">
        <v>20.73</v>
      </c>
      <c r="W78">
        <v>46.399079999999998</v>
      </c>
      <c r="X78">
        <v>147.515625</v>
      </c>
      <c r="Y78">
        <v>0</v>
      </c>
      <c r="Z78">
        <v>13.041600000000001</v>
      </c>
      <c r="AA78">
        <v>28.09872</v>
      </c>
      <c r="AB78">
        <v>39.510120000000001</v>
      </c>
      <c r="AC78">
        <v>20.374400000000001</v>
      </c>
      <c r="AD78">
        <v>15.852</v>
      </c>
      <c r="AE78">
        <v>32.957704</v>
      </c>
      <c r="AF78">
        <v>31.552</v>
      </c>
      <c r="AG78">
        <v>43.681199999999997</v>
      </c>
      <c r="AH78">
        <v>93.563599999999994</v>
      </c>
      <c r="AI78">
        <v>0</v>
      </c>
      <c r="AJ78">
        <v>0</v>
      </c>
      <c r="AK78">
        <v>54.186300000000003</v>
      </c>
      <c r="AL78">
        <v>56.356999999999999</v>
      </c>
      <c r="AM78">
        <v>15.804048</v>
      </c>
      <c r="AN78">
        <v>0.80345999999999995</v>
      </c>
      <c r="AO78">
        <v>0</v>
      </c>
      <c r="AP78">
        <v>0</v>
      </c>
      <c r="AQ78">
        <v>39.69</v>
      </c>
      <c r="AR78">
        <v>19.872</v>
      </c>
      <c r="AS78">
        <v>14.7972</v>
      </c>
      <c r="AT78">
        <v>19.999950999999999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2764.2623079999998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679.19</v>
      </c>
      <c r="L79">
        <v>435.435</v>
      </c>
      <c r="M79">
        <v>92</v>
      </c>
      <c r="N79">
        <v>118.125</v>
      </c>
      <c r="O79">
        <v>60.678600000000003</v>
      </c>
      <c r="P79">
        <v>125.58750000000001</v>
      </c>
      <c r="Q79">
        <v>10.91</v>
      </c>
      <c r="R79">
        <v>42.390099999999997</v>
      </c>
      <c r="S79">
        <v>26.3901</v>
      </c>
      <c r="T79">
        <v>0</v>
      </c>
      <c r="U79">
        <v>418.77</v>
      </c>
      <c r="V79">
        <v>20.73</v>
      </c>
      <c r="W79">
        <v>46.399079999999998</v>
      </c>
      <c r="X79">
        <v>147.515625</v>
      </c>
      <c r="Y79">
        <v>0</v>
      </c>
      <c r="Z79">
        <v>6.5208000000000004</v>
      </c>
      <c r="AA79">
        <v>14.04936</v>
      </c>
      <c r="AB79">
        <v>3.3325</v>
      </c>
      <c r="AC79">
        <v>1.2734000000000001</v>
      </c>
      <c r="AD79">
        <v>8.0580999999999996</v>
      </c>
      <c r="AE79">
        <v>16.478852</v>
      </c>
      <c r="AF79">
        <v>16.762</v>
      </c>
      <c r="AG79">
        <v>43.681199999999997</v>
      </c>
      <c r="AH79">
        <v>70.172700000000006</v>
      </c>
      <c r="AI79">
        <v>0</v>
      </c>
      <c r="AJ79">
        <v>0</v>
      </c>
      <c r="AK79">
        <v>54.186300000000003</v>
      </c>
      <c r="AL79">
        <v>12.782</v>
      </c>
      <c r="AM79">
        <v>15.804048</v>
      </c>
      <c r="AN79">
        <v>0.80345999999999995</v>
      </c>
      <c r="AO79">
        <v>0</v>
      </c>
      <c r="AP79">
        <v>0</v>
      </c>
      <c r="AQ79">
        <v>39.69</v>
      </c>
      <c r="AR79">
        <v>34.223999999999997</v>
      </c>
      <c r="AS79">
        <v>16.142399999999999</v>
      </c>
      <c r="AT79">
        <v>19.999950999999999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2598.0820760000011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679.43989999999997</v>
      </c>
      <c r="L80">
        <v>435.435</v>
      </c>
      <c r="M80">
        <v>92</v>
      </c>
      <c r="N80">
        <v>118.125</v>
      </c>
      <c r="O80">
        <v>60.678600000000003</v>
      </c>
      <c r="P80">
        <v>125.58750000000001</v>
      </c>
      <c r="Q80">
        <v>10.91</v>
      </c>
      <c r="R80">
        <v>42.390099999999997</v>
      </c>
      <c r="S80">
        <v>26.3901</v>
      </c>
      <c r="T80">
        <v>0</v>
      </c>
      <c r="U80">
        <v>418.77</v>
      </c>
      <c r="V80">
        <v>20.73</v>
      </c>
      <c r="W80">
        <v>46.399079999999998</v>
      </c>
      <c r="X80">
        <v>147.515625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16.478852</v>
      </c>
      <c r="AF80">
        <v>8.8740000000000006</v>
      </c>
      <c r="AG80">
        <v>43.681199999999997</v>
      </c>
      <c r="AH80">
        <v>46.781799999999997</v>
      </c>
      <c r="AI80">
        <v>0</v>
      </c>
      <c r="AJ80">
        <v>0</v>
      </c>
      <c r="AK80">
        <v>54.186300000000003</v>
      </c>
      <c r="AL80">
        <v>12.782</v>
      </c>
      <c r="AM80">
        <v>15.804048</v>
      </c>
      <c r="AN80">
        <v>0.80345999999999995</v>
      </c>
      <c r="AO80">
        <v>0</v>
      </c>
      <c r="AP80">
        <v>0</v>
      </c>
      <c r="AQ80">
        <v>39.69</v>
      </c>
      <c r="AR80">
        <v>34.223999999999997</v>
      </c>
      <c r="AS80">
        <v>16.142399999999999</v>
      </c>
      <c r="AT80">
        <v>19.999950999999999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2533.8189160000006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615.30899999999997</v>
      </c>
      <c r="L81">
        <v>435.435</v>
      </c>
      <c r="M81">
        <v>92</v>
      </c>
      <c r="N81">
        <v>118.125</v>
      </c>
      <c r="O81">
        <v>60.678600000000003</v>
      </c>
      <c r="P81">
        <v>125.58750000000001</v>
      </c>
      <c r="Q81">
        <v>10.91</v>
      </c>
      <c r="R81">
        <v>42.390099999999997</v>
      </c>
      <c r="S81">
        <v>26.3901</v>
      </c>
      <c r="T81">
        <v>0</v>
      </c>
      <c r="U81">
        <v>418.77</v>
      </c>
      <c r="V81">
        <v>20.73</v>
      </c>
      <c r="W81">
        <v>46.399079999999998</v>
      </c>
      <c r="X81">
        <v>147.515625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16.478852</v>
      </c>
      <c r="AF81">
        <v>0</v>
      </c>
      <c r="AG81">
        <v>43.681199999999997</v>
      </c>
      <c r="AH81">
        <v>23.390899999999998</v>
      </c>
      <c r="AI81">
        <v>0</v>
      </c>
      <c r="AJ81">
        <v>0</v>
      </c>
      <c r="AK81">
        <v>54.186300000000003</v>
      </c>
      <c r="AL81">
        <v>12.782</v>
      </c>
      <c r="AM81">
        <v>15.804048</v>
      </c>
      <c r="AN81">
        <v>0.80345999999999995</v>
      </c>
      <c r="AO81">
        <v>0</v>
      </c>
      <c r="AP81">
        <v>0</v>
      </c>
      <c r="AQ81">
        <v>39.69</v>
      </c>
      <c r="AR81">
        <v>34.223999999999997</v>
      </c>
      <c r="AS81">
        <v>18.832799999999999</v>
      </c>
      <c r="AT81">
        <v>19.999950999999999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2440.1135160000003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569.30899999999997</v>
      </c>
      <c r="L82">
        <v>435.435</v>
      </c>
      <c r="M82">
        <v>92</v>
      </c>
      <c r="N82">
        <v>118.125</v>
      </c>
      <c r="O82">
        <v>60.678600000000003</v>
      </c>
      <c r="P82">
        <v>125.58750000000001</v>
      </c>
      <c r="Q82">
        <v>10.91</v>
      </c>
      <c r="R82">
        <v>42.390099999999997</v>
      </c>
      <c r="S82">
        <v>26.3901</v>
      </c>
      <c r="T82">
        <v>0</v>
      </c>
      <c r="U82">
        <v>418.77</v>
      </c>
      <c r="V82">
        <v>20.73</v>
      </c>
      <c r="W82">
        <v>46.399079999999998</v>
      </c>
      <c r="X82">
        <v>147.515625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16.478852</v>
      </c>
      <c r="AF82">
        <v>0</v>
      </c>
      <c r="AG82">
        <v>43.681199999999997</v>
      </c>
      <c r="AH82">
        <v>0</v>
      </c>
      <c r="AI82">
        <v>0</v>
      </c>
      <c r="AJ82">
        <v>0</v>
      </c>
      <c r="AK82">
        <v>54.186300000000003</v>
      </c>
      <c r="AL82">
        <v>12.782</v>
      </c>
      <c r="AM82">
        <v>15.804048</v>
      </c>
      <c r="AN82">
        <v>0.80345999999999995</v>
      </c>
      <c r="AO82">
        <v>0</v>
      </c>
      <c r="AP82">
        <v>0</v>
      </c>
      <c r="AQ82">
        <v>39.69</v>
      </c>
      <c r="AR82">
        <v>34.223999999999997</v>
      </c>
      <c r="AS82">
        <v>18.832799999999999</v>
      </c>
      <c r="AT82">
        <v>19.999950999999999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2370.7226160000005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523.77</v>
      </c>
      <c r="L83">
        <v>379.28658899999999</v>
      </c>
      <c r="M83">
        <v>92</v>
      </c>
      <c r="N83">
        <v>118.125</v>
      </c>
      <c r="O83">
        <v>60.678600000000003</v>
      </c>
      <c r="P83">
        <v>125.58750000000001</v>
      </c>
      <c r="Q83">
        <v>10.068899999999999</v>
      </c>
      <c r="R83">
        <v>42.390099999999997</v>
      </c>
      <c r="S83">
        <v>23.781230000000001</v>
      </c>
      <c r="T83">
        <v>0</v>
      </c>
      <c r="U83">
        <v>418.77</v>
      </c>
      <c r="V83">
        <v>20.73</v>
      </c>
      <c r="W83">
        <v>46.399079999999998</v>
      </c>
      <c r="X83">
        <v>147.515625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16.478852</v>
      </c>
      <c r="AF83">
        <v>0</v>
      </c>
      <c r="AG83">
        <v>43.681199999999997</v>
      </c>
      <c r="AH83">
        <v>0</v>
      </c>
      <c r="AI83">
        <v>0</v>
      </c>
      <c r="AJ83">
        <v>0</v>
      </c>
      <c r="AK83">
        <v>54.186300000000003</v>
      </c>
      <c r="AL83">
        <v>12.782</v>
      </c>
      <c r="AM83">
        <v>15.804048</v>
      </c>
      <c r="AN83">
        <v>0.80345999999999995</v>
      </c>
      <c r="AO83">
        <v>0</v>
      </c>
      <c r="AP83">
        <v>0</v>
      </c>
      <c r="AQ83">
        <v>39.69</v>
      </c>
      <c r="AR83">
        <v>34.223999999999997</v>
      </c>
      <c r="AS83">
        <v>18.832799999999999</v>
      </c>
      <c r="AT83">
        <v>19.999950999999999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2265.5852350000005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523.77</v>
      </c>
      <c r="L84">
        <v>329.28339999999997</v>
      </c>
      <c r="M84">
        <v>92</v>
      </c>
      <c r="N84">
        <v>118.125</v>
      </c>
      <c r="O84">
        <v>60.678600000000003</v>
      </c>
      <c r="P84">
        <v>125.58750000000001</v>
      </c>
      <c r="Q84">
        <v>10.068899999999999</v>
      </c>
      <c r="R84">
        <v>42.390099999999997</v>
      </c>
      <c r="S84">
        <v>23.547000000000001</v>
      </c>
      <c r="T84">
        <v>0</v>
      </c>
      <c r="U84">
        <v>418.77</v>
      </c>
      <c r="V84">
        <v>20.73</v>
      </c>
      <c r="W84">
        <v>46.399079999999998</v>
      </c>
      <c r="X84">
        <v>147.515625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0</v>
      </c>
      <c r="AG84">
        <v>43.681199999999997</v>
      </c>
      <c r="AH84">
        <v>0</v>
      </c>
      <c r="AI84">
        <v>0</v>
      </c>
      <c r="AJ84">
        <v>0</v>
      </c>
      <c r="AK84">
        <v>54.186300000000003</v>
      </c>
      <c r="AL84">
        <v>12.782</v>
      </c>
      <c r="AM84">
        <v>15.804048</v>
      </c>
      <c r="AN84">
        <v>0.80345999999999995</v>
      </c>
      <c r="AO84">
        <v>0</v>
      </c>
      <c r="AP84">
        <v>0</v>
      </c>
      <c r="AQ84">
        <v>39.69</v>
      </c>
      <c r="AR84">
        <v>34.223999999999997</v>
      </c>
      <c r="AS84">
        <v>18.832799999999999</v>
      </c>
      <c r="AT84">
        <v>19.999950999999999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2215.3478160000004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523.77</v>
      </c>
      <c r="L85">
        <v>241.2834</v>
      </c>
      <c r="M85">
        <v>92</v>
      </c>
      <c r="N85">
        <v>118.125</v>
      </c>
      <c r="O85">
        <v>60.678600000000003</v>
      </c>
      <c r="P85">
        <v>125.58750000000001</v>
      </c>
      <c r="Q85">
        <v>10.068899999999999</v>
      </c>
      <c r="R85">
        <v>42.390099999999997</v>
      </c>
      <c r="S85">
        <v>23.547000000000001</v>
      </c>
      <c r="T85">
        <v>0</v>
      </c>
      <c r="U85">
        <v>418.77</v>
      </c>
      <c r="V85">
        <v>20.73</v>
      </c>
      <c r="W85">
        <v>46.399079999999998</v>
      </c>
      <c r="X85">
        <v>147.515625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0</v>
      </c>
      <c r="AG85">
        <v>43.681199999999997</v>
      </c>
      <c r="AH85">
        <v>0</v>
      </c>
      <c r="AI85">
        <v>0</v>
      </c>
      <c r="AJ85">
        <v>0</v>
      </c>
      <c r="AK85">
        <v>54.186300000000003</v>
      </c>
      <c r="AL85">
        <v>12.782</v>
      </c>
      <c r="AM85">
        <v>15.804048</v>
      </c>
      <c r="AN85">
        <v>0.80345999999999995</v>
      </c>
      <c r="AO85">
        <v>0</v>
      </c>
      <c r="AP85">
        <v>0</v>
      </c>
      <c r="AQ85">
        <v>39.69</v>
      </c>
      <c r="AR85">
        <v>26.495999999999999</v>
      </c>
      <c r="AS85">
        <v>16.142399999999999</v>
      </c>
      <c r="AT85">
        <v>19.999950999999999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2116.9294159999999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523.77</v>
      </c>
      <c r="L86">
        <v>241.2834</v>
      </c>
      <c r="M86">
        <v>92</v>
      </c>
      <c r="N86">
        <v>118.125</v>
      </c>
      <c r="O86">
        <v>60.678600000000003</v>
      </c>
      <c r="P86">
        <v>125.58750000000001</v>
      </c>
      <c r="Q86">
        <v>10.068899999999999</v>
      </c>
      <c r="R86">
        <v>42.390099999999997</v>
      </c>
      <c r="S86">
        <v>23.547000000000001</v>
      </c>
      <c r="T86">
        <v>0</v>
      </c>
      <c r="U86">
        <v>418.77</v>
      </c>
      <c r="V86">
        <v>20.73</v>
      </c>
      <c r="W86">
        <v>46.399079999999998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0</v>
      </c>
      <c r="AG86">
        <v>43.681199999999997</v>
      </c>
      <c r="AH86">
        <v>0</v>
      </c>
      <c r="AI86">
        <v>0</v>
      </c>
      <c r="AJ86">
        <v>0</v>
      </c>
      <c r="AK86">
        <v>54.186300000000003</v>
      </c>
      <c r="AL86">
        <v>12.782</v>
      </c>
      <c r="AM86">
        <v>15.804048</v>
      </c>
      <c r="AN86">
        <v>0.80345999999999995</v>
      </c>
      <c r="AO86">
        <v>0</v>
      </c>
      <c r="AP86">
        <v>0</v>
      </c>
      <c r="AQ86">
        <v>26.585999999999999</v>
      </c>
      <c r="AR86">
        <v>26.495999999999999</v>
      </c>
      <c r="AS86">
        <v>16.142399999999999</v>
      </c>
      <c r="AT86">
        <v>19.999950999999999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2103.8254160000001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474.77</v>
      </c>
      <c r="L87">
        <v>240.4734</v>
      </c>
      <c r="M87">
        <v>92</v>
      </c>
      <c r="N87">
        <v>118.125</v>
      </c>
      <c r="O87">
        <v>60.678600000000003</v>
      </c>
      <c r="P87">
        <v>125.58750000000001</v>
      </c>
      <c r="Q87">
        <v>9.9989000000000008</v>
      </c>
      <c r="R87">
        <v>37.622999999999998</v>
      </c>
      <c r="S87">
        <v>23.407</v>
      </c>
      <c r="T87">
        <v>0</v>
      </c>
      <c r="U87">
        <v>418.77</v>
      </c>
      <c r="V87">
        <v>18.464600000000001</v>
      </c>
      <c r="W87">
        <v>40.614400000000003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0</v>
      </c>
      <c r="AG87">
        <v>43.681199999999997</v>
      </c>
      <c r="AH87">
        <v>0</v>
      </c>
      <c r="AI87">
        <v>0</v>
      </c>
      <c r="AJ87">
        <v>0</v>
      </c>
      <c r="AK87">
        <v>54.186300000000003</v>
      </c>
      <c r="AL87">
        <v>12.782</v>
      </c>
      <c r="AM87">
        <v>15.804048</v>
      </c>
      <c r="AN87">
        <v>0.80345999999999995</v>
      </c>
      <c r="AO87">
        <v>0</v>
      </c>
      <c r="AP87">
        <v>0</v>
      </c>
      <c r="AQ87">
        <v>26.585999999999999</v>
      </c>
      <c r="AR87">
        <v>34.776000000000003</v>
      </c>
      <c r="AS87">
        <v>18.832799999999999</v>
      </c>
      <c r="AT87">
        <v>19.999950999999999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2051.9586359999998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424.77</v>
      </c>
      <c r="L88">
        <v>240.4734</v>
      </c>
      <c r="M88">
        <v>92</v>
      </c>
      <c r="N88">
        <v>118.125</v>
      </c>
      <c r="O88">
        <v>60.678600000000003</v>
      </c>
      <c r="P88">
        <v>125.58750000000001</v>
      </c>
      <c r="Q88">
        <v>8.6516999999999999</v>
      </c>
      <c r="R88">
        <v>31.617699999999999</v>
      </c>
      <c r="S88">
        <v>19.310500000000001</v>
      </c>
      <c r="T88">
        <v>0</v>
      </c>
      <c r="U88">
        <v>418.77</v>
      </c>
      <c r="V88">
        <v>18.464600000000001</v>
      </c>
      <c r="W88">
        <v>40.614400000000003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0</v>
      </c>
      <c r="AG88">
        <v>43.681199999999997</v>
      </c>
      <c r="AH88">
        <v>0</v>
      </c>
      <c r="AI88">
        <v>0</v>
      </c>
      <c r="AJ88">
        <v>0</v>
      </c>
      <c r="AK88">
        <v>54.186300000000003</v>
      </c>
      <c r="AL88">
        <v>12.782</v>
      </c>
      <c r="AM88">
        <v>15.804048</v>
      </c>
      <c r="AN88">
        <v>0.80345999999999995</v>
      </c>
      <c r="AO88">
        <v>0</v>
      </c>
      <c r="AP88">
        <v>0</v>
      </c>
      <c r="AQ88">
        <v>26.585999999999999</v>
      </c>
      <c r="AR88">
        <v>34.776000000000003</v>
      </c>
      <c r="AS88">
        <v>18.832799999999999</v>
      </c>
      <c r="AT88">
        <v>19.999950999999999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1990.5096359999998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374.77</v>
      </c>
      <c r="L89">
        <v>239.5</v>
      </c>
      <c r="M89">
        <v>92</v>
      </c>
      <c r="N89">
        <v>118.125</v>
      </c>
      <c r="O89">
        <v>60.678600000000003</v>
      </c>
      <c r="P89">
        <v>125.58750000000001</v>
      </c>
      <c r="Q89">
        <v>6.86</v>
      </c>
      <c r="R89">
        <v>24</v>
      </c>
      <c r="S89">
        <v>16.630223999999998</v>
      </c>
      <c r="T89">
        <v>0</v>
      </c>
      <c r="U89">
        <v>418.77</v>
      </c>
      <c r="V89">
        <v>18.464600000000001</v>
      </c>
      <c r="W89">
        <v>40.614400000000003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0</v>
      </c>
      <c r="AG89">
        <v>43.681199999999997</v>
      </c>
      <c r="AH89">
        <v>0</v>
      </c>
      <c r="AI89">
        <v>0</v>
      </c>
      <c r="AJ89">
        <v>0</v>
      </c>
      <c r="AK89">
        <v>54.186300000000003</v>
      </c>
      <c r="AL89">
        <v>12.782</v>
      </c>
      <c r="AM89">
        <v>15.804048</v>
      </c>
      <c r="AN89">
        <v>0.80345999999999995</v>
      </c>
      <c r="AO89">
        <v>0</v>
      </c>
      <c r="AP89">
        <v>0</v>
      </c>
      <c r="AQ89">
        <v>26.585999999999999</v>
      </c>
      <c r="AR89">
        <v>26.495999999999999</v>
      </c>
      <c r="AS89">
        <v>21.523199999999999</v>
      </c>
      <c r="AT89">
        <v>19.999950999999999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1921.8569600000001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374.77</v>
      </c>
      <c r="L90">
        <v>239.5</v>
      </c>
      <c r="M90">
        <v>92</v>
      </c>
      <c r="N90">
        <v>118.125</v>
      </c>
      <c r="O90">
        <v>60.678600000000003</v>
      </c>
      <c r="P90">
        <v>125.58750000000001</v>
      </c>
      <c r="Q90">
        <v>6.86</v>
      </c>
      <c r="R90">
        <v>24</v>
      </c>
      <c r="S90">
        <v>14.72</v>
      </c>
      <c r="T90">
        <v>0</v>
      </c>
      <c r="U90">
        <v>418.77</v>
      </c>
      <c r="V90">
        <v>15.1046</v>
      </c>
      <c r="W90">
        <v>40.614400000000003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0</v>
      </c>
      <c r="AG90">
        <v>43.681199999999997</v>
      </c>
      <c r="AH90">
        <v>0</v>
      </c>
      <c r="AI90">
        <v>0</v>
      </c>
      <c r="AJ90">
        <v>0</v>
      </c>
      <c r="AK90">
        <v>54.186300000000003</v>
      </c>
      <c r="AL90">
        <v>12.782</v>
      </c>
      <c r="AM90">
        <v>15.804048</v>
      </c>
      <c r="AN90">
        <v>0.80345999999999995</v>
      </c>
      <c r="AO90">
        <v>0</v>
      </c>
      <c r="AP90">
        <v>0</v>
      </c>
      <c r="AQ90">
        <v>26.585999999999999</v>
      </c>
      <c r="AR90">
        <v>26.495999999999999</v>
      </c>
      <c r="AS90">
        <v>21.523199999999999</v>
      </c>
      <c r="AT90">
        <v>19.999950999999999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1916.586736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374.77</v>
      </c>
      <c r="L91">
        <v>239.5</v>
      </c>
      <c r="M91">
        <v>92</v>
      </c>
      <c r="N91">
        <v>118.125</v>
      </c>
      <c r="O91">
        <v>60.678600000000003</v>
      </c>
      <c r="P91">
        <v>125.58750000000001</v>
      </c>
      <c r="Q91">
        <v>7</v>
      </c>
      <c r="R91">
        <v>24</v>
      </c>
      <c r="S91">
        <v>15</v>
      </c>
      <c r="T91">
        <v>0</v>
      </c>
      <c r="U91">
        <v>418.77</v>
      </c>
      <c r="V91">
        <v>15.1046</v>
      </c>
      <c r="W91">
        <v>40.614400000000003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0</v>
      </c>
      <c r="AG91">
        <v>43.681199999999997</v>
      </c>
      <c r="AH91">
        <v>0</v>
      </c>
      <c r="AI91">
        <v>0</v>
      </c>
      <c r="AJ91">
        <v>0</v>
      </c>
      <c r="AK91">
        <v>54.186300000000003</v>
      </c>
      <c r="AL91">
        <v>12.782</v>
      </c>
      <c r="AM91">
        <v>9.9975000000000005</v>
      </c>
      <c r="AN91">
        <v>0.80345999999999995</v>
      </c>
      <c r="AO91">
        <v>0</v>
      </c>
      <c r="AP91">
        <v>0</v>
      </c>
      <c r="AQ91">
        <v>13.292999999999999</v>
      </c>
      <c r="AR91">
        <v>26.495999999999999</v>
      </c>
      <c r="AS91">
        <v>18.832799999999999</v>
      </c>
      <c r="AT91">
        <v>19.999950999999999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1895.2167879999995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374.77</v>
      </c>
      <c r="L92">
        <v>239.5</v>
      </c>
      <c r="M92">
        <v>92</v>
      </c>
      <c r="N92">
        <v>118.125</v>
      </c>
      <c r="O92">
        <v>60.678600000000003</v>
      </c>
      <c r="P92">
        <v>125.58750000000001</v>
      </c>
      <c r="Q92">
        <v>7</v>
      </c>
      <c r="R92">
        <v>24</v>
      </c>
      <c r="S92">
        <v>15</v>
      </c>
      <c r="T92">
        <v>0</v>
      </c>
      <c r="U92">
        <v>418.77</v>
      </c>
      <c r="V92">
        <v>15.1046</v>
      </c>
      <c r="W92">
        <v>40.614400000000003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16.478852</v>
      </c>
      <c r="AF92">
        <v>0</v>
      </c>
      <c r="AG92">
        <v>43.681199999999997</v>
      </c>
      <c r="AH92">
        <v>0</v>
      </c>
      <c r="AI92">
        <v>0</v>
      </c>
      <c r="AJ92">
        <v>0</v>
      </c>
      <c r="AK92">
        <v>54.186300000000003</v>
      </c>
      <c r="AL92">
        <v>12.782</v>
      </c>
      <c r="AM92">
        <v>4.6654999999999998</v>
      </c>
      <c r="AN92">
        <v>0.80345999999999995</v>
      </c>
      <c r="AO92">
        <v>0</v>
      </c>
      <c r="AP92">
        <v>0</v>
      </c>
      <c r="AQ92">
        <v>13.292999999999999</v>
      </c>
      <c r="AR92">
        <v>26.495999999999999</v>
      </c>
      <c r="AS92">
        <v>18.832799999999999</v>
      </c>
      <c r="AT92">
        <v>19.999950999999999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1889.8847879999996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374.77</v>
      </c>
      <c r="L93">
        <v>239.5</v>
      </c>
      <c r="M93">
        <v>92</v>
      </c>
      <c r="N93">
        <v>118.125</v>
      </c>
      <c r="O93">
        <v>60.678600000000003</v>
      </c>
      <c r="P93">
        <v>125.58750000000001</v>
      </c>
      <c r="Q93">
        <v>6.86</v>
      </c>
      <c r="R93">
        <v>24</v>
      </c>
      <c r="S93">
        <v>14.72</v>
      </c>
      <c r="T93">
        <v>0</v>
      </c>
      <c r="U93">
        <v>418.77</v>
      </c>
      <c r="V93">
        <v>15.1046</v>
      </c>
      <c r="W93">
        <v>40.614400000000003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16.478852</v>
      </c>
      <c r="AF93">
        <v>0</v>
      </c>
      <c r="AG93">
        <v>43.681199999999997</v>
      </c>
      <c r="AH93">
        <v>0</v>
      </c>
      <c r="AI93">
        <v>0</v>
      </c>
      <c r="AJ93">
        <v>0</v>
      </c>
      <c r="AK93">
        <v>54.186300000000003</v>
      </c>
      <c r="AL93">
        <v>12.782</v>
      </c>
      <c r="AM93">
        <v>3.9990000000000001</v>
      </c>
      <c r="AN93">
        <v>0.80345999999999995</v>
      </c>
      <c r="AO93">
        <v>0</v>
      </c>
      <c r="AP93">
        <v>0.51239999999999997</v>
      </c>
      <c r="AQ93">
        <v>13.292999999999999</v>
      </c>
      <c r="AR93">
        <v>34.776000000000003</v>
      </c>
      <c r="AS93">
        <v>18.832799999999999</v>
      </c>
      <c r="AT93">
        <v>19.999950999999999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1897.5906879999998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374.77</v>
      </c>
      <c r="L94">
        <v>239.5</v>
      </c>
      <c r="M94">
        <v>92</v>
      </c>
      <c r="N94">
        <v>118.125</v>
      </c>
      <c r="O94">
        <v>60.678600000000003</v>
      </c>
      <c r="P94">
        <v>125.58750000000001</v>
      </c>
      <c r="Q94">
        <v>6.86</v>
      </c>
      <c r="R94">
        <v>24</v>
      </c>
      <c r="S94">
        <v>14.72</v>
      </c>
      <c r="T94">
        <v>0</v>
      </c>
      <c r="U94">
        <v>418.77</v>
      </c>
      <c r="V94">
        <v>15.1046</v>
      </c>
      <c r="W94">
        <v>40.614400000000003</v>
      </c>
      <c r="X94">
        <v>130.04990000000001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1.9245000000000001</v>
      </c>
      <c r="AF94">
        <v>0</v>
      </c>
      <c r="AG94">
        <v>43.681199999999997</v>
      </c>
      <c r="AH94">
        <v>0</v>
      </c>
      <c r="AI94">
        <v>0</v>
      </c>
      <c r="AJ94">
        <v>0</v>
      </c>
      <c r="AK94">
        <v>54.186300000000003</v>
      </c>
      <c r="AL94">
        <v>12.782</v>
      </c>
      <c r="AM94">
        <v>0</v>
      </c>
      <c r="AN94">
        <v>0.80345999999999995</v>
      </c>
      <c r="AO94">
        <v>0</v>
      </c>
      <c r="AP94">
        <v>0.51239999999999997</v>
      </c>
      <c r="AQ94">
        <v>13.292999999999999</v>
      </c>
      <c r="AR94">
        <v>34.776000000000003</v>
      </c>
      <c r="AS94">
        <v>18.832799999999999</v>
      </c>
      <c r="AT94">
        <v>19.999950999999999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1861.5716109999998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374.77</v>
      </c>
      <c r="L95">
        <v>239.5</v>
      </c>
      <c r="M95">
        <v>92</v>
      </c>
      <c r="N95">
        <v>118.125</v>
      </c>
      <c r="O95">
        <v>60.678600000000003</v>
      </c>
      <c r="P95">
        <v>125.58750000000001</v>
      </c>
      <c r="Q95">
        <v>6.86</v>
      </c>
      <c r="R95">
        <v>24</v>
      </c>
      <c r="S95">
        <v>14.72</v>
      </c>
      <c r="T95">
        <v>0</v>
      </c>
      <c r="U95">
        <v>418.77</v>
      </c>
      <c r="V95">
        <v>15.1046</v>
      </c>
      <c r="W95">
        <v>33.378900000000002</v>
      </c>
      <c r="X95">
        <v>104.7908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1.9245000000000001</v>
      </c>
      <c r="AF95">
        <v>0</v>
      </c>
      <c r="AG95">
        <v>43.681199999999997</v>
      </c>
      <c r="AH95">
        <v>0</v>
      </c>
      <c r="AI95">
        <v>0</v>
      </c>
      <c r="AJ95">
        <v>0</v>
      </c>
      <c r="AK95">
        <v>54.186300000000003</v>
      </c>
      <c r="AL95">
        <v>12.782</v>
      </c>
      <c r="AM95">
        <v>0</v>
      </c>
      <c r="AN95">
        <v>0.80345999999999995</v>
      </c>
      <c r="AO95">
        <v>0</v>
      </c>
      <c r="AP95">
        <v>0.51239999999999997</v>
      </c>
      <c r="AQ95">
        <v>13.292999999999999</v>
      </c>
      <c r="AR95">
        <v>34.776000000000003</v>
      </c>
      <c r="AS95">
        <v>18.832799999999999</v>
      </c>
      <c r="AT95">
        <v>19.999950999999999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1829.0770109999999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374.77</v>
      </c>
      <c r="L96">
        <v>239.5</v>
      </c>
      <c r="M96">
        <v>92</v>
      </c>
      <c r="N96">
        <v>118.125</v>
      </c>
      <c r="O96">
        <v>60.678600000000003</v>
      </c>
      <c r="P96">
        <v>125.58750000000001</v>
      </c>
      <c r="Q96">
        <v>6.86</v>
      </c>
      <c r="R96">
        <v>24</v>
      </c>
      <c r="S96">
        <v>14.72</v>
      </c>
      <c r="T96">
        <v>0</v>
      </c>
      <c r="U96">
        <v>418.77</v>
      </c>
      <c r="V96">
        <v>11.41</v>
      </c>
      <c r="W96">
        <v>25.52</v>
      </c>
      <c r="X96">
        <v>81.2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1.9245000000000001</v>
      </c>
      <c r="AF96">
        <v>0</v>
      </c>
      <c r="AG96">
        <v>43.681199999999997</v>
      </c>
      <c r="AH96">
        <v>0</v>
      </c>
      <c r="AI96">
        <v>0</v>
      </c>
      <c r="AJ96">
        <v>0</v>
      </c>
      <c r="AK96">
        <v>54.186300000000003</v>
      </c>
      <c r="AL96">
        <v>12.782</v>
      </c>
      <c r="AM96">
        <v>0</v>
      </c>
      <c r="AN96">
        <v>0.80345999999999995</v>
      </c>
      <c r="AO96">
        <v>0</v>
      </c>
      <c r="AP96">
        <v>0.51239999999999997</v>
      </c>
      <c r="AQ96">
        <v>0</v>
      </c>
      <c r="AR96">
        <v>34.776000000000003</v>
      </c>
      <c r="AS96">
        <v>18.832799999999999</v>
      </c>
      <c r="AT96">
        <v>19.999950999999999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1780.6397110000003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374.77</v>
      </c>
      <c r="L97">
        <v>239.5</v>
      </c>
      <c r="M97">
        <v>64.2256</v>
      </c>
      <c r="N97">
        <v>118.125</v>
      </c>
      <c r="O97">
        <v>60.678600000000003</v>
      </c>
      <c r="P97">
        <v>125.58750000000001</v>
      </c>
      <c r="Q97">
        <v>6.86</v>
      </c>
      <c r="R97">
        <v>24</v>
      </c>
      <c r="S97">
        <v>14.72</v>
      </c>
      <c r="T97">
        <v>0</v>
      </c>
      <c r="U97">
        <v>418.77</v>
      </c>
      <c r="V97">
        <v>11.41</v>
      </c>
      <c r="W97">
        <v>25.52</v>
      </c>
      <c r="X97">
        <v>81.2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1.9245000000000001</v>
      </c>
      <c r="AF97">
        <v>0</v>
      </c>
      <c r="AG97">
        <v>43.681199999999997</v>
      </c>
      <c r="AH97">
        <v>0</v>
      </c>
      <c r="AI97">
        <v>0</v>
      </c>
      <c r="AJ97">
        <v>0</v>
      </c>
      <c r="AK97">
        <v>54.186300000000003</v>
      </c>
      <c r="AL97">
        <v>12.782</v>
      </c>
      <c r="AM97">
        <v>0</v>
      </c>
      <c r="AN97">
        <v>0.80345999999999995</v>
      </c>
      <c r="AO97">
        <v>0</v>
      </c>
      <c r="AP97">
        <v>0.51239999999999997</v>
      </c>
      <c r="AQ97">
        <v>0</v>
      </c>
      <c r="AR97">
        <v>34.776000000000003</v>
      </c>
      <c r="AS97">
        <v>20.178000000000001</v>
      </c>
      <c r="AT97">
        <v>19.999950999999999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1754.2105110000005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374.77</v>
      </c>
      <c r="L98">
        <v>239.5</v>
      </c>
      <c r="M98">
        <v>64.2256</v>
      </c>
      <c r="N98">
        <v>118.125</v>
      </c>
      <c r="O98">
        <v>60.678600000000003</v>
      </c>
      <c r="P98">
        <v>125.58750000000001</v>
      </c>
      <c r="Q98">
        <v>6.86</v>
      </c>
      <c r="R98">
        <v>24</v>
      </c>
      <c r="S98">
        <v>14.72</v>
      </c>
      <c r="T98">
        <v>0</v>
      </c>
      <c r="U98">
        <v>418.77</v>
      </c>
      <c r="V98">
        <v>11.41</v>
      </c>
      <c r="W98">
        <v>25.52</v>
      </c>
      <c r="X98">
        <v>81.2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1.9245000000000001</v>
      </c>
      <c r="AF98">
        <v>0</v>
      </c>
      <c r="AG98">
        <v>43.681199999999997</v>
      </c>
      <c r="AH98">
        <v>0</v>
      </c>
      <c r="AI98">
        <v>0</v>
      </c>
      <c r="AJ98">
        <v>0</v>
      </c>
      <c r="AK98">
        <v>54.186300000000003</v>
      </c>
      <c r="AL98">
        <v>12.782</v>
      </c>
      <c r="AM98">
        <v>0</v>
      </c>
      <c r="AN98">
        <v>0.80345999999999995</v>
      </c>
      <c r="AO98">
        <v>0</v>
      </c>
      <c r="AP98">
        <v>0.51239999999999997</v>
      </c>
      <c r="AQ98">
        <v>0</v>
      </c>
      <c r="AR98">
        <v>34.776000000000003</v>
      </c>
      <c r="AS98">
        <v>20.178000000000001</v>
      </c>
      <c r="AT98">
        <v>19.999950999999999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1754.2105110000005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10.308911755749989</v>
      </c>
      <c r="L99">
        <f t="shared" si="2"/>
        <v>7.4210150495000038</v>
      </c>
      <c r="M99">
        <f t="shared" si="2"/>
        <v>2.0347466759999997</v>
      </c>
      <c r="N99">
        <f t="shared" si="2"/>
        <v>2.7069339162500001</v>
      </c>
      <c r="O99">
        <f t="shared" si="2"/>
        <v>1.3668965015000021</v>
      </c>
      <c r="P99">
        <f t="shared" si="2"/>
        <v>2.9754006499999948</v>
      </c>
      <c r="Q99">
        <f t="shared" si="2"/>
        <v>0.20020152499999996</v>
      </c>
      <c r="R99">
        <f t="shared" si="2"/>
        <v>0.80933023850000052</v>
      </c>
      <c r="S99">
        <f t="shared" si="2"/>
        <v>0.459151588</v>
      </c>
      <c r="T99">
        <f t="shared" si="2"/>
        <v>0</v>
      </c>
      <c r="U99">
        <f t="shared" si="2"/>
        <v>10.050479999999991</v>
      </c>
      <c r="V99">
        <f t="shared" si="2"/>
        <v>0.41725027525000019</v>
      </c>
      <c r="W99">
        <f t="shared" si="2"/>
        <v>0.94754093999999989</v>
      </c>
      <c r="X99">
        <f t="shared" si="2"/>
        <v>3.0521054277500008</v>
      </c>
      <c r="Y99">
        <f t="shared" si="2"/>
        <v>0</v>
      </c>
      <c r="Z99">
        <f t="shared" si="2"/>
        <v>7.9074600000000023E-2</v>
      </c>
      <c r="AA99">
        <f t="shared" si="2"/>
        <v>0.12718763</v>
      </c>
      <c r="AB99">
        <f t="shared" si="2"/>
        <v>0.11531783000000004</v>
      </c>
      <c r="AC99">
        <f t="shared" si="2"/>
        <v>8.0285004499999979E-2</v>
      </c>
      <c r="AD99">
        <f t="shared" si="2"/>
        <v>8.2555894999999976E-2</v>
      </c>
      <c r="AE99">
        <f t="shared" si="2"/>
        <v>0.36145189199999961</v>
      </c>
      <c r="AF99">
        <f t="shared" si="2"/>
        <v>0.24995099999999984</v>
      </c>
      <c r="AG99">
        <f t="shared" si="2"/>
        <v>1.0483488000000001</v>
      </c>
      <c r="AH99">
        <f t="shared" si="2"/>
        <v>0.5397900000000001</v>
      </c>
      <c r="AI99">
        <f t="shared" si="2"/>
        <v>0</v>
      </c>
      <c r="AJ99">
        <f t="shared" si="2"/>
        <v>0</v>
      </c>
      <c r="AK99">
        <f t="shared" si="2"/>
        <v>1.3004712000000005</v>
      </c>
      <c r="AL99">
        <f t="shared" si="2"/>
        <v>0.36544899999999964</v>
      </c>
      <c r="AM99">
        <f t="shared" si="2"/>
        <v>0.17328733399999996</v>
      </c>
      <c r="AN99">
        <f t="shared" si="2"/>
        <v>1.9283040000000022E-2</v>
      </c>
      <c r="AO99">
        <f t="shared" si="2"/>
        <v>0</v>
      </c>
      <c r="AP99">
        <f t="shared" si="2"/>
        <v>1.6909199999999999E-2</v>
      </c>
      <c r="AQ99">
        <f t="shared" si="2"/>
        <v>0.46116000000000013</v>
      </c>
      <c r="AR99">
        <f t="shared" si="2"/>
        <v>0.78246000000000016</v>
      </c>
      <c r="AS99">
        <f t="shared" si="2"/>
        <v>0.49521654599999976</v>
      </c>
      <c r="AT99">
        <f t="shared" si="2"/>
        <v>0.47080807700000021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49.518971591999986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Q3" activePane="bottomRight" state="frozen"/>
      <selection sqref="A1:D35"/>
      <selection pane="topRight" sqref="A1:D35"/>
      <selection pane="bottomLeft" sqref="A1:D35"/>
      <selection pane="bottomRight" activeCell="AV3" sqref="AV3:AV98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3" t="s">
        <v>43</v>
      </c>
      <c r="AT2" s="203" t="s">
        <v>340</v>
      </c>
      <c r="AU2" s="164"/>
      <c r="AV2" s="203" t="s">
        <v>347</v>
      </c>
      <c r="AW2" s="203" t="s">
        <v>348</v>
      </c>
      <c r="AX2" s="203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361.667124</v>
      </c>
      <c r="L3">
        <v>231.02170000000001</v>
      </c>
      <c r="M3">
        <v>88.743200000000002</v>
      </c>
      <c r="N3">
        <v>113.943375</v>
      </c>
      <c r="O3">
        <v>58.530577999999998</v>
      </c>
      <c r="P3">
        <v>121.141702</v>
      </c>
      <c r="Q3">
        <v>6.4145899999999996</v>
      </c>
      <c r="R3">
        <v>22.494471999999998</v>
      </c>
      <c r="S3">
        <v>14.005992000000001</v>
      </c>
      <c r="T3">
        <v>0</v>
      </c>
      <c r="U3">
        <v>403.94554199999999</v>
      </c>
      <c r="V3">
        <v>11.0929</v>
      </c>
      <c r="W3">
        <v>24.867387999999998</v>
      </c>
      <c r="X3">
        <v>78.595607999999999</v>
      </c>
      <c r="Y3">
        <v>0</v>
      </c>
      <c r="Z3">
        <v>6.2899640000000003</v>
      </c>
      <c r="AA3">
        <v>0</v>
      </c>
      <c r="AB3">
        <v>0</v>
      </c>
      <c r="AC3">
        <v>0</v>
      </c>
      <c r="AD3">
        <v>0</v>
      </c>
      <c r="AE3">
        <v>31.791001000000001</v>
      </c>
      <c r="AF3">
        <v>8.0843129999999999</v>
      </c>
      <c r="AG3">
        <v>42.134886000000002</v>
      </c>
      <c r="AH3">
        <v>0</v>
      </c>
      <c r="AI3">
        <v>0</v>
      </c>
      <c r="AJ3">
        <v>0</v>
      </c>
      <c r="AK3">
        <v>52.268104999999998</v>
      </c>
      <c r="AL3">
        <v>12.329516999999999</v>
      </c>
      <c r="AM3">
        <v>0</v>
      </c>
      <c r="AN3">
        <v>0.77501799999999998</v>
      </c>
      <c r="AO3">
        <v>0</v>
      </c>
      <c r="AP3">
        <v>0</v>
      </c>
      <c r="AQ3">
        <v>0</v>
      </c>
      <c r="AR3">
        <v>40.466898999999998</v>
      </c>
      <c r="AS3">
        <v>30.768215000000001</v>
      </c>
      <c r="AT3">
        <v>19.291952999999999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1780.6640420000003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361.667124</v>
      </c>
      <c r="L4">
        <v>231.02170000000001</v>
      </c>
      <c r="M4">
        <v>88.743200000000002</v>
      </c>
      <c r="N4">
        <v>113.943375</v>
      </c>
      <c r="O4">
        <v>58.530577999999998</v>
      </c>
      <c r="P4">
        <v>121.141702</v>
      </c>
      <c r="Q4">
        <v>6.4145899999999996</v>
      </c>
      <c r="R4">
        <v>22.494471999999998</v>
      </c>
      <c r="S4">
        <v>14.005992000000001</v>
      </c>
      <c r="T4">
        <v>0</v>
      </c>
      <c r="U4">
        <v>403.94554199999999</v>
      </c>
      <c r="V4">
        <v>11.0929</v>
      </c>
      <c r="W4">
        <v>24.867387999999998</v>
      </c>
      <c r="X4">
        <v>78.595607999999999</v>
      </c>
      <c r="Y4">
        <v>0</v>
      </c>
      <c r="Z4">
        <v>6.2899640000000003</v>
      </c>
      <c r="AA4">
        <v>0</v>
      </c>
      <c r="AB4">
        <v>0</v>
      </c>
      <c r="AC4">
        <v>0</v>
      </c>
      <c r="AD4">
        <v>0</v>
      </c>
      <c r="AE4">
        <v>31.791001000000001</v>
      </c>
      <c r="AF4">
        <v>8.0843129999999999</v>
      </c>
      <c r="AG4">
        <v>42.134886000000002</v>
      </c>
      <c r="AH4">
        <v>0</v>
      </c>
      <c r="AI4">
        <v>0</v>
      </c>
      <c r="AJ4">
        <v>0</v>
      </c>
      <c r="AK4">
        <v>52.268104999999998</v>
      </c>
      <c r="AL4">
        <v>12.329516999999999</v>
      </c>
      <c r="AM4">
        <v>0</v>
      </c>
      <c r="AN4">
        <v>0.77501799999999998</v>
      </c>
      <c r="AO4">
        <v>0</v>
      </c>
      <c r="AP4">
        <v>0</v>
      </c>
      <c r="AQ4">
        <v>0</v>
      </c>
      <c r="AR4">
        <v>40.466898999999998</v>
      </c>
      <c r="AS4">
        <v>30.768215000000001</v>
      </c>
      <c r="AT4">
        <v>19.291952999999999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1780.6640420000003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361.667124</v>
      </c>
      <c r="L5">
        <v>231.02170000000001</v>
      </c>
      <c r="M5">
        <v>61.286439999999999</v>
      </c>
      <c r="N5">
        <v>91.586166000000006</v>
      </c>
      <c r="O5">
        <v>43.051062999999999</v>
      </c>
      <c r="P5">
        <v>121.141702</v>
      </c>
      <c r="Q5">
        <v>6.4145899999999996</v>
      </c>
      <c r="R5">
        <v>22.494471999999998</v>
      </c>
      <c r="S5">
        <v>14.005992000000001</v>
      </c>
      <c r="T5">
        <v>0</v>
      </c>
      <c r="U5">
        <v>403.94554199999999</v>
      </c>
      <c r="V5">
        <v>11.0929</v>
      </c>
      <c r="W5">
        <v>24.867387999999998</v>
      </c>
      <c r="X5">
        <v>78.595607999999999</v>
      </c>
      <c r="Y5">
        <v>0</v>
      </c>
      <c r="Z5">
        <v>6.2899640000000003</v>
      </c>
      <c r="AA5">
        <v>0</v>
      </c>
      <c r="AB5">
        <v>0</v>
      </c>
      <c r="AC5">
        <v>0</v>
      </c>
      <c r="AD5">
        <v>0</v>
      </c>
      <c r="AE5">
        <v>31.791001000000001</v>
      </c>
      <c r="AF5">
        <v>8.0843129999999999</v>
      </c>
      <c r="AG5">
        <v>42.134886000000002</v>
      </c>
      <c r="AH5">
        <v>0</v>
      </c>
      <c r="AI5">
        <v>0</v>
      </c>
      <c r="AJ5">
        <v>0</v>
      </c>
      <c r="AK5">
        <v>52.268104999999998</v>
      </c>
      <c r="AL5">
        <v>12.329516999999999</v>
      </c>
      <c r="AM5">
        <v>0</v>
      </c>
      <c r="AN5">
        <v>0.77501799999999998</v>
      </c>
      <c r="AO5">
        <v>0</v>
      </c>
      <c r="AP5">
        <v>0</v>
      </c>
      <c r="AQ5">
        <v>0</v>
      </c>
      <c r="AR5">
        <v>26.622959999999999</v>
      </c>
      <c r="AS5">
        <v>30.768215000000001</v>
      </c>
      <c r="AT5">
        <v>18.582391999999999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1700.8170580000003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361.667124</v>
      </c>
      <c r="L6">
        <v>231.02170000000001</v>
      </c>
      <c r="M6">
        <v>61.286439999999999</v>
      </c>
      <c r="N6">
        <v>91.586166000000006</v>
      </c>
      <c r="O6">
        <v>43.051062999999999</v>
      </c>
      <c r="P6">
        <v>121.141702</v>
      </c>
      <c r="Q6">
        <v>6.4145899999999996</v>
      </c>
      <c r="R6">
        <v>22.494471999999998</v>
      </c>
      <c r="S6">
        <v>14.005992000000001</v>
      </c>
      <c r="T6">
        <v>0</v>
      </c>
      <c r="U6">
        <v>403.94554199999999</v>
      </c>
      <c r="V6">
        <v>11.0929</v>
      </c>
      <c r="W6">
        <v>24.867387999999998</v>
      </c>
      <c r="X6">
        <v>78.595607999999999</v>
      </c>
      <c r="Y6">
        <v>0</v>
      </c>
      <c r="Z6">
        <v>6.2899640000000003</v>
      </c>
      <c r="AA6">
        <v>0</v>
      </c>
      <c r="AB6">
        <v>0</v>
      </c>
      <c r="AC6">
        <v>0</v>
      </c>
      <c r="AD6">
        <v>0</v>
      </c>
      <c r="AE6">
        <v>31.791001000000001</v>
      </c>
      <c r="AF6">
        <v>8.0843129999999999</v>
      </c>
      <c r="AG6">
        <v>42.134886000000002</v>
      </c>
      <c r="AH6">
        <v>0</v>
      </c>
      <c r="AI6">
        <v>0</v>
      </c>
      <c r="AJ6">
        <v>0</v>
      </c>
      <c r="AK6">
        <v>52.268104999999998</v>
      </c>
      <c r="AL6">
        <v>12.329516999999999</v>
      </c>
      <c r="AM6">
        <v>0</v>
      </c>
      <c r="AN6">
        <v>0.77501799999999998</v>
      </c>
      <c r="AO6">
        <v>0</v>
      </c>
      <c r="AP6">
        <v>0</v>
      </c>
      <c r="AQ6">
        <v>0</v>
      </c>
      <c r="AR6">
        <v>26.622959999999999</v>
      </c>
      <c r="AS6">
        <v>30.768215000000001</v>
      </c>
      <c r="AT6">
        <v>17.784186999999999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1700.0188530000003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361.667124</v>
      </c>
      <c r="L7">
        <v>231.02170000000001</v>
      </c>
      <c r="M7">
        <v>61.286439999999999</v>
      </c>
      <c r="N7">
        <v>91.586166000000006</v>
      </c>
      <c r="O7">
        <v>43.051062999999999</v>
      </c>
      <c r="P7">
        <v>121.141702</v>
      </c>
      <c r="Q7">
        <v>6.4145899999999996</v>
      </c>
      <c r="R7">
        <v>22.494471999999998</v>
      </c>
      <c r="S7">
        <v>14.005992000000001</v>
      </c>
      <c r="T7">
        <v>0</v>
      </c>
      <c r="U7">
        <v>403.94554199999999</v>
      </c>
      <c r="V7">
        <v>11.0929</v>
      </c>
      <c r="W7">
        <v>24.867387999999998</v>
      </c>
      <c r="X7">
        <v>78.595607999999999</v>
      </c>
      <c r="Y7">
        <v>0</v>
      </c>
      <c r="Z7">
        <v>6.2899640000000003</v>
      </c>
      <c r="AA7">
        <v>0</v>
      </c>
      <c r="AB7">
        <v>0</v>
      </c>
      <c r="AC7">
        <v>0</v>
      </c>
      <c r="AD7">
        <v>0</v>
      </c>
      <c r="AE7">
        <v>31.791001000000001</v>
      </c>
      <c r="AF7">
        <v>8.0843129999999999</v>
      </c>
      <c r="AG7">
        <v>42.134886000000002</v>
      </c>
      <c r="AH7">
        <v>0</v>
      </c>
      <c r="AI7">
        <v>0</v>
      </c>
      <c r="AJ7">
        <v>0</v>
      </c>
      <c r="AK7">
        <v>52.268104999999998</v>
      </c>
      <c r="AL7">
        <v>12.329516999999999</v>
      </c>
      <c r="AM7">
        <v>0</v>
      </c>
      <c r="AN7">
        <v>0.77501799999999998</v>
      </c>
      <c r="AO7">
        <v>0</v>
      </c>
      <c r="AP7">
        <v>0</v>
      </c>
      <c r="AQ7">
        <v>0</v>
      </c>
      <c r="AR7">
        <v>26.622959999999999</v>
      </c>
      <c r="AS7">
        <v>30.768215000000001</v>
      </c>
      <c r="AT7">
        <v>16.128278000000002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1698.3629440000002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361.667124</v>
      </c>
      <c r="L8">
        <v>231.02170000000001</v>
      </c>
      <c r="M8">
        <v>61.286439999999999</v>
      </c>
      <c r="N8">
        <v>91.586166000000006</v>
      </c>
      <c r="O8">
        <v>43.051062999999999</v>
      </c>
      <c r="P8">
        <v>121.141702</v>
      </c>
      <c r="Q8">
        <v>6.4145899999999996</v>
      </c>
      <c r="R8">
        <v>22.494471999999998</v>
      </c>
      <c r="S8">
        <v>14.005992000000001</v>
      </c>
      <c r="T8">
        <v>0</v>
      </c>
      <c r="U8">
        <v>403.94554199999999</v>
      </c>
      <c r="V8">
        <v>11.0929</v>
      </c>
      <c r="W8">
        <v>24.867387999999998</v>
      </c>
      <c r="X8">
        <v>78.595607999999999</v>
      </c>
      <c r="Y8">
        <v>0</v>
      </c>
      <c r="Z8">
        <v>6.2899640000000003</v>
      </c>
      <c r="AA8">
        <v>0</v>
      </c>
      <c r="AB8">
        <v>0</v>
      </c>
      <c r="AC8">
        <v>0</v>
      </c>
      <c r="AD8">
        <v>0</v>
      </c>
      <c r="AE8">
        <v>31.791001000000001</v>
      </c>
      <c r="AF8">
        <v>8.0843129999999999</v>
      </c>
      <c r="AG8">
        <v>42.134886000000002</v>
      </c>
      <c r="AH8">
        <v>0</v>
      </c>
      <c r="AI8">
        <v>0</v>
      </c>
      <c r="AJ8">
        <v>0</v>
      </c>
      <c r="AK8">
        <v>52.268104999999998</v>
      </c>
      <c r="AL8">
        <v>12.329516999999999</v>
      </c>
      <c r="AM8">
        <v>0</v>
      </c>
      <c r="AN8">
        <v>0.77501799999999998</v>
      </c>
      <c r="AO8">
        <v>0</v>
      </c>
      <c r="AP8">
        <v>0</v>
      </c>
      <c r="AQ8">
        <v>0</v>
      </c>
      <c r="AR8">
        <v>26.622959999999999</v>
      </c>
      <c r="AS8">
        <v>18.166118999999998</v>
      </c>
      <c r="AT8">
        <v>15.617588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1685.2501580000003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361.667124</v>
      </c>
      <c r="L9">
        <v>231.02170000000001</v>
      </c>
      <c r="M9">
        <v>61.286439999999999</v>
      </c>
      <c r="N9">
        <v>91.586166000000006</v>
      </c>
      <c r="O9">
        <v>43.051062999999999</v>
      </c>
      <c r="P9">
        <v>110.49821</v>
      </c>
      <c r="Q9">
        <v>6.4145899999999996</v>
      </c>
      <c r="R9">
        <v>22.494471999999998</v>
      </c>
      <c r="S9">
        <v>14.005992000000001</v>
      </c>
      <c r="T9">
        <v>0</v>
      </c>
      <c r="U9">
        <v>403.94554199999999</v>
      </c>
      <c r="V9">
        <v>11.0929</v>
      </c>
      <c r="W9">
        <v>24.867387999999998</v>
      </c>
      <c r="X9">
        <v>78.595607999999999</v>
      </c>
      <c r="Y9">
        <v>0</v>
      </c>
      <c r="Z9">
        <v>6.2899640000000003</v>
      </c>
      <c r="AA9">
        <v>0</v>
      </c>
      <c r="AB9">
        <v>0</v>
      </c>
      <c r="AC9">
        <v>0</v>
      </c>
      <c r="AD9">
        <v>0</v>
      </c>
      <c r="AE9">
        <v>31.791001000000001</v>
      </c>
      <c r="AF9">
        <v>8.0843129999999999</v>
      </c>
      <c r="AG9">
        <v>42.134886000000002</v>
      </c>
      <c r="AH9">
        <v>0</v>
      </c>
      <c r="AI9">
        <v>0</v>
      </c>
      <c r="AJ9">
        <v>0</v>
      </c>
      <c r="AK9">
        <v>52.268104999999998</v>
      </c>
      <c r="AL9">
        <v>2.24173</v>
      </c>
      <c r="AM9">
        <v>0</v>
      </c>
      <c r="AN9">
        <v>0.77501799999999998</v>
      </c>
      <c r="AO9">
        <v>0</v>
      </c>
      <c r="AP9">
        <v>0</v>
      </c>
      <c r="AQ9">
        <v>0</v>
      </c>
      <c r="AR9">
        <v>40.466898999999998</v>
      </c>
      <c r="AS9">
        <v>18.166118999999998</v>
      </c>
      <c r="AT9">
        <v>14.644111000000001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1677.3893410000005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361.667124</v>
      </c>
      <c r="L10">
        <v>231.02170000000001</v>
      </c>
      <c r="M10">
        <v>61.286439999999999</v>
      </c>
      <c r="N10">
        <v>91.586166000000006</v>
      </c>
      <c r="O10">
        <v>43.051062999999999</v>
      </c>
      <c r="P10">
        <v>110.49821</v>
      </c>
      <c r="Q10">
        <v>6.4145899999999996</v>
      </c>
      <c r="R10">
        <v>22.494471999999998</v>
      </c>
      <c r="S10">
        <v>14.005992000000001</v>
      </c>
      <c r="T10">
        <v>0</v>
      </c>
      <c r="U10">
        <v>403.94554199999999</v>
      </c>
      <c r="V10">
        <v>11.0929</v>
      </c>
      <c r="W10">
        <v>24.867387999999998</v>
      </c>
      <c r="X10">
        <v>78.595607999999999</v>
      </c>
      <c r="Y10">
        <v>0</v>
      </c>
      <c r="Z10">
        <v>6.2899640000000003</v>
      </c>
      <c r="AA10">
        <v>0</v>
      </c>
      <c r="AB10">
        <v>0</v>
      </c>
      <c r="AC10">
        <v>0</v>
      </c>
      <c r="AD10">
        <v>0</v>
      </c>
      <c r="AE10">
        <v>31.791001000000001</v>
      </c>
      <c r="AF10">
        <v>8.0843129999999999</v>
      </c>
      <c r="AG10">
        <v>42.134886000000002</v>
      </c>
      <c r="AH10">
        <v>0</v>
      </c>
      <c r="AI10">
        <v>0</v>
      </c>
      <c r="AJ10">
        <v>0</v>
      </c>
      <c r="AK10">
        <v>52.268104999999998</v>
      </c>
      <c r="AL10">
        <v>2.24173</v>
      </c>
      <c r="AM10">
        <v>0</v>
      </c>
      <c r="AN10">
        <v>0.77501799999999998</v>
      </c>
      <c r="AO10">
        <v>0</v>
      </c>
      <c r="AP10">
        <v>0</v>
      </c>
      <c r="AQ10">
        <v>0</v>
      </c>
      <c r="AR10">
        <v>40.466898999999998</v>
      </c>
      <c r="AS10">
        <v>18.166118999999998</v>
      </c>
      <c r="AT10">
        <v>14.799415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1677.5446450000004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361.667124</v>
      </c>
      <c r="L11">
        <v>231.02170000000001</v>
      </c>
      <c r="M11">
        <v>61.286439999999999</v>
      </c>
      <c r="N11">
        <v>91.586166000000006</v>
      </c>
      <c r="O11">
        <v>43.051062999999999</v>
      </c>
      <c r="P11">
        <v>110.49821</v>
      </c>
      <c r="Q11">
        <v>6.4145899999999996</v>
      </c>
      <c r="R11">
        <v>22.494471999999998</v>
      </c>
      <c r="S11">
        <v>14.005992000000001</v>
      </c>
      <c r="T11">
        <v>0</v>
      </c>
      <c r="U11">
        <v>403.94554199999999</v>
      </c>
      <c r="V11">
        <v>11.0929</v>
      </c>
      <c r="W11">
        <v>24.867387999999998</v>
      </c>
      <c r="X11">
        <v>78.595607999999999</v>
      </c>
      <c r="Y11">
        <v>0</v>
      </c>
      <c r="Z11">
        <v>6.2899640000000003</v>
      </c>
      <c r="AA11">
        <v>0</v>
      </c>
      <c r="AB11">
        <v>0</v>
      </c>
      <c r="AC11">
        <v>0</v>
      </c>
      <c r="AD11">
        <v>0</v>
      </c>
      <c r="AE11">
        <v>1.8563730000000001</v>
      </c>
      <c r="AF11">
        <v>8.0843129999999999</v>
      </c>
      <c r="AG11">
        <v>42.134886000000002</v>
      </c>
      <c r="AH11">
        <v>0</v>
      </c>
      <c r="AI11">
        <v>0</v>
      </c>
      <c r="AJ11">
        <v>0</v>
      </c>
      <c r="AK11">
        <v>52.268104999999998</v>
      </c>
      <c r="AL11">
        <v>2.24173</v>
      </c>
      <c r="AM11">
        <v>0</v>
      </c>
      <c r="AN11">
        <v>0.77501799999999998</v>
      </c>
      <c r="AO11">
        <v>0</v>
      </c>
      <c r="AP11">
        <v>0</v>
      </c>
      <c r="AQ11">
        <v>0</v>
      </c>
      <c r="AR11">
        <v>30.882633999999999</v>
      </c>
      <c r="AS11">
        <v>18.166118999999998</v>
      </c>
      <c r="AT11">
        <v>15.098528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1638.3248650000005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361.667124</v>
      </c>
      <c r="L12">
        <v>231.02170000000001</v>
      </c>
      <c r="M12">
        <v>61.286439999999999</v>
      </c>
      <c r="N12">
        <v>91.586166000000006</v>
      </c>
      <c r="O12">
        <v>43.051062999999999</v>
      </c>
      <c r="P12">
        <v>110.49821</v>
      </c>
      <c r="Q12">
        <v>6.4145899999999996</v>
      </c>
      <c r="R12">
        <v>22.494471999999998</v>
      </c>
      <c r="S12">
        <v>14.005992000000001</v>
      </c>
      <c r="T12">
        <v>0</v>
      </c>
      <c r="U12">
        <v>403.94554199999999</v>
      </c>
      <c r="V12">
        <v>11.0929</v>
      </c>
      <c r="W12">
        <v>24.867387999999998</v>
      </c>
      <c r="X12">
        <v>78.595607999999999</v>
      </c>
      <c r="Y12">
        <v>0</v>
      </c>
      <c r="Z12">
        <v>6.2899640000000003</v>
      </c>
      <c r="AA12">
        <v>0</v>
      </c>
      <c r="AB12">
        <v>0</v>
      </c>
      <c r="AC12">
        <v>0</v>
      </c>
      <c r="AD12">
        <v>0</v>
      </c>
      <c r="AE12">
        <v>1.8563730000000001</v>
      </c>
      <c r="AF12">
        <v>8.0843129999999999</v>
      </c>
      <c r="AG12">
        <v>42.134886000000002</v>
      </c>
      <c r="AH12">
        <v>0</v>
      </c>
      <c r="AI12">
        <v>0</v>
      </c>
      <c r="AJ12">
        <v>0</v>
      </c>
      <c r="AK12">
        <v>52.268104999999998</v>
      </c>
      <c r="AL12">
        <v>2.24173</v>
      </c>
      <c r="AM12">
        <v>0</v>
      </c>
      <c r="AN12">
        <v>0.77501799999999998</v>
      </c>
      <c r="AO12">
        <v>0</v>
      </c>
      <c r="AP12">
        <v>0</v>
      </c>
      <c r="AQ12">
        <v>0</v>
      </c>
      <c r="AR12">
        <v>30.882633999999999</v>
      </c>
      <c r="AS12">
        <v>18.166118999999998</v>
      </c>
      <c r="AT12">
        <v>18.526724999999999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1641.7530620000005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361.667124</v>
      </c>
      <c r="L13">
        <v>231.02170000000001</v>
      </c>
      <c r="M13">
        <v>61.286439999999999</v>
      </c>
      <c r="N13">
        <v>91.586166000000006</v>
      </c>
      <c r="O13">
        <v>43.051062999999999</v>
      </c>
      <c r="P13">
        <v>110.49821</v>
      </c>
      <c r="Q13">
        <v>6.4145899999999996</v>
      </c>
      <c r="R13">
        <v>22.494471999999998</v>
      </c>
      <c r="S13">
        <v>14.005992000000001</v>
      </c>
      <c r="T13">
        <v>0</v>
      </c>
      <c r="U13">
        <v>403.94554199999999</v>
      </c>
      <c r="V13">
        <v>11.0929</v>
      </c>
      <c r="W13">
        <v>24.867387999999998</v>
      </c>
      <c r="X13">
        <v>78.595607999999999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1.8563730000000001</v>
      </c>
      <c r="AF13">
        <v>8.0843129999999999</v>
      </c>
      <c r="AG13">
        <v>42.134886000000002</v>
      </c>
      <c r="AH13">
        <v>0</v>
      </c>
      <c r="AI13">
        <v>0</v>
      </c>
      <c r="AJ13">
        <v>0</v>
      </c>
      <c r="AK13">
        <v>52.268104999999998</v>
      </c>
      <c r="AL13">
        <v>2.24173</v>
      </c>
      <c r="AM13">
        <v>0</v>
      </c>
      <c r="AN13">
        <v>0.77501799999999998</v>
      </c>
      <c r="AO13">
        <v>0</v>
      </c>
      <c r="AP13">
        <v>0</v>
      </c>
      <c r="AQ13">
        <v>0</v>
      </c>
      <c r="AR13">
        <v>30.882633999999999</v>
      </c>
      <c r="AS13">
        <v>18.166118999999998</v>
      </c>
      <c r="AT13">
        <v>16.698668999999999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1633.6350420000006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361.667124</v>
      </c>
      <c r="L14">
        <v>231.02170000000001</v>
      </c>
      <c r="M14">
        <v>61.286439999999999</v>
      </c>
      <c r="N14">
        <v>91.586166000000006</v>
      </c>
      <c r="O14">
        <v>43.051062999999999</v>
      </c>
      <c r="P14">
        <v>110.49821</v>
      </c>
      <c r="Q14">
        <v>6.4145899999999996</v>
      </c>
      <c r="R14">
        <v>22.494471999999998</v>
      </c>
      <c r="S14">
        <v>14.005992000000001</v>
      </c>
      <c r="T14">
        <v>0</v>
      </c>
      <c r="U14">
        <v>403.94554199999999</v>
      </c>
      <c r="V14">
        <v>11.0929</v>
      </c>
      <c r="W14">
        <v>24.867387999999998</v>
      </c>
      <c r="X14">
        <v>78.595607999999999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1.8563730000000001</v>
      </c>
      <c r="AF14">
        <v>8.0843129999999999</v>
      </c>
      <c r="AG14">
        <v>42.134886000000002</v>
      </c>
      <c r="AH14">
        <v>0</v>
      </c>
      <c r="AI14">
        <v>0</v>
      </c>
      <c r="AJ14">
        <v>0</v>
      </c>
      <c r="AK14">
        <v>52.268104999999998</v>
      </c>
      <c r="AL14">
        <v>2.24173</v>
      </c>
      <c r="AM14">
        <v>0</v>
      </c>
      <c r="AN14">
        <v>0.77501799999999998</v>
      </c>
      <c r="AO14">
        <v>0</v>
      </c>
      <c r="AP14">
        <v>0</v>
      </c>
      <c r="AQ14">
        <v>0</v>
      </c>
      <c r="AR14">
        <v>30.882633999999999</v>
      </c>
      <c r="AS14">
        <v>18.166118999999998</v>
      </c>
      <c r="AT14">
        <v>18.934550999999999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1635.8709240000005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361.79252200000002</v>
      </c>
      <c r="L15">
        <v>231.02170000000001</v>
      </c>
      <c r="M15">
        <v>61.286439999999999</v>
      </c>
      <c r="N15">
        <v>91.605457999999999</v>
      </c>
      <c r="O15">
        <v>43.051062999999999</v>
      </c>
      <c r="P15">
        <v>110.459626</v>
      </c>
      <c r="Q15">
        <v>6.4145899999999996</v>
      </c>
      <c r="R15">
        <v>22.494471999999998</v>
      </c>
      <c r="S15">
        <v>14.005992000000001</v>
      </c>
      <c r="T15">
        <v>0</v>
      </c>
      <c r="U15">
        <v>403.94554199999999</v>
      </c>
      <c r="V15">
        <v>11.0929</v>
      </c>
      <c r="W15">
        <v>24.867387999999998</v>
      </c>
      <c r="X15">
        <v>78.595607999999999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1.8563730000000001</v>
      </c>
      <c r="AF15">
        <v>8.0843129999999999</v>
      </c>
      <c r="AG15">
        <v>42.134886000000002</v>
      </c>
      <c r="AH15">
        <v>0</v>
      </c>
      <c r="AI15">
        <v>0</v>
      </c>
      <c r="AJ15">
        <v>0</v>
      </c>
      <c r="AK15">
        <v>52.268104999999998</v>
      </c>
      <c r="AL15">
        <v>2.24173</v>
      </c>
      <c r="AM15">
        <v>0</v>
      </c>
      <c r="AN15">
        <v>0.77501799999999998</v>
      </c>
      <c r="AO15">
        <v>0</v>
      </c>
      <c r="AP15">
        <v>0</v>
      </c>
      <c r="AQ15">
        <v>0</v>
      </c>
      <c r="AR15">
        <v>40.466898999999998</v>
      </c>
      <c r="AS15">
        <v>20.761278999999998</v>
      </c>
      <c r="AT15">
        <v>19.170532999999999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1648.3924370000002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361.79252200000002</v>
      </c>
      <c r="L16">
        <v>231.02170000000001</v>
      </c>
      <c r="M16">
        <v>61.286439999999999</v>
      </c>
      <c r="N16">
        <v>91.605457999999999</v>
      </c>
      <c r="O16">
        <v>43.051062999999999</v>
      </c>
      <c r="P16">
        <v>110.459626</v>
      </c>
      <c r="Q16">
        <v>6.4145899999999996</v>
      </c>
      <c r="R16">
        <v>22.494471999999998</v>
      </c>
      <c r="S16">
        <v>14.005992000000001</v>
      </c>
      <c r="T16">
        <v>0</v>
      </c>
      <c r="U16">
        <v>403.94554199999999</v>
      </c>
      <c r="V16">
        <v>11.0929</v>
      </c>
      <c r="W16">
        <v>24.867387999999998</v>
      </c>
      <c r="X16">
        <v>78.595607999999999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1.8563730000000001</v>
      </c>
      <c r="AF16">
        <v>8.0843129999999999</v>
      </c>
      <c r="AG16">
        <v>42.134886000000002</v>
      </c>
      <c r="AH16">
        <v>0</v>
      </c>
      <c r="AI16">
        <v>0</v>
      </c>
      <c r="AJ16">
        <v>0</v>
      </c>
      <c r="AK16">
        <v>52.268104999999998</v>
      </c>
      <c r="AL16">
        <v>2.24173</v>
      </c>
      <c r="AM16">
        <v>0</v>
      </c>
      <c r="AN16">
        <v>0.77501799999999998</v>
      </c>
      <c r="AO16">
        <v>0</v>
      </c>
      <c r="AP16">
        <v>0</v>
      </c>
      <c r="AQ16">
        <v>0</v>
      </c>
      <c r="AR16">
        <v>40.466898999999998</v>
      </c>
      <c r="AS16">
        <v>20.761278999999998</v>
      </c>
      <c r="AT16">
        <v>17.076644000000002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1646.2985480000002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361.79252200000002</v>
      </c>
      <c r="L17">
        <v>231.02170000000001</v>
      </c>
      <c r="M17">
        <v>61.286439999999999</v>
      </c>
      <c r="N17">
        <v>91.605457999999999</v>
      </c>
      <c r="O17">
        <v>43.051062999999999</v>
      </c>
      <c r="P17">
        <v>110.459626</v>
      </c>
      <c r="Q17">
        <v>6.4145899999999996</v>
      </c>
      <c r="R17">
        <v>22.494471999999998</v>
      </c>
      <c r="S17">
        <v>14.005992000000001</v>
      </c>
      <c r="T17">
        <v>0</v>
      </c>
      <c r="U17">
        <v>403.94554199999999</v>
      </c>
      <c r="V17">
        <v>11.0929</v>
      </c>
      <c r="W17">
        <v>24.867387999999998</v>
      </c>
      <c r="X17">
        <v>78.595607999999999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1.8563730000000001</v>
      </c>
      <c r="AF17">
        <v>8.0843129999999999</v>
      </c>
      <c r="AG17">
        <v>42.134886000000002</v>
      </c>
      <c r="AH17">
        <v>0</v>
      </c>
      <c r="AI17">
        <v>0</v>
      </c>
      <c r="AJ17">
        <v>0</v>
      </c>
      <c r="AK17">
        <v>52.268104999999998</v>
      </c>
      <c r="AL17">
        <v>2.24173</v>
      </c>
      <c r="AM17">
        <v>0</v>
      </c>
      <c r="AN17">
        <v>0.77501799999999998</v>
      </c>
      <c r="AO17">
        <v>0</v>
      </c>
      <c r="AP17">
        <v>0</v>
      </c>
      <c r="AQ17">
        <v>0</v>
      </c>
      <c r="AR17">
        <v>30.882633999999999</v>
      </c>
      <c r="AS17">
        <v>20.761278999999998</v>
      </c>
      <c r="AT17">
        <v>16.730839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1636.3684780000003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361.79252200000002</v>
      </c>
      <c r="L18">
        <v>231.02170000000001</v>
      </c>
      <c r="M18">
        <v>61.286439999999999</v>
      </c>
      <c r="N18">
        <v>91.605457999999999</v>
      </c>
      <c r="O18">
        <v>43.051062999999999</v>
      </c>
      <c r="P18">
        <v>110.459626</v>
      </c>
      <c r="Q18">
        <v>6.4145899999999996</v>
      </c>
      <c r="R18">
        <v>22.494471999999998</v>
      </c>
      <c r="S18">
        <v>14.005992000000001</v>
      </c>
      <c r="T18">
        <v>0</v>
      </c>
      <c r="U18">
        <v>403.94554199999999</v>
      </c>
      <c r="V18">
        <v>11.0929</v>
      </c>
      <c r="W18">
        <v>24.867387999999998</v>
      </c>
      <c r="X18">
        <v>78.595607999999999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1.8563730000000001</v>
      </c>
      <c r="AF18">
        <v>8.0843129999999999</v>
      </c>
      <c r="AG18">
        <v>42.134886000000002</v>
      </c>
      <c r="AH18">
        <v>0</v>
      </c>
      <c r="AI18">
        <v>0</v>
      </c>
      <c r="AJ18">
        <v>0</v>
      </c>
      <c r="AK18">
        <v>52.268104999999998</v>
      </c>
      <c r="AL18">
        <v>2.24173</v>
      </c>
      <c r="AM18">
        <v>0</v>
      </c>
      <c r="AN18">
        <v>0.77501799999999998</v>
      </c>
      <c r="AO18">
        <v>0</v>
      </c>
      <c r="AP18">
        <v>0</v>
      </c>
      <c r="AQ18">
        <v>0</v>
      </c>
      <c r="AR18">
        <v>30.882633999999999</v>
      </c>
      <c r="AS18">
        <v>20.761278999999998</v>
      </c>
      <c r="AT18">
        <v>18.378478999999999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1638.0161180000002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361.79252200000002</v>
      </c>
      <c r="L19">
        <v>231.02170000000001</v>
      </c>
      <c r="M19">
        <v>61.286439999999999</v>
      </c>
      <c r="N19">
        <v>91.605457999999999</v>
      </c>
      <c r="O19">
        <v>43.051062999999999</v>
      </c>
      <c r="P19">
        <v>110.459626</v>
      </c>
      <c r="Q19">
        <v>6.4145899999999996</v>
      </c>
      <c r="R19">
        <v>22.494471999999998</v>
      </c>
      <c r="S19">
        <v>14.005992000000001</v>
      </c>
      <c r="T19">
        <v>0</v>
      </c>
      <c r="U19">
        <v>403.94554199999999</v>
      </c>
      <c r="V19">
        <v>11.0929</v>
      </c>
      <c r="W19">
        <v>24.867387999999998</v>
      </c>
      <c r="X19">
        <v>78.595607999999999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1.8563730000000001</v>
      </c>
      <c r="AF19">
        <v>8.0843129999999999</v>
      </c>
      <c r="AG19">
        <v>42.134886000000002</v>
      </c>
      <c r="AH19">
        <v>0</v>
      </c>
      <c r="AI19">
        <v>0</v>
      </c>
      <c r="AJ19">
        <v>0</v>
      </c>
      <c r="AK19">
        <v>52.268104999999998</v>
      </c>
      <c r="AL19">
        <v>2.24173</v>
      </c>
      <c r="AM19">
        <v>0</v>
      </c>
      <c r="AN19">
        <v>0.77501799999999998</v>
      </c>
      <c r="AO19">
        <v>0</v>
      </c>
      <c r="AP19">
        <v>0</v>
      </c>
      <c r="AQ19">
        <v>0</v>
      </c>
      <c r="AR19">
        <v>30.882633999999999</v>
      </c>
      <c r="AS19">
        <v>18.166118999999998</v>
      </c>
      <c r="AT19">
        <v>16.015429999999999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1633.0579090000001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361.79252200000002</v>
      </c>
      <c r="L20">
        <v>231.02170000000001</v>
      </c>
      <c r="M20">
        <v>61.286439999999999</v>
      </c>
      <c r="N20">
        <v>91.605457999999999</v>
      </c>
      <c r="O20">
        <v>43.051062999999999</v>
      </c>
      <c r="P20">
        <v>110.459626</v>
      </c>
      <c r="Q20">
        <v>6.4145899999999996</v>
      </c>
      <c r="R20">
        <v>22.494471999999998</v>
      </c>
      <c r="S20">
        <v>14.005992000000001</v>
      </c>
      <c r="T20">
        <v>0</v>
      </c>
      <c r="U20">
        <v>403.94554199999999</v>
      </c>
      <c r="V20">
        <v>12.578384</v>
      </c>
      <c r="W20">
        <v>29.975524</v>
      </c>
      <c r="X20">
        <v>94.858860000000007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1.8563730000000001</v>
      </c>
      <c r="AF20">
        <v>8.0843129999999999</v>
      </c>
      <c r="AG20">
        <v>42.134886000000002</v>
      </c>
      <c r="AH20">
        <v>0</v>
      </c>
      <c r="AI20">
        <v>0</v>
      </c>
      <c r="AJ20">
        <v>0</v>
      </c>
      <c r="AK20">
        <v>52.268104999999998</v>
      </c>
      <c r="AL20">
        <v>2.24173</v>
      </c>
      <c r="AM20">
        <v>0</v>
      </c>
      <c r="AN20">
        <v>0.77501799999999998</v>
      </c>
      <c r="AO20">
        <v>0</v>
      </c>
      <c r="AP20">
        <v>0</v>
      </c>
      <c r="AQ20">
        <v>0</v>
      </c>
      <c r="AR20">
        <v>30.882633999999999</v>
      </c>
      <c r="AS20">
        <v>18.166118999999998</v>
      </c>
      <c r="AT20">
        <v>19.291952999999999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1659.1913039999999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361.79252200000002</v>
      </c>
      <c r="L21">
        <v>231.02170000000001</v>
      </c>
      <c r="M21">
        <v>61.286439999999999</v>
      </c>
      <c r="N21">
        <v>91.605457999999999</v>
      </c>
      <c r="O21">
        <v>43.051062999999999</v>
      </c>
      <c r="P21">
        <v>110.459626</v>
      </c>
      <c r="Q21">
        <v>6.4145899999999996</v>
      </c>
      <c r="R21">
        <v>22.494471999999998</v>
      </c>
      <c r="S21">
        <v>14.005992000000001</v>
      </c>
      <c r="T21">
        <v>0</v>
      </c>
      <c r="U21">
        <v>403.94554199999999</v>
      </c>
      <c r="V21">
        <v>12.578384</v>
      </c>
      <c r="W21">
        <v>29.975524</v>
      </c>
      <c r="X21">
        <v>94.858860000000007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1.8563730000000001</v>
      </c>
      <c r="AF21">
        <v>8.0843129999999999</v>
      </c>
      <c r="AG21">
        <v>42.134886000000002</v>
      </c>
      <c r="AH21">
        <v>0</v>
      </c>
      <c r="AI21">
        <v>0</v>
      </c>
      <c r="AJ21">
        <v>0</v>
      </c>
      <c r="AK21">
        <v>52.268104999999998</v>
      </c>
      <c r="AL21">
        <v>12.329516999999999</v>
      </c>
      <c r="AM21">
        <v>5.0918150000000004</v>
      </c>
      <c r="AN21">
        <v>0.77501799999999998</v>
      </c>
      <c r="AO21">
        <v>0</v>
      </c>
      <c r="AP21">
        <v>0</v>
      </c>
      <c r="AQ21">
        <v>12.275499999999999</v>
      </c>
      <c r="AR21">
        <v>40.466898999999998</v>
      </c>
      <c r="AS21">
        <v>18.166118999999998</v>
      </c>
      <c r="AT21">
        <v>19.291952999999999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1696.2306709999998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361.79252200000002</v>
      </c>
      <c r="L22">
        <v>231.02170000000001</v>
      </c>
      <c r="M22">
        <v>61.286439999999999</v>
      </c>
      <c r="N22">
        <v>91.605457999999999</v>
      </c>
      <c r="O22">
        <v>43.051062999999999</v>
      </c>
      <c r="P22">
        <v>110.459626</v>
      </c>
      <c r="Q22">
        <v>6.4145899999999996</v>
      </c>
      <c r="R22">
        <v>22.494471999999998</v>
      </c>
      <c r="S22">
        <v>14.005992000000001</v>
      </c>
      <c r="T22">
        <v>0</v>
      </c>
      <c r="U22">
        <v>403.94554199999999</v>
      </c>
      <c r="V22">
        <v>12.578384</v>
      </c>
      <c r="W22">
        <v>29.975524</v>
      </c>
      <c r="X22">
        <v>94.858860000000007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1.8563730000000001</v>
      </c>
      <c r="AF22">
        <v>8.0843129999999999</v>
      </c>
      <c r="AG22">
        <v>42.134886000000002</v>
      </c>
      <c r="AH22">
        <v>0</v>
      </c>
      <c r="AI22">
        <v>0</v>
      </c>
      <c r="AJ22">
        <v>0</v>
      </c>
      <c r="AK22">
        <v>52.268104999999998</v>
      </c>
      <c r="AL22">
        <v>12.329516999999999</v>
      </c>
      <c r="AM22">
        <v>5.0918150000000004</v>
      </c>
      <c r="AN22">
        <v>0.77501799999999998</v>
      </c>
      <c r="AO22">
        <v>0</v>
      </c>
      <c r="AP22">
        <v>0</v>
      </c>
      <c r="AQ22">
        <v>12.275499999999999</v>
      </c>
      <c r="AR22">
        <v>40.466898999999998</v>
      </c>
      <c r="AS22">
        <v>18.166118999999998</v>
      </c>
      <c r="AT22">
        <v>19.291952999999999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1696.2306709999998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361.79252200000002</v>
      </c>
      <c r="L23">
        <v>231.02170000000001</v>
      </c>
      <c r="M23">
        <v>75.231375999999997</v>
      </c>
      <c r="N23">
        <v>110.359949</v>
      </c>
      <c r="O23">
        <v>53.830666000000001</v>
      </c>
      <c r="P23">
        <v>121.141702</v>
      </c>
      <c r="Q23">
        <v>6.4145899999999996</v>
      </c>
      <c r="R23">
        <v>22.494471999999998</v>
      </c>
      <c r="S23">
        <v>14.005992000000001</v>
      </c>
      <c r="T23">
        <v>0</v>
      </c>
      <c r="U23">
        <v>403.94554199999999</v>
      </c>
      <c r="V23">
        <v>12.578384</v>
      </c>
      <c r="W23">
        <v>29.975524</v>
      </c>
      <c r="X23">
        <v>94.858860000000007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15.895500999999999</v>
      </c>
      <c r="AF23">
        <v>8.0843129999999999</v>
      </c>
      <c r="AG23">
        <v>42.134886000000002</v>
      </c>
      <c r="AH23">
        <v>0</v>
      </c>
      <c r="AI23">
        <v>0</v>
      </c>
      <c r="AJ23">
        <v>0</v>
      </c>
      <c r="AK23">
        <v>52.268104999999998</v>
      </c>
      <c r="AL23">
        <v>12.329516999999999</v>
      </c>
      <c r="AM23">
        <v>10.183629</v>
      </c>
      <c r="AN23">
        <v>0.77501799999999998</v>
      </c>
      <c r="AO23">
        <v>0</v>
      </c>
      <c r="AP23">
        <v>0</v>
      </c>
      <c r="AQ23">
        <v>12.275499999999999</v>
      </c>
      <c r="AR23">
        <v>26.622959999999999</v>
      </c>
      <c r="AS23">
        <v>18.166118999999998</v>
      </c>
      <c r="AT23">
        <v>19.291952999999999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1755.6787799999997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361.79252200000002</v>
      </c>
      <c r="L24">
        <v>231.02170000000001</v>
      </c>
      <c r="M24">
        <v>88.743200000000002</v>
      </c>
      <c r="N24">
        <v>113.943375</v>
      </c>
      <c r="O24">
        <v>58.530577999999998</v>
      </c>
      <c r="P24">
        <v>121.141702</v>
      </c>
      <c r="Q24">
        <v>6.4145899999999996</v>
      </c>
      <c r="R24">
        <v>28.277538</v>
      </c>
      <c r="S24">
        <v>14.005992000000001</v>
      </c>
      <c r="T24">
        <v>0</v>
      </c>
      <c r="U24">
        <v>403.94554199999999</v>
      </c>
      <c r="V24">
        <v>15.81944</v>
      </c>
      <c r="W24">
        <v>35.990287000000002</v>
      </c>
      <c r="X24">
        <v>130.14955800000001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15.895500999999999</v>
      </c>
      <c r="AF24">
        <v>8.0843129999999999</v>
      </c>
      <c r="AG24">
        <v>42.134886000000002</v>
      </c>
      <c r="AH24">
        <v>0</v>
      </c>
      <c r="AI24">
        <v>0</v>
      </c>
      <c r="AJ24">
        <v>0</v>
      </c>
      <c r="AK24">
        <v>52.268104999999998</v>
      </c>
      <c r="AL24">
        <v>12.329516999999999</v>
      </c>
      <c r="AM24">
        <v>10.183629</v>
      </c>
      <c r="AN24">
        <v>0.77501799999999998</v>
      </c>
      <c r="AO24">
        <v>0</v>
      </c>
      <c r="AP24">
        <v>0</v>
      </c>
      <c r="AQ24">
        <v>24.550999000000001</v>
      </c>
      <c r="AR24">
        <v>26.622959999999999</v>
      </c>
      <c r="AS24">
        <v>18.166118999999998</v>
      </c>
      <c r="AT24">
        <v>19.291952999999999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1840.0790240000001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361.79252200000002</v>
      </c>
      <c r="L25">
        <v>231.02170000000001</v>
      </c>
      <c r="M25">
        <v>88.743200000000002</v>
      </c>
      <c r="N25">
        <v>113.943375</v>
      </c>
      <c r="O25">
        <v>58.530577999999998</v>
      </c>
      <c r="P25">
        <v>121.141702</v>
      </c>
      <c r="Q25">
        <v>6.4145899999999996</v>
      </c>
      <c r="R25">
        <v>36.953631999999999</v>
      </c>
      <c r="S25">
        <v>14.005992000000001</v>
      </c>
      <c r="T25">
        <v>0</v>
      </c>
      <c r="U25">
        <v>403.94554199999999</v>
      </c>
      <c r="V25">
        <v>19.740152999999999</v>
      </c>
      <c r="W25">
        <v>44.756552999999997</v>
      </c>
      <c r="X25">
        <v>142.29357200000001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15.895500999999999</v>
      </c>
      <c r="AF25">
        <v>8.0843129999999999</v>
      </c>
      <c r="AG25">
        <v>42.134886000000002</v>
      </c>
      <c r="AH25">
        <v>0</v>
      </c>
      <c r="AI25">
        <v>0</v>
      </c>
      <c r="AJ25">
        <v>0</v>
      </c>
      <c r="AK25">
        <v>52.268104999999998</v>
      </c>
      <c r="AL25">
        <v>12.329516999999999</v>
      </c>
      <c r="AM25">
        <v>10.183629</v>
      </c>
      <c r="AN25">
        <v>0.77501799999999998</v>
      </c>
      <c r="AO25">
        <v>0</v>
      </c>
      <c r="AP25">
        <v>0</v>
      </c>
      <c r="AQ25">
        <v>24.550999000000001</v>
      </c>
      <c r="AR25">
        <v>26.622959999999999</v>
      </c>
      <c r="AS25">
        <v>18.166118999999998</v>
      </c>
      <c r="AT25">
        <v>19.291952999999999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1873.5861109999998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387.23406199999999</v>
      </c>
      <c r="L26">
        <v>233.706568</v>
      </c>
      <c r="M26">
        <v>88.743200000000002</v>
      </c>
      <c r="N26">
        <v>113.943375</v>
      </c>
      <c r="O26">
        <v>58.530577999999998</v>
      </c>
      <c r="P26">
        <v>121.141702</v>
      </c>
      <c r="Q26">
        <v>8.4804739999999992</v>
      </c>
      <c r="R26">
        <v>40.863788999999997</v>
      </c>
      <c r="S26">
        <v>18.896996000000001</v>
      </c>
      <c r="T26">
        <v>0</v>
      </c>
      <c r="U26">
        <v>403.94554199999999</v>
      </c>
      <c r="V26">
        <v>19.740152999999999</v>
      </c>
      <c r="W26">
        <v>44.756552999999997</v>
      </c>
      <c r="X26">
        <v>142.29357200000001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15.895500999999999</v>
      </c>
      <c r="AF26">
        <v>8.0843129999999999</v>
      </c>
      <c r="AG26">
        <v>42.134886000000002</v>
      </c>
      <c r="AH26">
        <v>18.269524000000001</v>
      </c>
      <c r="AI26">
        <v>0</v>
      </c>
      <c r="AJ26">
        <v>0</v>
      </c>
      <c r="AK26">
        <v>52.268104999999998</v>
      </c>
      <c r="AL26">
        <v>12.329516999999999</v>
      </c>
      <c r="AM26">
        <v>15.244585000000001</v>
      </c>
      <c r="AN26">
        <v>0.77501799999999998</v>
      </c>
      <c r="AO26">
        <v>0</v>
      </c>
      <c r="AP26">
        <v>0</v>
      </c>
      <c r="AQ26">
        <v>24.550999000000001</v>
      </c>
      <c r="AR26">
        <v>26.622959999999999</v>
      </c>
      <c r="AS26">
        <v>18.166118999999998</v>
      </c>
      <c r="AT26">
        <v>19.291952999999999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1935.9100439999997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459.71871399999998</v>
      </c>
      <c r="L27">
        <v>233.706568</v>
      </c>
      <c r="M27">
        <v>88.743200000000002</v>
      </c>
      <c r="N27">
        <v>113.943375</v>
      </c>
      <c r="O27">
        <v>58.530577999999998</v>
      </c>
      <c r="P27">
        <v>121.141702</v>
      </c>
      <c r="Q27">
        <v>8.4804739999999992</v>
      </c>
      <c r="R27">
        <v>40.889490000000002</v>
      </c>
      <c r="S27">
        <v>18.896996000000001</v>
      </c>
      <c r="T27">
        <v>0</v>
      </c>
      <c r="U27">
        <v>403.94554199999999</v>
      </c>
      <c r="V27">
        <v>19.740152999999999</v>
      </c>
      <c r="W27">
        <v>44.756552999999997</v>
      </c>
      <c r="X27">
        <v>142.29357200000001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15.895500999999999</v>
      </c>
      <c r="AF27">
        <v>8.0843129999999999</v>
      </c>
      <c r="AG27">
        <v>42.134886000000002</v>
      </c>
      <c r="AH27">
        <v>36.539048000000001</v>
      </c>
      <c r="AI27">
        <v>0</v>
      </c>
      <c r="AJ27">
        <v>0</v>
      </c>
      <c r="AK27">
        <v>52.268104999999998</v>
      </c>
      <c r="AL27">
        <v>12.329516999999999</v>
      </c>
      <c r="AM27">
        <v>15.244585000000001</v>
      </c>
      <c r="AN27">
        <v>0.77501799999999998</v>
      </c>
      <c r="AO27">
        <v>0</v>
      </c>
      <c r="AP27">
        <v>0</v>
      </c>
      <c r="AQ27">
        <v>24.550999000000001</v>
      </c>
      <c r="AR27">
        <v>26.622959999999999</v>
      </c>
      <c r="AS27">
        <v>18.166118999999998</v>
      </c>
      <c r="AT27">
        <v>19.291952999999999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2026.6899209999997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465.50631399999997</v>
      </c>
      <c r="L28">
        <v>293.51176800000002</v>
      </c>
      <c r="M28">
        <v>88.743200000000002</v>
      </c>
      <c r="N28">
        <v>113.943375</v>
      </c>
      <c r="O28">
        <v>58.530577999999998</v>
      </c>
      <c r="P28">
        <v>121.141702</v>
      </c>
      <c r="Q28">
        <v>8.4804739999999992</v>
      </c>
      <c r="R28">
        <v>40.889490000000002</v>
      </c>
      <c r="S28">
        <v>18.896996000000001</v>
      </c>
      <c r="T28">
        <v>0</v>
      </c>
      <c r="U28">
        <v>403.94554199999999</v>
      </c>
      <c r="V28">
        <v>19.740152999999999</v>
      </c>
      <c r="W28">
        <v>44.756552999999997</v>
      </c>
      <c r="X28">
        <v>142.29357200000001</v>
      </c>
      <c r="Y28">
        <v>0</v>
      </c>
      <c r="Z28">
        <v>1.0610599999999999</v>
      </c>
      <c r="AA28">
        <v>9.8302390000000006</v>
      </c>
      <c r="AB28">
        <v>3.2145299999999999</v>
      </c>
      <c r="AC28">
        <v>0</v>
      </c>
      <c r="AD28">
        <v>0</v>
      </c>
      <c r="AE28">
        <v>15.895500999999999</v>
      </c>
      <c r="AF28">
        <v>16.168624999999999</v>
      </c>
      <c r="AG28">
        <v>42.134886000000002</v>
      </c>
      <c r="AH28">
        <v>54.808571999999998</v>
      </c>
      <c r="AI28">
        <v>0</v>
      </c>
      <c r="AJ28">
        <v>0</v>
      </c>
      <c r="AK28">
        <v>52.268104999999998</v>
      </c>
      <c r="AL28">
        <v>12.329516999999999</v>
      </c>
      <c r="AM28">
        <v>15.244585000000001</v>
      </c>
      <c r="AN28">
        <v>0.77501799999999998</v>
      </c>
      <c r="AO28">
        <v>0</v>
      </c>
      <c r="AP28">
        <v>0</v>
      </c>
      <c r="AQ28">
        <v>38.467283000000002</v>
      </c>
      <c r="AR28">
        <v>26.622959999999999</v>
      </c>
      <c r="AS28">
        <v>18.166118999999998</v>
      </c>
      <c r="AT28">
        <v>19.291952999999999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2146.6586699999998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475.71178200000003</v>
      </c>
      <c r="L29">
        <v>336.918768</v>
      </c>
      <c r="M29">
        <v>88.743200000000002</v>
      </c>
      <c r="N29">
        <v>113.943375</v>
      </c>
      <c r="O29">
        <v>58.530577999999998</v>
      </c>
      <c r="P29">
        <v>121.141702</v>
      </c>
      <c r="Q29">
        <v>9.7799829999999996</v>
      </c>
      <c r="R29">
        <v>40.889490000000002</v>
      </c>
      <c r="S29">
        <v>22.848479999999999</v>
      </c>
      <c r="T29">
        <v>0</v>
      </c>
      <c r="U29">
        <v>403.94554199999999</v>
      </c>
      <c r="V29">
        <v>19.740152999999999</v>
      </c>
      <c r="W29">
        <v>44.756552999999997</v>
      </c>
      <c r="X29">
        <v>142.29357200000001</v>
      </c>
      <c r="Y29">
        <v>0</v>
      </c>
      <c r="Z29">
        <v>1.0610599999999999</v>
      </c>
      <c r="AA29">
        <v>11.43051</v>
      </c>
      <c r="AB29">
        <v>6.4290589999999996</v>
      </c>
      <c r="AC29">
        <v>1.2283219999999999</v>
      </c>
      <c r="AD29">
        <v>7.6454199999999997</v>
      </c>
      <c r="AE29">
        <v>15.895500999999999</v>
      </c>
      <c r="AF29">
        <v>24.728486</v>
      </c>
      <c r="AG29">
        <v>42.134886000000002</v>
      </c>
      <c r="AH29">
        <v>73.078096000000002</v>
      </c>
      <c r="AI29">
        <v>0</v>
      </c>
      <c r="AJ29">
        <v>0</v>
      </c>
      <c r="AK29">
        <v>52.268104999999998</v>
      </c>
      <c r="AL29">
        <v>54.361961999999998</v>
      </c>
      <c r="AM29">
        <v>15.244585000000001</v>
      </c>
      <c r="AN29">
        <v>0.77501799999999998</v>
      </c>
      <c r="AO29">
        <v>0</v>
      </c>
      <c r="AP29">
        <v>0</v>
      </c>
      <c r="AQ29">
        <v>38.467283000000002</v>
      </c>
      <c r="AR29">
        <v>40.466898999999998</v>
      </c>
      <c r="AS29">
        <v>18.166118999999998</v>
      </c>
      <c r="AT29">
        <v>19.291952999999999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2301.9164419999997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479.00010300000002</v>
      </c>
      <c r="L30">
        <v>407.15366699999998</v>
      </c>
      <c r="M30">
        <v>88.743200000000002</v>
      </c>
      <c r="N30">
        <v>113.943375</v>
      </c>
      <c r="O30">
        <v>58.530577999999998</v>
      </c>
      <c r="P30">
        <v>121.141702</v>
      </c>
      <c r="Q30">
        <v>10.523785999999999</v>
      </c>
      <c r="R30">
        <v>40.889490000000002</v>
      </c>
      <c r="S30">
        <v>25.390585000000002</v>
      </c>
      <c r="T30">
        <v>0</v>
      </c>
      <c r="U30">
        <v>403.94554199999999</v>
      </c>
      <c r="V30">
        <v>19.740152999999999</v>
      </c>
      <c r="W30">
        <v>44.756552999999997</v>
      </c>
      <c r="X30">
        <v>142.29357200000001</v>
      </c>
      <c r="Y30">
        <v>0</v>
      </c>
      <c r="Z30">
        <v>18.869890999999999</v>
      </c>
      <c r="AA30">
        <v>24.385088</v>
      </c>
      <c r="AB30">
        <v>25.407641000000002</v>
      </c>
      <c r="AC30">
        <v>28.033985000000001</v>
      </c>
      <c r="AD30">
        <v>15.800534000000001</v>
      </c>
      <c r="AE30">
        <v>31.791001000000001</v>
      </c>
      <c r="AF30">
        <v>30.435058999999999</v>
      </c>
      <c r="AG30">
        <v>42.134886000000002</v>
      </c>
      <c r="AH30">
        <v>112.814311</v>
      </c>
      <c r="AI30">
        <v>0</v>
      </c>
      <c r="AJ30">
        <v>0</v>
      </c>
      <c r="AK30">
        <v>52.268104999999998</v>
      </c>
      <c r="AL30">
        <v>54.361961999999998</v>
      </c>
      <c r="AM30">
        <v>15.244585000000001</v>
      </c>
      <c r="AN30">
        <v>0.77501799999999998</v>
      </c>
      <c r="AO30">
        <v>0</v>
      </c>
      <c r="AP30">
        <v>0</v>
      </c>
      <c r="AQ30">
        <v>38.467283000000002</v>
      </c>
      <c r="AR30">
        <v>40.466898999999998</v>
      </c>
      <c r="AS30">
        <v>18.166118999999998</v>
      </c>
      <c r="AT30">
        <v>19.291952999999999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2524.7666259999996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543.662643</v>
      </c>
      <c r="L31">
        <v>420.020601</v>
      </c>
      <c r="M31">
        <v>88.743200000000002</v>
      </c>
      <c r="N31">
        <v>113.943375</v>
      </c>
      <c r="O31">
        <v>58.530577999999998</v>
      </c>
      <c r="P31">
        <v>121.141702</v>
      </c>
      <c r="Q31">
        <v>10.523785999999999</v>
      </c>
      <c r="R31">
        <v>40.889490000000002</v>
      </c>
      <c r="S31">
        <v>25.45589</v>
      </c>
      <c r="T31">
        <v>0</v>
      </c>
      <c r="U31">
        <v>403.94554199999999</v>
      </c>
      <c r="V31">
        <v>19.740152999999999</v>
      </c>
      <c r="W31">
        <v>44.756552999999997</v>
      </c>
      <c r="X31">
        <v>142.29357200000001</v>
      </c>
      <c r="Y31">
        <v>0</v>
      </c>
      <c r="Z31">
        <v>18.869890999999999</v>
      </c>
      <c r="AA31">
        <v>40.656038000000002</v>
      </c>
      <c r="AB31">
        <v>25.407641000000002</v>
      </c>
      <c r="AC31">
        <v>28.033985000000001</v>
      </c>
      <c r="AD31">
        <v>26.437861000000002</v>
      </c>
      <c r="AE31">
        <v>31.791001000000001</v>
      </c>
      <c r="AF31">
        <v>30.435058999999999</v>
      </c>
      <c r="AG31">
        <v>42.134886000000002</v>
      </c>
      <c r="AH31">
        <v>112.814311</v>
      </c>
      <c r="AI31">
        <v>0</v>
      </c>
      <c r="AJ31">
        <v>0</v>
      </c>
      <c r="AK31">
        <v>52.268104999999998</v>
      </c>
      <c r="AL31">
        <v>54.361961999999998</v>
      </c>
      <c r="AM31">
        <v>15.244585000000001</v>
      </c>
      <c r="AN31">
        <v>0.77501799999999998</v>
      </c>
      <c r="AO31">
        <v>0</v>
      </c>
      <c r="AP31">
        <v>0</v>
      </c>
      <c r="AQ31">
        <v>38.467283000000002</v>
      </c>
      <c r="AR31">
        <v>30.882633999999999</v>
      </c>
      <c r="AS31">
        <v>18.166118999999998</v>
      </c>
      <c r="AT31">
        <v>19.291952999999999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2619.6854169999992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545.63978399999996</v>
      </c>
      <c r="L32">
        <v>420.020601</v>
      </c>
      <c r="M32">
        <v>88.743200000000002</v>
      </c>
      <c r="N32">
        <v>113.943375</v>
      </c>
      <c r="O32">
        <v>58.530577999999998</v>
      </c>
      <c r="P32">
        <v>121.141702</v>
      </c>
      <c r="Q32">
        <v>10.523785999999999</v>
      </c>
      <c r="R32">
        <v>40.889490000000002</v>
      </c>
      <c r="S32">
        <v>25.45589</v>
      </c>
      <c r="T32">
        <v>0</v>
      </c>
      <c r="U32">
        <v>403.94554199999999</v>
      </c>
      <c r="V32">
        <v>19.740152999999999</v>
      </c>
      <c r="W32">
        <v>44.756552999999997</v>
      </c>
      <c r="X32">
        <v>142.29357200000001</v>
      </c>
      <c r="Y32">
        <v>0</v>
      </c>
      <c r="Z32">
        <v>18.869890999999999</v>
      </c>
      <c r="AA32">
        <v>40.656038000000002</v>
      </c>
      <c r="AB32">
        <v>25.407641000000002</v>
      </c>
      <c r="AC32">
        <v>28.033985000000001</v>
      </c>
      <c r="AD32">
        <v>26.437861000000002</v>
      </c>
      <c r="AE32">
        <v>31.791001000000001</v>
      </c>
      <c r="AF32">
        <v>30.435058999999999</v>
      </c>
      <c r="AG32">
        <v>42.134886000000002</v>
      </c>
      <c r="AH32">
        <v>112.814311</v>
      </c>
      <c r="AI32">
        <v>0</v>
      </c>
      <c r="AJ32">
        <v>0</v>
      </c>
      <c r="AK32">
        <v>52.268104999999998</v>
      </c>
      <c r="AL32">
        <v>54.361961999999998</v>
      </c>
      <c r="AM32">
        <v>15.244585000000001</v>
      </c>
      <c r="AN32">
        <v>0.77501799999999998</v>
      </c>
      <c r="AO32">
        <v>0</v>
      </c>
      <c r="AP32">
        <v>0</v>
      </c>
      <c r="AQ32">
        <v>38.467283000000002</v>
      </c>
      <c r="AR32">
        <v>30.882633999999999</v>
      </c>
      <c r="AS32">
        <v>18.166118999999998</v>
      </c>
      <c r="AT32">
        <v>19.291952999999999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2621.6625579999991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463.581841</v>
      </c>
      <c r="L33">
        <v>420.020601</v>
      </c>
      <c r="M33">
        <v>88.743200000000002</v>
      </c>
      <c r="N33">
        <v>113.943375</v>
      </c>
      <c r="O33">
        <v>58.530577999999998</v>
      </c>
      <c r="P33">
        <v>121.141702</v>
      </c>
      <c r="Q33">
        <v>10.523785999999999</v>
      </c>
      <c r="R33">
        <v>40.889490000000002</v>
      </c>
      <c r="S33">
        <v>25.45589</v>
      </c>
      <c r="T33">
        <v>0</v>
      </c>
      <c r="U33">
        <v>403.94554199999999</v>
      </c>
      <c r="V33">
        <v>19.740152999999999</v>
      </c>
      <c r="W33">
        <v>44.756552999999997</v>
      </c>
      <c r="X33">
        <v>142.29357200000001</v>
      </c>
      <c r="Y33">
        <v>0</v>
      </c>
      <c r="Z33">
        <v>18.869890999999999</v>
      </c>
      <c r="AA33">
        <v>40.656038000000002</v>
      </c>
      <c r="AB33">
        <v>38.111462000000003</v>
      </c>
      <c r="AC33">
        <v>24.566433</v>
      </c>
      <c r="AD33">
        <v>26.437861000000002</v>
      </c>
      <c r="AE33">
        <v>31.791001000000001</v>
      </c>
      <c r="AF33">
        <v>30.435058999999999</v>
      </c>
      <c r="AG33">
        <v>42.134886000000002</v>
      </c>
      <c r="AH33">
        <v>112.814311</v>
      </c>
      <c r="AI33">
        <v>0</v>
      </c>
      <c r="AJ33">
        <v>0</v>
      </c>
      <c r="AK33">
        <v>52.268104999999998</v>
      </c>
      <c r="AL33">
        <v>54.361961999999998</v>
      </c>
      <c r="AM33">
        <v>15.244585000000001</v>
      </c>
      <c r="AN33">
        <v>0.77501799999999998</v>
      </c>
      <c r="AO33">
        <v>0</v>
      </c>
      <c r="AP33">
        <v>4.9426100000000002</v>
      </c>
      <c r="AQ33">
        <v>38.467283000000002</v>
      </c>
      <c r="AR33">
        <v>30.882633999999999</v>
      </c>
      <c r="AS33">
        <v>18.166118999999998</v>
      </c>
      <c r="AT33">
        <v>19.291952999999999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2553.7834939999993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478.67213900000002</v>
      </c>
      <c r="L34">
        <v>420.020601</v>
      </c>
      <c r="M34">
        <v>88.743200000000002</v>
      </c>
      <c r="N34">
        <v>113.943375</v>
      </c>
      <c r="O34">
        <v>58.530577999999998</v>
      </c>
      <c r="P34">
        <v>121.141702</v>
      </c>
      <c r="Q34">
        <v>10.523785999999999</v>
      </c>
      <c r="R34">
        <v>40.889490000000002</v>
      </c>
      <c r="S34">
        <v>25.45589</v>
      </c>
      <c r="T34">
        <v>0</v>
      </c>
      <c r="U34">
        <v>403.94554199999999</v>
      </c>
      <c r="V34">
        <v>19.740152999999999</v>
      </c>
      <c r="W34">
        <v>44.756552999999997</v>
      </c>
      <c r="X34">
        <v>142.29357200000001</v>
      </c>
      <c r="Y34">
        <v>0</v>
      </c>
      <c r="Z34">
        <v>12.579927</v>
      </c>
      <c r="AA34">
        <v>40.656038000000002</v>
      </c>
      <c r="AB34">
        <v>38.111462000000003</v>
      </c>
      <c r="AC34">
        <v>18.688914</v>
      </c>
      <c r="AD34">
        <v>26.437861000000002</v>
      </c>
      <c r="AE34">
        <v>31.791001000000001</v>
      </c>
      <c r="AF34">
        <v>30.435058999999999</v>
      </c>
      <c r="AG34">
        <v>42.134886000000002</v>
      </c>
      <c r="AH34">
        <v>112.814311</v>
      </c>
      <c r="AI34">
        <v>0</v>
      </c>
      <c r="AJ34">
        <v>0</v>
      </c>
      <c r="AK34">
        <v>52.268104999999998</v>
      </c>
      <c r="AL34">
        <v>54.361961999999998</v>
      </c>
      <c r="AM34">
        <v>15.244585000000001</v>
      </c>
      <c r="AN34">
        <v>0.77501799999999998</v>
      </c>
      <c r="AO34">
        <v>0</v>
      </c>
      <c r="AP34">
        <v>4.9426100000000002</v>
      </c>
      <c r="AQ34">
        <v>38.467283000000002</v>
      </c>
      <c r="AR34">
        <v>30.882633999999999</v>
      </c>
      <c r="AS34">
        <v>18.166118999999998</v>
      </c>
      <c r="AT34">
        <v>19.291952999999999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2556.7063089999992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485.70011899999997</v>
      </c>
      <c r="L35">
        <v>420.020601</v>
      </c>
      <c r="M35">
        <v>88.743200000000002</v>
      </c>
      <c r="N35">
        <v>113.943375</v>
      </c>
      <c r="O35">
        <v>58.530577999999998</v>
      </c>
      <c r="P35">
        <v>121.141702</v>
      </c>
      <c r="Q35">
        <v>10.523785999999999</v>
      </c>
      <c r="R35">
        <v>40.889490000000002</v>
      </c>
      <c r="S35">
        <v>25.45589</v>
      </c>
      <c r="T35">
        <v>0</v>
      </c>
      <c r="U35">
        <v>403.94554199999999</v>
      </c>
      <c r="V35">
        <v>19.740152999999999</v>
      </c>
      <c r="W35">
        <v>44.756552999999997</v>
      </c>
      <c r="X35">
        <v>142.29357200000001</v>
      </c>
      <c r="Y35">
        <v>0</v>
      </c>
      <c r="Z35">
        <v>12.579927</v>
      </c>
      <c r="AA35">
        <v>27.104025</v>
      </c>
      <c r="AB35">
        <v>38.111462000000003</v>
      </c>
      <c r="AC35">
        <v>18.688914</v>
      </c>
      <c r="AD35">
        <v>17.625240999999999</v>
      </c>
      <c r="AE35">
        <v>31.791001000000001</v>
      </c>
      <c r="AF35">
        <v>30.435058999999999</v>
      </c>
      <c r="AG35">
        <v>42.134886000000002</v>
      </c>
      <c r="AH35">
        <v>112.814311</v>
      </c>
      <c r="AI35">
        <v>0</v>
      </c>
      <c r="AJ35">
        <v>0</v>
      </c>
      <c r="AK35">
        <v>52.268104999999998</v>
      </c>
      <c r="AL35">
        <v>12.329516999999999</v>
      </c>
      <c r="AM35">
        <v>15.244585000000001</v>
      </c>
      <c r="AN35">
        <v>0.77501799999999998</v>
      </c>
      <c r="AO35">
        <v>0</v>
      </c>
      <c r="AP35">
        <v>4.9426100000000002</v>
      </c>
      <c r="AQ35">
        <v>38.467283000000002</v>
      </c>
      <c r="AR35">
        <v>40.466898999999998</v>
      </c>
      <c r="AS35">
        <v>18.166118999999998</v>
      </c>
      <c r="AT35">
        <v>19.291952999999999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2508.9214759999995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476.77756900000003</v>
      </c>
      <c r="L36">
        <v>420.020601</v>
      </c>
      <c r="M36">
        <v>88.743200000000002</v>
      </c>
      <c r="N36">
        <v>113.943375</v>
      </c>
      <c r="O36">
        <v>58.530577999999998</v>
      </c>
      <c r="P36">
        <v>121.141702</v>
      </c>
      <c r="Q36">
        <v>10.523785999999999</v>
      </c>
      <c r="R36">
        <v>40.889490000000002</v>
      </c>
      <c r="S36">
        <v>25.45589</v>
      </c>
      <c r="T36">
        <v>0</v>
      </c>
      <c r="U36">
        <v>403.94554199999999</v>
      </c>
      <c r="V36">
        <v>19.740152999999999</v>
      </c>
      <c r="W36">
        <v>44.756552999999997</v>
      </c>
      <c r="X36">
        <v>142.29357200000001</v>
      </c>
      <c r="Y36">
        <v>0</v>
      </c>
      <c r="Z36">
        <v>0</v>
      </c>
      <c r="AA36">
        <v>11.43051</v>
      </c>
      <c r="AB36">
        <v>3.2145299999999999</v>
      </c>
      <c r="AC36">
        <v>2.4566430000000001</v>
      </c>
      <c r="AD36">
        <v>8.8126200000000008</v>
      </c>
      <c r="AE36">
        <v>15.895500999999999</v>
      </c>
      <c r="AF36">
        <v>16.168624999999999</v>
      </c>
      <c r="AG36">
        <v>42.134886000000002</v>
      </c>
      <c r="AH36">
        <v>73.078096000000002</v>
      </c>
      <c r="AI36">
        <v>0</v>
      </c>
      <c r="AJ36">
        <v>0</v>
      </c>
      <c r="AK36">
        <v>52.268104999999998</v>
      </c>
      <c r="AL36">
        <v>12.329516999999999</v>
      </c>
      <c r="AM36">
        <v>15.244585000000001</v>
      </c>
      <c r="AN36">
        <v>0.77501799999999998</v>
      </c>
      <c r="AO36">
        <v>0</v>
      </c>
      <c r="AP36">
        <v>4.9426100000000002</v>
      </c>
      <c r="AQ36">
        <v>38.467283000000002</v>
      </c>
      <c r="AR36">
        <v>40.466898999999998</v>
      </c>
      <c r="AS36">
        <v>18.166118999999998</v>
      </c>
      <c r="AT36">
        <v>19.291952999999999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2341.9055109999995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435.04328099999998</v>
      </c>
      <c r="L37">
        <v>420.020601</v>
      </c>
      <c r="M37">
        <v>88.743200000000002</v>
      </c>
      <c r="N37">
        <v>113.943375</v>
      </c>
      <c r="O37">
        <v>58.530577999999998</v>
      </c>
      <c r="P37">
        <v>121.141702</v>
      </c>
      <c r="Q37">
        <v>10.523785999999999</v>
      </c>
      <c r="R37">
        <v>40.889490000000002</v>
      </c>
      <c r="S37">
        <v>25.45589</v>
      </c>
      <c r="T37">
        <v>0</v>
      </c>
      <c r="U37">
        <v>403.94554199999999</v>
      </c>
      <c r="V37">
        <v>19.740152999999999</v>
      </c>
      <c r="W37">
        <v>44.756552999999997</v>
      </c>
      <c r="X37">
        <v>142.29357200000001</v>
      </c>
      <c r="Y37">
        <v>0</v>
      </c>
      <c r="Z37">
        <v>0</v>
      </c>
      <c r="AA37">
        <v>0</v>
      </c>
      <c r="AB37">
        <v>0</v>
      </c>
      <c r="AC37">
        <v>0</v>
      </c>
      <c r="AD37">
        <v>7.6454199999999997</v>
      </c>
      <c r="AE37">
        <v>15.895500999999999</v>
      </c>
      <c r="AF37">
        <v>8.0843129999999999</v>
      </c>
      <c r="AG37">
        <v>42.134886000000002</v>
      </c>
      <c r="AH37">
        <v>54.808571999999998</v>
      </c>
      <c r="AI37">
        <v>0</v>
      </c>
      <c r="AJ37">
        <v>0</v>
      </c>
      <c r="AK37">
        <v>52.268104999999998</v>
      </c>
      <c r="AL37">
        <v>12.329516999999999</v>
      </c>
      <c r="AM37">
        <v>15.244585000000001</v>
      </c>
      <c r="AN37">
        <v>0.77501799999999998</v>
      </c>
      <c r="AO37">
        <v>0</v>
      </c>
      <c r="AP37">
        <v>4.9426100000000002</v>
      </c>
      <c r="AQ37">
        <v>38.467283000000002</v>
      </c>
      <c r="AR37">
        <v>31.947552000000002</v>
      </c>
      <c r="AS37">
        <v>18.166118999999998</v>
      </c>
      <c r="AT37">
        <v>19.291952999999999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2247.0291569999999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405.22749499999998</v>
      </c>
      <c r="L38">
        <v>420.020601</v>
      </c>
      <c r="M38">
        <v>88.743200000000002</v>
      </c>
      <c r="N38">
        <v>113.943375</v>
      </c>
      <c r="O38">
        <v>58.530577999999998</v>
      </c>
      <c r="P38">
        <v>121.141702</v>
      </c>
      <c r="Q38">
        <v>10.523785999999999</v>
      </c>
      <c r="R38">
        <v>40.889490000000002</v>
      </c>
      <c r="S38">
        <v>25.45589</v>
      </c>
      <c r="T38">
        <v>0</v>
      </c>
      <c r="U38">
        <v>403.94554199999999</v>
      </c>
      <c r="V38">
        <v>19.740152999999999</v>
      </c>
      <c r="W38">
        <v>44.756552999999997</v>
      </c>
      <c r="X38">
        <v>142.29357200000001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15.895500999999999</v>
      </c>
      <c r="AF38">
        <v>8.0843129999999999</v>
      </c>
      <c r="AG38">
        <v>42.134886000000002</v>
      </c>
      <c r="AH38">
        <v>18.269524000000001</v>
      </c>
      <c r="AI38">
        <v>0</v>
      </c>
      <c r="AJ38">
        <v>0</v>
      </c>
      <c r="AK38">
        <v>52.268104999999998</v>
      </c>
      <c r="AL38">
        <v>12.329516999999999</v>
      </c>
      <c r="AM38">
        <v>15.244585000000001</v>
      </c>
      <c r="AN38">
        <v>0.77501799999999998</v>
      </c>
      <c r="AO38">
        <v>0</v>
      </c>
      <c r="AP38">
        <v>4.9426100000000002</v>
      </c>
      <c r="AQ38">
        <v>38.467283000000002</v>
      </c>
      <c r="AR38">
        <v>31.947552000000002</v>
      </c>
      <c r="AS38">
        <v>18.166118999999998</v>
      </c>
      <c r="AT38">
        <v>19.291952999999999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2173.0289029999999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366.00685900000002</v>
      </c>
      <c r="L39">
        <v>420.020601</v>
      </c>
      <c r="M39">
        <v>88.743200000000002</v>
      </c>
      <c r="N39">
        <v>113.943375</v>
      </c>
      <c r="O39">
        <v>58.530577999999998</v>
      </c>
      <c r="P39">
        <v>121.141702</v>
      </c>
      <c r="Q39">
        <v>10.523785999999999</v>
      </c>
      <c r="R39">
        <v>40.889490000000002</v>
      </c>
      <c r="S39">
        <v>25.45589</v>
      </c>
      <c r="T39">
        <v>0</v>
      </c>
      <c r="U39">
        <v>403.94554199999999</v>
      </c>
      <c r="V39">
        <v>19.740152999999999</v>
      </c>
      <c r="W39">
        <v>44.756552999999997</v>
      </c>
      <c r="X39">
        <v>142.29357200000001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15.895500999999999</v>
      </c>
      <c r="AF39">
        <v>8.0843129999999999</v>
      </c>
      <c r="AG39">
        <v>42.134886000000002</v>
      </c>
      <c r="AH39">
        <v>0</v>
      </c>
      <c r="AI39">
        <v>0</v>
      </c>
      <c r="AJ39">
        <v>0</v>
      </c>
      <c r="AK39">
        <v>52.268104999999998</v>
      </c>
      <c r="AL39">
        <v>12.329516999999999</v>
      </c>
      <c r="AM39">
        <v>15.244585000000001</v>
      </c>
      <c r="AN39">
        <v>0.77501799999999998</v>
      </c>
      <c r="AO39">
        <v>0</v>
      </c>
      <c r="AP39">
        <v>0</v>
      </c>
      <c r="AQ39">
        <v>25.644856000000001</v>
      </c>
      <c r="AR39">
        <v>31.947552000000002</v>
      </c>
      <c r="AS39">
        <v>20.761278999999998</v>
      </c>
      <c r="AT39">
        <v>19.291952999999999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2100.3688659999993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366.00685900000002</v>
      </c>
      <c r="L40">
        <v>417.21515799999997</v>
      </c>
      <c r="M40">
        <v>88.743200000000002</v>
      </c>
      <c r="N40">
        <v>113.943375</v>
      </c>
      <c r="O40">
        <v>58.530577999999998</v>
      </c>
      <c r="P40">
        <v>121.141702</v>
      </c>
      <c r="Q40">
        <v>8.3614420000000003</v>
      </c>
      <c r="R40">
        <v>40.889490000000002</v>
      </c>
      <c r="S40">
        <v>20.294798</v>
      </c>
      <c r="T40">
        <v>0</v>
      </c>
      <c r="U40">
        <v>403.94554199999999</v>
      </c>
      <c r="V40">
        <v>19.740152999999999</v>
      </c>
      <c r="W40">
        <v>44.756552999999997</v>
      </c>
      <c r="X40">
        <v>142.29357200000001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15.895500999999999</v>
      </c>
      <c r="AF40">
        <v>8.0843129999999999</v>
      </c>
      <c r="AG40">
        <v>42.134886000000002</v>
      </c>
      <c r="AH40">
        <v>0</v>
      </c>
      <c r="AI40">
        <v>0</v>
      </c>
      <c r="AJ40">
        <v>0</v>
      </c>
      <c r="AK40">
        <v>52.268104999999998</v>
      </c>
      <c r="AL40">
        <v>12.329516999999999</v>
      </c>
      <c r="AM40">
        <v>10.183629</v>
      </c>
      <c r="AN40">
        <v>0.77501799999999998</v>
      </c>
      <c r="AO40">
        <v>0</v>
      </c>
      <c r="AP40">
        <v>0</v>
      </c>
      <c r="AQ40">
        <v>25.644856000000001</v>
      </c>
      <c r="AR40">
        <v>31.947552000000002</v>
      </c>
      <c r="AS40">
        <v>20.761278999999998</v>
      </c>
      <c r="AT40">
        <v>19.291952999999999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2085.1790309999997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366.00685900000002</v>
      </c>
      <c r="L41">
        <v>397.453012</v>
      </c>
      <c r="M41">
        <v>88.743200000000002</v>
      </c>
      <c r="N41">
        <v>113.943375</v>
      </c>
      <c r="O41">
        <v>58.530577999999998</v>
      </c>
      <c r="P41">
        <v>121.141702</v>
      </c>
      <c r="Q41">
        <v>8.3614420000000003</v>
      </c>
      <c r="R41">
        <v>40.889490000000002</v>
      </c>
      <c r="S41">
        <v>20.294798</v>
      </c>
      <c r="T41">
        <v>0</v>
      </c>
      <c r="U41">
        <v>403.94554199999999</v>
      </c>
      <c r="V41">
        <v>19.740152999999999</v>
      </c>
      <c r="W41">
        <v>44.756552999999997</v>
      </c>
      <c r="X41">
        <v>142.29357200000001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15.895500999999999</v>
      </c>
      <c r="AF41">
        <v>8.0843129999999999</v>
      </c>
      <c r="AG41">
        <v>42.134886000000002</v>
      </c>
      <c r="AH41">
        <v>0</v>
      </c>
      <c r="AI41">
        <v>0</v>
      </c>
      <c r="AJ41">
        <v>0</v>
      </c>
      <c r="AK41">
        <v>52.268104999999998</v>
      </c>
      <c r="AL41">
        <v>12.329516999999999</v>
      </c>
      <c r="AM41">
        <v>5.0918150000000004</v>
      </c>
      <c r="AN41">
        <v>0.77501799999999998</v>
      </c>
      <c r="AO41">
        <v>0</v>
      </c>
      <c r="AP41">
        <v>0</v>
      </c>
      <c r="AQ41">
        <v>25.644856000000001</v>
      </c>
      <c r="AR41">
        <v>31.947552000000002</v>
      </c>
      <c r="AS41">
        <v>20.761278999999998</v>
      </c>
      <c r="AT41">
        <v>19.291952999999999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2060.3250709999998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366.00685900000002</v>
      </c>
      <c r="L42">
        <v>397.453012</v>
      </c>
      <c r="M42">
        <v>88.743200000000002</v>
      </c>
      <c r="N42">
        <v>113.943375</v>
      </c>
      <c r="O42">
        <v>58.530577999999998</v>
      </c>
      <c r="P42">
        <v>121.141702</v>
      </c>
      <c r="Q42">
        <v>8.3614420000000003</v>
      </c>
      <c r="R42">
        <v>40.889490000000002</v>
      </c>
      <c r="S42">
        <v>20.294798</v>
      </c>
      <c r="T42">
        <v>0</v>
      </c>
      <c r="U42">
        <v>403.94554199999999</v>
      </c>
      <c r="V42">
        <v>19.740152999999999</v>
      </c>
      <c r="W42">
        <v>44.756552999999997</v>
      </c>
      <c r="X42">
        <v>142.29357200000001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15.895500999999999</v>
      </c>
      <c r="AF42">
        <v>8.0843129999999999</v>
      </c>
      <c r="AG42">
        <v>42.134886000000002</v>
      </c>
      <c r="AH42">
        <v>0</v>
      </c>
      <c r="AI42">
        <v>0</v>
      </c>
      <c r="AJ42">
        <v>0</v>
      </c>
      <c r="AK42">
        <v>52.268104999999998</v>
      </c>
      <c r="AL42">
        <v>12.329516999999999</v>
      </c>
      <c r="AM42">
        <v>5.0918150000000004</v>
      </c>
      <c r="AN42">
        <v>0.77501799999999998</v>
      </c>
      <c r="AO42">
        <v>0</v>
      </c>
      <c r="AP42">
        <v>0</v>
      </c>
      <c r="AQ42">
        <v>25.644856000000001</v>
      </c>
      <c r="AR42">
        <v>31.947552000000002</v>
      </c>
      <c r="AS42">
        <v>20.761278999999998</v>
      </c>
      <c r="AT42">
        <v>19.291952999999999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2060.3250709999998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366.00685900000002</v>
      </c>
      <c r="L43">
        <v>397.453012</v>
      </c>
      <c r="M43">
        <v>88.743200000000002</v>
      </c>
      <c r="N43">
        <v>113.943375</v>
      </c>
      <c r="O43">
        <v>58.530577999999998</v>
      </c>
      <c r="P43">
        <v>121.141702</v>
      </c>
      <c r="Q43">
        <v>7.6176389999999996</v>
      </c>
      <c r="R43">
        <v>40.889490000000002</v>
      </c>
      <c r="S43">
        <v>17.687387999999999</v>
      </c>
      <c r="T43">
        <v>0</v>
      </c>
      <c r="U43">
        <v>403.94554199999999</v>
      </c>
      <c r="V43">
        <v>19.740152999999999</v>
      </c>
      <c r="W43">
        <v>44.756552999999997</v>
      </c>
      <c r="X43">
        <v>142.29357200000001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15.895500999999999</v>
      </c>
      <c r="AF43">
        <v>8.0843129999999999</v>
      </c>
      <c r="AG43">
        <v>42.134886000000002</v>
      </c>
      <c r="AH43">
        <v>0</v>
      </c>
      <c r="AI43">
        <v>0</v>
      </c>
      <c r="AJ43">
        <v>0</v>
      </c>
      <c r="AK43">
        <v>52.268104999999998</v>
      </c>
      <c r="AL43">
        <v>12.329516999999999</v>
      </c>
      <c r="AM43">
        <v>5.0918150000000004</v>
      </c>
      <c r="AN43">
        <v>0.77501799999999998</v>
      </c>
      <c r="AO43">
        <v>0</v>
      </c>
      <c r="AP43">
        <v>0</v>
      </c>
      <c r="AQ43">
        <v>25.644856000000001</v>
      </c>
      <c r="AR43">
        <v>34.077388999999997</v>
      </c>
      <c r="AS43">
        <v>30.768215000000001</v>
      </c>
      <c r="AT43">
        <v>19.291952999999999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2069.110631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366.00685900000002</v>
      </c>
      <c r="L44">
        <v>397.453012</v>
      </c>
      <c r="M44">
        <v>88.743200000000002</v>
      </c>
      <c r="N44">
        <v>113.943375</v>
      </c>
      <c r="O44">
        <v>58.530577999999998</v>
      </c>
      <c r="P44">
        <v>121.141702</v>
      </c>
      <c r="Q44">
        <v>7.6176389999999996</v>
      </c>
      <c r="R44">
        <v>40.889490000000002</v>
      </c>
      <c r="S44">
        <v>17.687387999999999</v>
      </c>
      <c r="T44">
        <v>0</v>
      </c>
      <c r="U44">
        <v>403.94554199999999</v>
      </c>
      <c r="V44">
        <v>19.740152999999999</v>
      </c>
      <c r="W44">
        <v>44.756552999999997</v>
      </c>
      <c r="X44">
        <v>142.29357200000001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15.895500999999999</v>
      </c>
      <c r="AF44">
        <v>8.0843129999999999</v>
      </c>
      <c r="AG44">
        <v>42.134886000000002</v>
      </c>
      <c r="AH44">
        <v>0</v>
      </c>
      <c r="AI44">
        <v>0</v>
      </c>
      <c r="AJ44">
        <v>0</v>
      </c>
      <c r="AK44">
        <v>52.268104999999998</v>
      </c>
      <c r="AL44">
        <v>12.329516999999999</v>
      </c>
      <c r="AM44">
        <v>0</v>
      </c>
      <c r="AN44">
        <v>0.77501799999999998</v>
      </c>
      <c r="AO44">
        <v>0</v>
      </c>
      <c r="AP44">
        <v>0</v>
      </c>
      <c r="AQ44">
        <v>25.644856000000001</v>
      </c>
      <c r="AR44">
        <v>34.077388999999997</v>
      </c>
      <c r="AS44">
        <v>30.768215000000001</v>
      </c>
      <c r="AT44">
        <v>19.291952999999999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2064.0188160000002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366.00685900000002</v>
      </c>
      <c r="L45">
        <v>397.453012</v>
      </c>
      <c r="M45">
        <v>88.743200000000002</v>
      </c>
      <c r="N45">
        <v>113.943375</v>
      </c>
      <c r="O45">
        <v>58.530577999999998</v>
      </c>
      <c r="P45">
        <v>121.141702</v>
      </c>
      <c r="Q45">
        <v>7.6176389999999996</v>
      </c>
      <c r="R45">
        <v>40.889490000000002</v>
      </c>
      <c r="S45">
        <v>17.687387999999999</v>
      </c>
      <c r="T45">
        <v>0</v>
      </c>
      <c r="U45">
        <v>403.94554199999999</v>
      </c>
      <c r="V45">
        <v>19.740152999999999</v>
      </c>
      <c r="W45">
        <v>44.756552999999997</v>
      </c>
      <c r="X45">
        <v>142.29357200000001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1.8563730000000001</v>
      </c>
      <c r="AF45">
        <v>8.0843129999999999</v>
      </c>
      <c r="AG45">
        <v>42.134886000000002</v>
      </c>
      <c r="AH45">
        <v>0</v>
      </c>
      <c r="AI45">
        <v>0</v>
      </c>
      <c r="AJ45">
        <v>0</v>
      </c>
      <c r="AK45">
        <v>52.268104999999998</v>
      </c>
      <c r="AL45">
        <v>12.329516999999999</v>
      </c>
      <c r="AM45">
        <v>0</v>
      </c>
      <c r="AN45">
        <v>0.77501799999999998</v>
      </c>
      <c r="AO45">
        <v>0</v>
      </c>
      <c r="AP45">
        <v>0</v>
      </c>
      <c r="AQ45">
        <v>25.644856000000001</v>
      </c>
      <c r="AR45">
        <v>34.077388999999997</v>
      </c>
      <c r="AS45">
        <v>30.768215000000001</v>
      </c>
      <c r="AT45">
        <v>19.291952999999999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2049.9796880000004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366.00685900000002</v>
      </c>
      <c r="L46">
        <v>397.453012</v>
      </c>
      <c r="M46">
        <v>88.743200000000002</v>
      </c>
      <c r="N46">
        <v>113.943375</v>
      </c>
      <c r="O46">
        <v>58.530577999999998</v>
      </c>
      <c r="P46">
        <v>121.141702</v>
      </c>
      <c r="Q46">
        <v>7.6176389999999996</v>
      </c>
      <c r="R46">
        <v>40.889490000000002</v>
      </c>
      <c r="S46">
        <v>17.687387999999999</v>
      </c>
      <c r="T46">
        <v>0</v>
      </c>
      <c r="U46">
        <v>403.94554199999999</v>
      </c>
      <c r="V46">
        <v>19.740152999999999</v>
      </c>
      <c r="W46">
        <v>44.756552999999997</v>
      </c>
      <c r="X46">
        <v>142.29357200000001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1.8563730000000001</v>
      </c>
      <c r="AF46">
        <v>8.0843129999999999</v>
      </c>
      <c r="AG46">
        <v>42.134886000000002</v>
      </c>
      <c r="AH46">
        <v>0</v>
      </c>
      <c r="AI46">
        <v>0</v>
      </c>
      <c r="AJ46">
        <v>0</v>
      </c>
      <c r="AK46">
        <v>52.268104999999998</v>
      </c>
      <c r="AL46">
        <v>12.329516999999999</v>
      </c>
      <c r="AM46">
        <v>0</v>
      </c>
      <c r="AN46">
        <v>0.77501799999999998</v>
      </c>
      <c r="AO46">
        <v>0</v>
      </c>
      <c r="AP46">
        <v>0</v>
      </c>
      <c r="AQ46">
        <v>0</v>
      </c>
      <c r="AR46">
        <v>34.077388999999997</v>
      </c>
      <c r="AS46">
        <v>30.768215000000001</v>
      </c>
      <c r="AT46">
        <v>19.291952999999999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2024.3348320000002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361.79252200000002</v>
      </c>
      <c r="L47">
        <v>397.453012</v>
      </c>
      <c r="M47">
        <v>88.743200000000002</v>
      </c>
      <c r="N47">
        <v>113.943375</v>
      </c>
      <c r="O47">
        <v>58.530577999999998</v>
      </c>
      <c r="P47">
        <v>121.141702</v>
      </c>
      <c r="Q47">
        <v>7.6176389999999996</v>
      </c>
      <c r="R47">
        <v>36.291145999999998</v>
      </c>
      <c r="S47">
        <v>17.687387999999999</v>
      </c>
      <c r="T47">
        <v>0</v>
      </c>
      <c r="U47">
        <v>403.94554199999999</v>
      </c>
      <c r="V47">
        <v>19.740152999999999</v>
      </c>
      <c r="W47">
        <v>44.756552999999997</v>
      </c>
      <c r="X47">
        <v>142.29357200000001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1.8563730000000001</v>
      </c>
      <c r="AF47">
        <v>8.0843129999999999</v>
      </c>
      <c r="AG47">
        <v>42.134886000000002</v>
      </c>
      <c r="AH47">
        <v>0</v>
      </c>
      <c r="AI47">
        <v>0</v>
      </c>
      <c r="AJ47">
        <v>0</v>
      </c>
      <c r="AK47">
        <v>52.268104999999998</v>
      </c>
      <c r="AL47">
        <v>12.329516999999999</v>
      </c>
      <c r="AM47">
        <v>0</v>
      </c>
      <c r="AN47">
        <v>0.77501799999999998</v>
      </c>
      <c r="AO47">
        <v>0</v>
      </c>
      <c r="AP47">
        <v>0</v>
      </c>
      <c r="AQ47">
        <v>0</v>
      </c>
      <c r="AR47">
        <v>34.077388999999997</v>
      </c>
      <c r="AS47">
        <v>19.463698999999998</v>
      </c>
      <c r="AT47">
        <v>19.291952999999999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2004.2176350000002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361.79252200000002</v>
      </c>
      <c r="L48">
        <v>397.453012</v>
      </c>
      <c r="M48">
        <v>88.743200000000002</v>
      </c>
      <c r="N48">
        <v>113.943375</v>
      </c>
      <c r="O48">
        <v>58.530577999999998</v>
      </c>
      <c r="P48">
        <v>121.141702</v>
      </c>
      <c r="Q48">
        <v>7.6176389999999996</v>
      </c>
      <c r="R48">
        <v>36.291145999999998</v>
      </c>
      <c r="S48">
        <v>17.687387999999999</v>
      </c>
      <c r="T48">
        <v>0</v>
      </c>
      <c r="U48">
        <v>403.94554199999999</v>
      </c>
      <c r="V48">
        <v>19.740152999999999</v>
      </c>
      <c r="W48">
        <v>44.756552999999997</v>
      </c>
      <c r="X48">
        <v>142.29357200000001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1.8563730000000001</v>
      </c>
      <c r="AF48">
        <v>8.0843129999999999</v>
      </c>
      <c r="AG48">
        <v>42.134886000000002</v>
      </c>
      <c r="AH48">
        <v>0</v>
      </c>
      <c r="AI48">
        <v>0</v>
      </c>
      <c r="AJ48">
        <v>0</v>
      </c>
      <c r="AK48">
        <v>52.268104999999998</v>
      </c>
      <c r="AL48">
        <v>12.329516999999999</v>
      </c>
      <c r="AM48">
        <v>0</v>
      </c>
      <c r="AN48">
        <v>0.77501799999999998</v>
      </c>
      <c r="AO48">
        <v>0</v>
      </c>
      <c r="AP48">
        <v>0</v>
      </c>
      <c r="AQ48">
        <v>0</v>
      </c>
      <c r="AR48">
        <v>34.077388999999997</v>
      </c>
      <c r="AS48">
        <v>19.463698999999998</v>
      </c>
      <c r="AT48">
        <v>19.291952999999999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2004.2176350000002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361.79252200000002</v>
      </c>
      <c r="L49">
        <v>397.453012</v>
      </c>
      <c r="M49">
        <v>88.743200000000002</v>
      </c>
      <c r="N49">
        <v>113.943375</v>
      </c>
      <c r="O49">
        <v>58.530577999999998</v>
      </c>
      <c r="P49">
        <v>121.141702</v>
      </c>
      <c r="Q49">
        <v>7.6176389999999996</v>
      </c>
      <c r="R49">
        <v>36.291145999999998</v>
      </c>
      <c r="S49">
        <v>17.687387999999999</v>
      </c>
      <c r="T49">
        <v>0</v>
      </c>
      <c r="U49">
        <v>403.94554199999999</v>
      </c>
      <c r="V49">
        <v>19.740152999999999</v>
      </c>
      <c r="W49">
        <v>44.756552999999997</v>
      </c>
      <c r="X49">
        <v>142.29357200000001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1.8563730000000001</v>
      </c>
      <c r="AF49">
        <v>8.0843129999999999</v>
      </c>
      <c r="AG49">
        <v>42.134886000000002</v>
      </c>
      <c r="AH49">
        <v>0</v>
      </c>
      <c r="AI49">
        <v>0</v>
      </c>
      <c r="AJ49">
        <v>0</v>
      </c>
      <c r="AK49">
        <v>52.268104999999998</v>
      </c>
      <c r="AL49">
        <v>12.329516999999999</v>
      </c>
      <c r="AM49">
        <v>0</v>
      </c>
      <c r="AN49">
        <v>0.77501799999999998</v>
      </c>
      <c r="AO49">
        <v>0</v>
      </c>
      <c r="AP49">
        <v>0</v>
      </c>
      <c r="AQ49">
        <v>0</v>
      </c>
      <c r="AR49">
        <v>34.077388999999997</v>
      </c>
      <c r="AS49">
        <v>19.463698999999998</v>
      </c>
      <c r="AT49">
        <v>19.291952999999999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2004.2176350000002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361.79252200000002</v>
      </c>
      <c r="L50">
        <v>334.10850199999999</v>
      </c>
      <c r="M50">
        <v>88.743200000000002</v>
      </c>
      <c r="N50">
        <v>113.943375</v>
      </c>
      <c r="O50">
        <v>58.530577999999998</v>
      </c>
      <c r="P50">
        <v>121.141702</v>
      </c>
      <c r="Q50">
        <v>7.6176389999999996</v>
      </c>
      <c r="R50">
        <v>36.291145999999998</v>
      </c>
      <c r="S50">
        <v>17.687387999999999</v>
      </c>
      <c r="T50">
        <v>0</v>
      </c>
      <c r="U50">
        <v>403.94554199999999</v>
      </c>
      <c r="V50">
        <v>19.740152999999999</v>
      </c>
      <c r="W50">
        <v>44.756552999999997</v>
      </c>
      <c r="X50">
        <v>142.29357200000001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1.8563730000000001</v>
      </c>
      <c r="AF50">
        <v>8.0843129999999999</v>
      </c>
      <c r="AG50">
        <v>42.134886000000002</v>
      </c>
      <c r="AH50">
        <v>0</v>
      </c>
      <c r="AI50">
        <v>0</v>
      </c>
      <c r="AJ50">
        <v>0</v>
      </c>
      <c r="AK50">
        <v>52.268104999999998</v>
      </c>
      <c r="AL50">
        <v>12.329516999999999</v>
      </c>
      <c r="AM50">
        <v>0</v>
      </c>
      <c r="AN50">
        <v>0.77501799999999998</v>
      </c>
      <c r="AO50">
        <v>0</v>
      </c>
      <c r="AP50">
        <v>0</v>
      </c>
      <c r="AQ50">
        <v>0</v>
      </c>
      <c r="AR50">
        <v>34.077388999999997</v>
      </c>
      <c r="AS50">
        <v>19.463698999999998</v>
      </c>
      <c r="AT50">
        <v>19.291952999999999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1940.8731250000001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361.79252200000002</v>
      </c>
      <c r="L51">
        <v>334.10850199999999</v>
      </c>
      <c r="M51">
        <v>88.743200000000002</v>
      </c>
      <c r="N51">
        <v>113.943375</v>
      </c>
      <c r="O51">
        <v>58.530577999999998</v>
      </c>
      <c r="P51">
        <v>121.141702</v>
      </c>
      <c r="Q51">
        <v>7.6176389999999996</v>
      </c>
      <c r="R51">
        <v>36.291145999999998</v>
      </c>
      <c r="S51">
        <v>17.687387999999999</v>
      </c>
      <c r="T51">
        <v>0</v>
      </c>
      <c r="U51">
        <v>403.94554199999999</v>
      </c>
      <c r="V51">
        <v>19.740152999999999</v>
      </c>
      <c r="W51">
        <v>44.756552999999997</v>
      </c>
      <c r="X51">
        <v>142.29357200000001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1.8563730000000001</v>
      </c>
      <c r="AF51">
        <v>8.0843129999999999</v>
      </c>
      <c r="AG51">
        <v>42.134886000000002</v>
      </c>
      <c r="AH51">
        <v>0</v>
      </c>
      <c r="AI51">
        <v>0</v>
      </c>
      <c r="AJ51">
        <v>0</v>
      </c>
      <c r="AK51">
        <v>52.268104999999998</v>
      </c>
      <c r="AL51">
        <v>12.329516999999999</v>
      </c>
      <c r="AM51">
        <v>0</v>
      </c>
      <c r="AN51">
        <v>0.77501799999999998</v>
      </c>
      <c r="AO51">
        <v>0</v>
      </c>
      <c r="AP51">
        <v>0</v>
      </c>
      <c r="AQ51">
        <v>0</v>
      </c>
      <c r="AR51">
        <v>34.077388999999997</v>
      </c>
      <c r="AS51">
        <v>19.463698999999998</v>
      </c>
      <c r="AT51">
        <v>19.291952999999999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1940.8731250000001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361.79252200000002</v>
      </c>
      <c r="L52">
        <v>283.10108500000001</v>
      </c>
      <c r="M52">
        <v>88.743200000000002</v>
      </c>
      <c r="N52">
        <v>113.943375</v>
      </c>
      <c r="O52">
        <v>58.530577999999998</v>
      </c>
      <c r="P52">
        <v>121.141702</v>
      </c>
      <c r="Q52">
        <v>7.6176389999999996</v>
      </c>
      <c r="R52">
        <v>36.291145999999998</v>
      </c>
      <c r="S52">
        <v>17.687387999999999</v>
      </c>
      <c r="T52">
        <v>0</v>
      </c>
      <c r="U52">
        <v>403.94554199999999</v>
      </c>
      <c r="V52">
        <v>19.740152999999999</v>
      </c>
      <c r="W52">
        <v>44.756552999999997</v>
      </c>
      <c r="X52">
        <v>142.29357200000001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1.8563730000000001</v>
      </c>
      <c r="AF52">
        <v>8.0843129999999999</v>
      </c>
      <c r="AG52">
        <v>42.134886000000002</v>
      </c>
      <c r="AH52">
        <v>0</v>
      </c>
      <c r="AI52">
        <v>0</v>
      </c>
      <c r="AJ52">
        <v>0</v>
      </c>
      <c r="AK52">
        <v>52.268104999999998</v>
      </c>
      <c r="AL52">
        <v>12.329516999999999</v>
      </c>
      <c r="AM52">
        <v>0</v>
      </c>
      <c r="AN52">
        <v>0.77501799999999998</v>
      </c>
      <c r="AO52">
        <v>0</v>
      </c>
      <c r="AP52">
        <v>0</v>
      </c>
      <c r="AQ52">
        <v>0</v>
      </c>
      <c r="AR52">
        <v>34.077388999999997</v>
      </c>
      <c r="AS52">
        <v>19.463698999999998</v>
      </c>
      <c r="AT52">
        <v>19.291952999999999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1889.865708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361.79252200000002</v>
      </c>
      <c r="L53">
        <v>231.01205400000001</v>
      </c>
      <c r="M53">
        <v>88.743200000000002</v>
      </c>
      <c r="N53">
        <v>113.943375</v>
      </c>
      <c r="O53">
        <v>58.530577999999998</v>
      </c>
      <c r="P53">
        <v>121.141702</v>
      </c>
      <c r="Q53">
        <v>7.6176389999999996</v>
      </c>
      <c r="R53">
        <v>36.291145999999998</v>
      </c>
      <c r="S53">
        <v>17.687387999999999</v>
      </c>
      <c r="T53">
        <v>0</v>
      </c>
      <c r="U53">
        <v>403.94554199999999</v>
      </c>
      <c r="V53">
        <v>19.740152999999999</v>
      </c>
      <c r="W53">
        <v>44.756552999999997</v>
      </c>
      <c r="X53">
        <v>142.29357200000001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1.8563730000000001</v>
      </c>
      <c r="AF53">
        <v>8.0843129999999999</v>
      </c>
      <c r="AG53">
        <v>42.134886000000002</v>
      </c>
      <c r="AH53">
        <v>0</v>
      </c>
      <c r="AI53">
        <v>0</v>
      </c>
      <c r="AJ53">
        <v>0</v>
      </c>
      <c r="AK53">
        <v>52.268104999999998</v>
      </c>
      <c r="AL53">
        <v>12.329516999999999</v>
      </c>
      <c r="AM53">
        <v>0</v>
      </c>
      <c r="AN53">
        <v>0.77501799999999998</v>
      </c>
      <c r="AO53">
        <v>0</v>
      </c>
      <c r="AP53">
        <v>0</v>
      </c>
      <c r="AQ53">
        <v>0</v>
      </c>
      <c r="AR53">
        <v>30.882633999999999</v>
      </c>
      <c r="AS53">
        <v>30.768215000000001</v>
      </c>
      <c r="AT53">
        <v>19.023295999999998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1845.6177810000004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361.79252200000002</v>
      </c>
      <c r="L54">
        <v>231.01205400000001</v>
      </c>
      <c r="M54">
        <v>88.743200000000002</v>
      </c>
      <c r="N54">
        <v>113.943375</v>
      </c>
      <c r="O54">
        <v>58.530577999999998</v>
      </c>
      <c r="P54">
        <v>121.141702</v>
      </c>
      <c r="Q54">
        <v>7.6176389999999996</v>
      </c>
      <c r="R54">
        <v>36.291145999999998</v>
      </c>
      <c r="S54">
        <v>17.687387999999999</v>
      </c>
      <c r="T54">
        <v>0</v>
      </c>
      <c r="U54">
        <v>403.94554199999999</v>
      </c>
      <c r="V54">
        <v>19.740152999999999</v>
      </c>
      <c r="W54">
        <v>44.756552999999997</v>
      </c>
      <c r="X54">
        <v>142.29357200000001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1.8563730000000001</v>
      </c>
      <c r="AF54">
        <v>8.0843129999999999</v>
      </c>
      <c r="AG54">
        <v>42.134886000000002</v>
      </c>
      <c r="AH54">
        <v>0</v>
      </c>
      <c r="AI54">
        <v>0</v>
      </c>
      <c r="AJ54">
        <v>0</v>
      </c>
      <c r="AK54">
        <v>52.268104999999998</v>
      </c>
      <c r="AL54">
        <v>12.329516999999999</v>
      </c>
      <c r="AM54">
        <v>0</v>
      </c>
      <c r="AN54">
        <v>0.77501799999999998</v>
      </c>
      <c r="AO54">
        <v>0</v>
      </c>
      <c r="AP54">
        <v>0</v>
      </c>
      <c r="AQ54">
        <v>0</v>
      </c>
      <c r="AR54">
        <v>30.882633999999999</v>
      </c>
      <c r="AS54">
        <v>30.768215000000001</v>
      </c>
      <c r="AT54">
        <v>19.291952999999999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1845.8864380000002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361.62853999999999</v>
      </c>
      <c r="L55">
        <v>231.01205400000001</v>
      </c>
      <c r="M55">
        <v>88.743200000000002</v>
      </c>
      <c r="N55">
        <v>113.943375</v>
      </c>
      <c r="O55">
        <v>58.530577999999998</v>
      </c>
      <c r="P55">
        <v>121.141702</v>
      </c>
      <c r="Q55">
        <v>6.4145899999999996</v>
      </c>
      <c r="R55">
        <v>23.150400000000001</v>
      </c>
      <c r="S55">
        <v>14.005992000000001</v>
      </c>
      <c r="T55">
        <v>0</v>
      </c>
      <c r="U55">
        <v>403.94554199999999</v>
      </c>
      <c r="V55">
        <v>17.810953000000001</v>
      </c>
      <c r="W55">
        <v>39.176650000000002</v>
      </c>
      <c r="X55">
        <v>125.446134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1.8563730000000001</v>
      </c>
      <c r="AF55">
        <v>8.0843129999999999</v>
      </c>
      <c r="AG55">
        <v>42.134886000000002</v>
      </c>
      <c r="AH55">
        <v>0</v>
      </c>
      <c r="AI55">
        <v>0</v>
      </c>
      <c r="AJ55">
        <v>0</v>
      </c>
      <c r="AK55">
        <v>52.268104999999998</v>
      </c>
      <c r="AL55">
        <v>12.329516999999999</v>
      </c>
      <c r="AM55">
        <v>0</v>
      </c>
      <c r="AN55">
        <v>0.77501799999999998</v>
      </c>
      <c r="AO55">
        <v>0</v>
      </c>
      <c r="AP55">
        <v>0</v>
      </c>
      <c r="AQ55">
        <v>0</v>
      </c>
      <c r="AR55">
        <v>25.558042</v>
      </c>
      <c r="AS55">
        <v>30.768215000000001</v>
      </c>
      <c r="AT55">
        <v>19.291952999999999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1798.0161320000002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361.62853999999999</v>
      </c>
      <c r="L56">
        <v>231.01205400000001</v>
      </c>
      <c r="M56">
        <v>88.743200000000002</v>
      </c>
      <c r="N56">
        <v>113.943375</v>
      </c>
      <c r="O56">
        <v>58.530577999999998</v>
      </c>
      <c r="P56">
        <v>121.141702</v>
      </c>
      <c r="Q56">
        <v>6.4145899999999996</v>
      </c>
      <c r="R56">
        <v>23.111816000000001</v>
      </c>
      <c r="S56">
        <v>14.005992000000001</v>
      </c>
      <c r="T56">
        <v>0</v>
      </c>
      <c r="U56">
        <v>403.94554199999999</v>
      </c>
      <c r="V56">
        <v>17.810953000000001</v>
      </c>
      <c r="W56">
        <v>39.176650000000002</v>
      </c>
      <c r="X56">
        <v>125.446134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1.8563730000000001</v>
      </c>
      <c r="AF56">
        <v>8.0843129999999999</v>
      </c>
      <c r="AG56">
        <v>42.134886000000002</v>
      </c>
      <c r="AH56">
        <v>0</v>
      </c>
      <c r="AI56">
        <v>0</v>
      </c>
      <c r="AJ56">
        <v>0</v>
      </c>
      <c r="AK56">
        <v>52.268104999999998</v>
      </c>
      <c r="AL56">
        <v>12.329516999999999</v>
      </c>
      <c r="AM56">
        <v>0</v>
      </c>
      <c r="AN56">
        <v>0.77501799999999998</v>
      </c>
      <c r="AO56">
        <v>0</v>
      </c>
      <c r="AP56">
        <v>0</v>
      </c>
      <c r="AQ56">
        <v>0</v>
      </c>
      <c r="AR56">
        <v>25.558042</v>
      </c>
      <c r="AS56">
        <v>20.761278999999998</v>
      </c>
      <c r="AT56">
        <v>19.291952999999999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1787.9706120000003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361.62853999999999</v>
      </c>
      <c r="L57">
        <v>231.01205400000001</v>
      </c>
      <c r="M57">
        <v>88.743200000000002</v>
      </c>
      <c r="N57">
        <v>113.943375</v>
      </c>
      <c r="O57">
        <v>58.530577999999998</v>
      </c>
      <c r="P57">
        <v>121.141702</v>
      </c>
      <c r="Q57">
        <v>6.4145899999999996</v>
      </c>
      <c r="R57">
        <v>23.111816000000001</v>
      </c>
      <c r="S57">
        <v>14.005992000000001</v>
      </c>
      <c r="T57">
        <v>0</v>
      </c>
      <c r="U57">
        <v>403.94554199999999</v>
      </c>
      <c r="V57">
        <v>13.851656</v>
      </c>
      <c r="W57">
        <v>30.129763000000001</v>
      </c>
      <c r="X57">
        <v>98.639127999999999</v>
      </c>
      <c r="Y57">
        <v>0</v>
      </c>
      <c r="Z57">
        <v>6.2899640000000003</v>
      </c>
      <c r="AA57">
        <v>0</v>
      </c>
      <c r="AB57">
        <v>0</v>
      </c>
      <c r="AC57">
        <v>0</v>
      </c>
      <c r="AD57">
        <v>0</v>
      </c>
      <c r="AE57">
        <v>1.8563730000000001</v>
      </c>
      <c r="AF57">
        <v>8.0843129999999999</v>
      </c>
      <c r="AG57">
        <v>42.134886000000002</v>
      </c>
      <c r="AH57">
        <v>0</v>
      </c>
      <c r="AI57">
        <v>0</v>
      </c>
      <c r="AJ57">
        <v>0</v>
      </c>
      <c r="AK57">
        <v>52.268104999999998</v>
      </c>
      <c r="AL57">
        <v>2.24173</v>
      </c>
      <c r="AM57">
        <v>0</v>
      </c>
      <c r="AN57">
        <v>0.77501799999999998</v>
      </c>
      <c r="AO57">
        <v>0</v>
      </c>
      <c r="AP57">
        <v>0</v>
      </c>
      <c r="AQ57">
        <v>0</v>
      </c>
      <c r="AR57">
        <v>19.168531000000002</v>
      </c>
      <c r="AS57">
        <v>20.761278999999998</v>
      </c>
      <c r="AT57">
        <v>19.291952999999999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1737.9700880000003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361.62853999999999</v>
      </c>
      <c r="L58">
        <v>231.01205400000001</v>
      </c>
      <c r="M58">
        <v>88.743200000000002</v>
      </c>
      <c r="N58">
        <v>113.943375</v>
      </c>
      <c r="O58">
        <v>58.530577999999998</v>
      </c>
      <c r="P58">
        <v>121.141702</v>
      </c>
      <c r="Q58">
        <v>6.4145899999999996</v>
      </c>
      <c r="R58">
        <v>23.111816000000001</v>
      </c>
      <c r="S58">
        <v>14.005992000000001</v>
      </c>
      <c r="T58">
        <v>0</v>
      </c>
      <c r="U58">
        <v>403.94554199999999</v>
      </c>
      <c r="V58">
        <v>13.851656</v>
      </c>
      <c r="W58">
        <v>30.129763000000001</v>
      </c>
      <c r="X58">
        <v>98.639127999999999</v>
      </c>
      <c r="Y58">
        <v>0</v>
      </c>
      <c r="Z58">
        <v>6.2899640000000003</v>
      </c>
      <c r="AA58">
        <v>0</v>
      </c>
      <c r="AB58">
        <v>0</v>
      </c>
      <c r="AC58">
        <v>0</v>
      </c>
      <c r="AD58">
        <v>0</v>
      </c>
      <c r="AE58">
        <v>1.8563730000000001</v>
      </c>
      <c r="AF58">
        <v>8.0843129999999999</v>
      </c>
      <c r="AG58">
        <v>42.134886000000002</v>
      </c>
      <c r="AH58">
        <v>0</v>
      </c>
      <c r="AI58">
        <v>0</v>
      </c>
      <c r="AJ58">
        <v>0</v>
      </c>
      <c r="AK58">
        <v>52.268104999999998</v>
      </c>
      <c r="AL58">
        <v>2.24173</v>
      </c>
      <c r="AM58">
        <v>0</v>
      </c>
      <c r="AN58">
        <v>0.77501799999999998</v>
      </c>
      <c r="AO58">
        <v>0</v>
      </c>
      <c r="AP58">
        <v>0</v>
      </c>
      <c r="AQ58">
        <v>0</v>
      </c>
      <c r="AR58">
        <v>19.168531000000002</v>
      </c>
      <c r="AS58">
        <v>20.761278999999998</v>
      </c>
      <c r="AT58">
        <v>19.291952999999999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1737.9700880000003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361.62853999999999</v>
      </c>
      <c r="L59">
        <v>231.01205400000001</v>
      </c>
      <c r="M59">
        <v>88.743200000000002</v>
      </c>
      <c r="N59">
        <v>113.943375</v>
      </c>
      <c r="O59">
        <v>58.530577999999998</v>
      </c>
      <c r="P59">
        <v>121.141702</v>
      </c>
      <c r="Q59">
        <v>6.4145899999999996</v>
      </c>
      <c r="R59">
        <v>23.111816000000001</v>
      </c>
      <c r="S59">
        <v>14.005992000000001</v>
      </c>
      <c r="T59">
        <v>0</v>
      </c>
      <c r="U59">
        <v>403.94554199999999</v>
      </c>
      <c r="V59">
        <v>13.851656</v>
      </c>
      <c r="W59">
        <v>30.129763000000001</v>
      </c>
      <c r="X59">
        <v>98.639127999999999</v>
      </c>
      <c r="Y59">
        <v>0</v>
      </c>
      <c r="Z59">
        <v>6.2899640000000003</v>
      </c>
      <c r="AA59">
        <v>0</v>
      </c>
      <c r="AB59">
        <v>0</v>
      </c>
      <c r="AC59">
        <v>0</v>
      </c>
      <c r="AD59">
        <v>0</v>
      </c>
      <c r="AE59">
        <v>1.8563730000000001</v>
      </c>
      <c r="AF59">
        <v>8.0843129999999999</v>
      </c>
      <c r="AG59">
        <v>42.134886000000002</v>
      </c>
      <c r="AH59">
        <v>0</v>
      </c>
      <c r="AI59">
        <v>0</v>
      </c>
      <c r="AJ59">
        <v>0</v>
      </c>
      <c r="AK59">
        <v>52.268104999999998</v>
      </c>
      <c r="AL59">
        <v>2.24173</v>
      </c>
      <c r="AM59">
        <v>0</v>
      </c>
      <c r="AN59">
        <v>0.77501799999999998</v>
      </c>
      <c r="AO59">
        <v>0</v>
      </c>
      <c r="AP59">
        <v>0</v>
      </c>
      <c r="AQ59">
        <v>12.397038999999999</v>
      </c>
      <c r="AR59">
        <v>34.077388999999997</v>
      </c>
      <c r="AS59">
        <v>20.761278999999998</v>
      </c>
      <c r="AT59">
        <v>19.291952999999999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1765.2759850000002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361.62853999999999</v>
      </c>
      <c r="L60">
        <v>231.01205400000001</v>
      </c>
      <c r="M60">
        <v>88.743200000000002</v>
      </c>
      <c r="N60">
        <v>113.943375</v>
      </c>
      <c r="O60">
        <v>58.530577999999998</v>
      </c>
      <c r="P60">
        <v>121.141702</v>
      </c>
      <c r="Q60">
        <v>6.4145899999999996</v>
      </c>
      <c r="R60">
        <v>23.111816000000001</v>
      </c>
      <c r="S60">
        <v>14.005992000000001</v>
      </c>
      <c r="T60">
        <v>0</v>
      </c>
      <c r="U60">
        <v>403.94554199999999</v>
      </c>
      <c r="V60">
        <v>13.851656</v>
      </c>
      <c r="W60">
        <v>30.129763000000001</v>
      </c>
      <c r="X60">
        <v>98.639127999999999</v>
      </c>
      <c r="Y60">
        <v>0</v>
      </c>
      <c r="Z60">
        <v>6.2899640000000003</v>
      </c>
      <c r="AA60">
        <v>0</v>
      </c>
      <c r="AB60">
        <v>0</v>
      </c>
      <c r="AC60">
        <v>0</v>
      </c>
      <c r="AD60">
        <v>0</v>
      </c>
      <c r="AE60">
        <v>15.895500999999999</v>
      </c>
      <c r="AF60">
        <v>8.0843129999999999</v>
      </c>
      <c r="AG60">
        <v>42.134886000000002</v>
      </c>
      <c r="AH60">
        <v>0</v>
      </c>
      <c r="AI60">
        <v>0</v>
      </c>
      <c r="AJ60">
        <v>0</v>
      </c>
      <c r="AK60">
        <v>52.268104999999998</v>
      </c>
      <c r="AL60">
        <v>2.24173</v>
      </c>
      <c r="AM60">
        <v>0</v>
      </c>
      <c r="AN60">
        <v>0.77501799999999998</v>
      </c>
      <c r="AO60">
        <v>0</v>
      </c>
      <c r="AP60">
        <v>0</v>
      </c>
      <c r="AQ60">
        <v>12.397038999999999</v>
      </c>
      <c r="AR60">
        <v>34.077388999999997</v>
      </c>
      <c r="AS60">
        <v>20.761278999999998</v>
      </c>
      <c r="AT60">
        <v>19.291952999999999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1779.3151130000001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361.62853999999999</v>
      </c>
      <c r="L61">
        <v>231.50399999999999</v>
      </c>
      <c r="M61">
        <v>61.952013999999998</v>
      </c>
      <c r="N61">
        <v>91.875546</v>
      </c>
      <c r="O61">
        <v>43.137877000000003</v>
      </c>
      <c r="P61">
        <v>121.141702</v>
      </c>
      <c r="Q61">
        <v>6.7522000000000002</v>
      </c>
      <c r="R61">
        <v>23.111816000000001</v>
      </c>
      <c r="S61">
        <v>14.468999999999999</v>
      </c>
      <c r="T61">
        <v>0</v>
      </c>
      <c r="U61">
        <v>403.94554199999999</v>
      </c>
      <c r="V61">
        <v>13.851656</v>
      </c>
      <c r="W61">
        <v>30.129763000000001</v>
      </c>
      <c r="X61">
        <v>98.639127999999999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15.895500999999999</v>
      </c>
      <c r="AF61">
        <v>8.0843129999999999</v>
      </c>
      <c r="AG61">
        <v>42.134886000000002</v>
      </c>
      <c r="AH61">
        <v>0</v>
      </c>
      <c r="AI61">
        <v>0</v>
      </c>
      <c r="AJ61">
        <v>0</v>
      </c>
      <c r="AK61">
        <v>52.268104999999998</v>
      </c>
      <c r="AL61">
        <v>2.24173</v>
      </c>
      <c r="AM61">
        <v>0</v>
      </c>
      <c r="AN61">
        <v>0.77501799999999998</v>
      </c>
      <c r="AO61">
        <v>0</v>
      </c>
      <c r="AP61">
        <v>0</v>
      </c>
      <c r="AQ61">
        <v>12.397038999999999</v>
      </c>
      <c r="AR61">
        <v>34.077388999999997</v>
      </c>
      <c r="AS61">
        <v>18.166118999999998</v>
      </c>
      <c r="AT61">
        <v>19.291952999999999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1707.4708370000001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361.62853999999999</v>
      </c>
      <c r="L62">
        <v>231.50399999999999</v>
      </c>
      <c r="M62">
        <v>61.952013999999998</v>
      </c>
      <c r="N62">
        <v>91.875546</v>
      </c>
      <c r="O62">
        <v>43.137877000000003</v>
      </c>
      <c r="P62">
        <v>121.141702</v>
      </c>
      <c r="Q62">
        <v>6.7522000000000002</v>
      </c>
      <c r="R62">
        <v>27.748745</v>
      </c>
      <c r="S62">
        <v>14.468999999999999</v>
      </c>
      <c r="T62">
        <v>0</v>
      </c>
      <c r="U62">
        <v>403.94554199999999</v>
      </c>
      <c r="V62">
        <v>13.851656</v>
      </c>
      <c r="W62">
        <v>30.129763000000001</v>
      </c>
      <c r="X62">
        <v>98.639127999999999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15.895500999999999</v>
      </c>
      <c r="AF62">
        <v>8.0843129999999999</v>
      </c>
      <c r="AG62">
        <v>42.134886000000002</v>
      </c>
      <c r="AH62">
        <v>0</v>
      </c>
      <c r="AI62">
        <v>0</v>
      </c>
      <c r="AJ62">
        <v>0</v>
      </c>
      <c r="AK62">
        <v>52.268104999999998</v>
      </c>
      <c r="AL62">
        <v>2.24173</v>
      </c>
      <c r="AM62">
        <v>0</v>
      </c>
      <c r="AN62">
        <v>0.77501799999999998</v>
      </c>
      <c r="AO62">
        <v>0</v>
      </c>
      <c r="AP62">
        <v>0</v>
      </c>
      <c r="AQ62">
        <v>12.397038999999999</v>
      </c>
      <c r="AR62">
        <v>34.077388999999997</v>
      </c>
      <c r="AS62">
        <v>18.166118999999998</v>
      </c>
      <c r="AT62">
        <v>19.291952999999999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1712.1077660000001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361.62853999999999</v>
      </c>
      <c r="L63">
        <v>231.01205400000001</v>
      </c>
      <c r="M63">
        <v>61.952013999999998</v>
      </c>
      <c r="N63">
        <v>91.875546</v>
      </c>
      <c r="O63">
        <v>43.137877000000003</v>
      </c>
      <c r="P63">
        <v>121.141702</v>
      </c>
      <c r="Q63">
        <v>6.7522000000000002</v>
      </c>
      <c r="R63">
        <v>28.943111999999999</v>
      </c>
      <c r="S63">
        <v>14.468999999999999</v>
      </c>
      <c r="T63">
        <v>0</v>
      </c>
      <c r="U63">
        <v>403.94554199999999</v>
      </c>
      <c r="V63">
        <v>16.036860999999998</v>
      </c>
      <c r="W63">
        <v>35.710552999999997</v>
      </c>
      <c r="X63">
        <v>115.490786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15.895500999999999</v>
      </c>
      <c r="AF63">
        <v>8.0843129999999999</v>
      </c>
      <c r="AG63">
        <v>42.134886000000002</v>
      </c>
      <c r="AH63">
        <v>0</v>
      </c>
      <c r="AI63">
        <v>0</v>
      </c>
      <c r="AJ63">
        <v>0</v>
      </c>
      <c r="AK63">
        <v>52.268104999999998</v>
      </c>
      <c r="AL63">
        <v>2.24173</v>
      </c>
      <c r="AM63">
        <v>0</v>
      </c>
      <c r="AN63">
        <v>0.77501799999999998</v>
      </c>
      <c r="AO63">
        <v>0</v>
      </c>
      <c r="AP63">
        <v>0</v>
      </c>
      <c r="AQ63">
        <v>12.397038999999999</v>
      </c>
      <c r="AR63">
        <v>25.558042</v>
      </c>
      <c r="AS63">
        <v>18.166118999999998</v>
      </c>
      <c r="AT63">
        <v>19.291952999999999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1728.9084929999999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361.62853999999999</v>
      </c>
      <c r="L64">
        <v>231.01205400000001</v>
      </c>
      <c r="M64">
        <v>61.952013999999998</v>
      </c>
      <c r="N64">
        <v>91.875546</v>
      </c>
      <c r="O64">
        <v>43.137877000000003</v>
      </c>
      <c r="P64">
        <v>121.141702</v>
      </c>
      <c r="Q64">
        <v>6.7522000000000002</v>
      </c>
      <c r="R64">
        <v>28.943111999999999</v>
      </c>
      <c r="S64">
        <v>14.468999999999999</v>
      </c>
      <c r="T64">
        <v>0</v>
      </c>
      <c r="U64">
        <v>403.94554199999999</v>
      </c>
      <c r="V64">
        <v>16.036860999999998</v>
      </c>
      <c r="W64">
        <v>35.710552999999997</v>
      </c>
      <c r="X64">
        <v>115.490786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15.895500999999999</v>
      </c>
      <c r="AF64">
        <v>8.0843129999999999</v>
      </c>
      <c r="AG64">
        <v>42.134886000000002</v>
      </c>
      <c r="AH64">
        <v>0</v>
      </c>
      <c r="AI64">
        <v>0</v>
      </c>
      <c r="AJ64">
        <v>0</v>
      </c>
      <c r="AK64">
        <v>52.268104999999998</v>
      </c>
      <c r="AL64">
        <v>2.24173</v>
      </c>
      <c r="AM64">
        <v>0</v>
      </c>
      <c r="AN64">
        <v>0.77501799999999998</v>
      </c>
      <c r="AO64">
        <v>0</v>
      </c>
      <c r="AP64">
        <v>0</v>
      </c>
      <c r="AQ64">
        <v>24.794077999999999</v>
      </c>
      <c r="AR64">
        <v>25.558042</v>
      </c>
      <c r="AS64">
        <v>18.166118999999998</v>
      </c>
      <c r="AT64">
        <v>19.291952999999999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1741.3055319999999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361.50314200000003</v>
      </c>
      <c r="L65">
        <v>232.85772</v>
      </c>
      <c r="M65">
        <v>88.743200000000002</v>
      </c>
      <c r="N65">
        <v>113.943375</v>
      </c>
      <c r="O65">
        <v>58.530577999999998</v>
      </c>
      <c r="P65">
        <v>121.141702</v>
      </c>
      <c r="Q65">
        <v>8.4804739999999992</v>
      </c>
      <c r="R65">
        <v>36.291145999999998</v>
      </c>
      <c r="S65">
        <v>18.896996000000001</v>
      </c>
      <c r="T65">
        <v>0</v>
      </c>
      <c r="U65">
        <v>403.94554199999999</v>
      </c>
      <c r="V65">
        <v>18.406209</v>
      </c>
      <c r="W65">
        <v>44.756552999999997</v>
      </c>
      <c r="X65">
        <v>142.29357200000001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15.895500999999999</v>
      </c>
      <c r="AF65">
        <v>8.0843129999999999</v>
      </c>
      <c r="AG65">
        <v>42.134886000000002</v>
      </c>
      <c r="AH65">
        <v>0</v>
      </c>
      <c r="AI65">
        <v>0</v>
      </c>
      <c r="AJ65">
        <v>0</v>
      </c>
      <c r="AK65">
        <v>52.268104999999998</v>
      </c>
      <c r="AL65">
        <v>2.24173</v>
      </c>
      <c r="AM65">
        <v>5.0918150000000004</v>
      </c>
      <c r="AN65">
        <v>0.77501799999999998</v>
      </c>
      <c r="AO65">
        <v>0</v>
      </c>
      <c r="AP65">
        <v>0</v>
      </c>
      <c r="AQ65">
        <v>24.915617999999998</v>
      </c>
      <c r="AR65">
        <v>25.558042</v>
      </c>
      <c r="AS65">
        <v>18.166118999999998</v>
      </c>
      <c r="AT65">
        <v>19.291952999999999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1864.2133089999998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361.50314200000003</v>
      </c>
      <c r="L66">
        <v>269.39676800000001</v>
      </c>
      <c r="M66">
        <v>88.743200000000002</v>
      </c>
      <c r="N66">
        <v>113.943375</v>
      </c>
      <c r="O66">
        <v>58.530577999999998</v>
      </c>
      <c r="P66">
        <v>121.141702</v>
      </c>
      <c r="Q66">
        <v>8.4804739999999992</v>
      </c>
      <c r="R66">
        <v>36.291145999999998</v>
      </c>
      <c r="S66">
        <v>18.790890000000001</v>
      </c>
      <c r="T66">
        <v>0</v>
      </c>
      <c r="U66">
        <v>403.94554199999999</v>
      </c>
      <c r="V66">
        <v>19.996158000000001</v>
      </c>
      <c r="W66">
        <v>44.756552999999997</v>
      </c>
      <c r="X66">
        <v>142.29357200000001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15.895500999999999</v>
      </c>
      <c r="AF66">
        <v>8.0843129999999999</v>
      </c>
      <c r="AG66">
        <v>42.134886000000002</v>
      </c>
      <c r="AH66">
        <v>0</v>
      </c>
      <c r="AI66">
        <v>0</v>
      </c>
      <c r="AJ66">
        <v>0</v>
      </c>
      <c r="AK66">
        <v>52.268104999999998</v>
      </c>
      <c r="AL66">
        <v>2.24173</v>
      </c>
      <c r="AM66">
        <v>5.0918150000000004</v>
      </c>
      <c r="AN66">
        <v>0.77501799999999998</v>
      </c>
      <c r="AO66">
        <v>0</v>
      </c>
      <c r="AP66">
        <v>0</v>
      </c>
      <c r="AQ66">
        <v>25.644856000000001</v>
      </c>
      <c r="AR66">
        <v>25.558042</v>
      </c>
      <c r="AS66">
        <v>18.166118999999998</v>
      </c>
      <c r="AT66">
        <v>19.291952999999999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1902.9654379999997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364.91686099999998</v>
      </c>
      <c r="L67">
        <v>317.62676800000003</v>
      </c>
      <c r="M67">
        <v>88.743200000000002</v>
      </c>
      <c r="N67">
        <v>113.943375</v>
      </c>
      <c r="O67">
        <v>58.530577999999998</v>
      </c>
      <c r="P67">
        <v>121.141702</v>
      </c>
      <c r="Q67">
        <v>9.7799829999999996</v>
      </c>
      <c r="R67">
        <v>40.889490000000002</v>
      </c>
      <c r="S67">
        <v>22.848479999999999</v>
      </c>
      <c r="T67">
        <v>0</v>
      </c>
      <c r="U67">
        <v>403.94554199999999</v>
      </c>
      <c r="V67">
        <v>19.996158000000001</v>
      </c>
      <c r="W67">
        <v>44.756552999999997</v>
      </c>
      <c r="X67">
        <v>142.29357200000001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15.895500999999999</v>
      </c>
      <c r="AF67">
        <v>8.0843129999999999</v>
      </c>
      <c r="AG67">
        <v>42.134886000000002</v>
      </c>
      <c r="AH67">
        <v>0</v>
      </c>
      <c r="AI67">
        <v>0</v>
      </c>
      <c r="AJ67">
        <v>0</v>
      </c>
      <c r="AK67">
        <v>52.268104999999998</v>
      </c>
      <c r="AL67">
        <v>2.24173</v>
      </c>
      <c r="AM67">
        <v>10.183629</v>
      </c>
      <c r="AN67">
        <v>0.77501799999999998</v>
      </c>
      <c r="AO67">
        <v>0</v>
      </c>
      <c r="AP67">
        <v>0</v>
      </c>
      <c r="AQ67">
        <v>25.644856000000001</v>
      </c>
      <c r="AR67">
        <v>33.01247</v>
      </c>
      <c r="AS67">
        <v>18.166118999999998</v>
      </c>
      <c r="AT67">
        <v>19.291952999999999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1977.1108419999998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360.53854200000001</v>
      </c>
      <c r="L68">
        <v>317.62676800000003</v>
      </c>
      <c r="M68">
        <v>88.743200000000002</v>
      </c>
      <c r="N68">
        <v>113.943375</v>
      </c>
      <c r="O68">
        <v>58.530577999999998</v>
      </c>
      <c r="P68">
        <v>121.141702</v>
      </c>
      <c r="Q68">
        <v>9.7799829999999996</v>
      </c>
      <c r="R68">
        <v>40.889490000000002</v>
      </c>
      <c r="S68">
        <v>22.848479999999999</v>
      </c>
      <c r="T68">
        <v>0</v>
      </c>
      <c r="U68">
        <v>403.94554199999999</v>
      </c>
      <c r="V68">
        <v>19.996158000000001</v>
      </c>
      <c r="W68">
        <v>44.756552999999997</v>
      </c>
      <c r="X68">
        <v>142.29357200000001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15.895500999999999</v>
      </c>
      <c r="AF68">
        <v>8.0843129999999999</v>
      </c>
      <c r="AG68">
        <v>42.134886000000002</v>
      </c>
      <c r="AH68">
        <v>0</v>
      </c>
      <c r="AI68">
        <v>0</v>
      </c>
      <c r="AJ68">
        <v>0</v>
      </c>
      <c r="AK68">
        <v>52.268104999999998</v>
      </c>
      <c r="AL68">
        <v>2.24173</v>
      </c>
      <c r="AM68">
        <v>15.244585000000001</v>
      </c>
      <c r="AN68">
        <v>0.77501799999999998</v>
      </c>
      <c r="AO68">
        <v>0</v>
      </c>
      <c r="AP68">
        <v>0</v>
      </c>
      <c r="AQ68">
        <v>37.191118000000003</v>
      </c>
      <c r="AR68">
        <v>33.01247</v>
      </c>
      <c r="AS68">
        <v>18.166118999999998</v>
      </c>
      <c r="AT68">
        <v>19.291952999999999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1989.3397409999998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413.146861</v>
      </c>
      <c r="L69">
        <v>368.37986100000001</v>
      </c>
      <c r="M69">
        <v>88.743200000000002</v>
      </c>
      <c r="N69">
        <v>113.943375</v>
      </c>
      <c r="O69">
        <v>58.530577999999998</v>
      </c>
      <c r="P69">
        <v>121.141702</v>
      </c>
      <c r="Q69">
        <v>9.7799829999999996</v>
      </c>
      <c r="R69">
        <v>40.889490000000002</v>
      </c>
      <c r="S69">
        <v>22.848479999999999</v>
      </c>
      <c r="T69">
        <v>0</v>
      </c>
      <c r="U69">
        <v>403.94554199999999</v>
      </c>
      <c r="V69">
        <v>19.996158000000001</v>
      </c>
      <c r="W69">
        <v>44.756552999999997</v>
      </c>
      <c r="X69">
        <v>142.29357200000001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15.895500999999999</v>
      </c>
      <c r="AF69">
        <v>8.0843129999999999</v>
      </c>
      <c r="AG69">
        <v>42.134886000000002</v>
      </c>
      <c r="AH69">
        <v>21.466691000000001</v>
      </c>
      <c r="AI69">
        <v>0</v>
      </c>
      <c r="AJ69">
        <v>0</v>
      </c>
      <c r="AK69">
        <v>52.268104999999998</v>
      </c>
      <c r="AL69">
        <v>2.24173</v>
      </c>
      <c r="AM69">
        <v>15.244585000000001</v>
      </c>
      <c r="AN69">
        <v>0.77501799999999998</v>
      </c>
      <c r="AO69">
        <v>0</v>
      </c>
      <c r="AP69">
        <v>0</v>
      </c>
      <c r="AQ69">
        <v>37.191118000000003</v>
      </c>
      <c r="AR69">
        <v>33.01247</v>
      </c>
      <c r="AS69">
        <v>18.166118999999998</v>
      </c>
      <c r="AT69">
        <v>19.291952999999999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2114.1678440000001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461.372907</v>
      </c>
      <c r="L70">
        <v>400.26327800000001</v>
      </c>
      <c r="M70">
        <v>88.743200000000002</v>
      </c>
      <c r="N70">
        <v>113.943375</v>
      </c>
      <c r="O70">
        <v>58.530577999999998</v>
      </c>
      <c r="P70">
        <v>121.141702</v>
      </c>
      <c r="Q70">
        <v>9.7799829999999996</v>
      </c>
      <c r="R70">
        <v>40.889490000000002</v>
      </c>
      <c r="S70">
        <v>22.848479999999999</v>
      </c>
      <c r="T70">
        <v>0</v>
      </c>
      <c r="U70">
        <v>403.94554199999999</v>
      </c>
      <c r="V70">
        <v>19.996158000000001</v>
      </c>
      <c r="W70">
        <v>44.756552999999997</v>
      </c>
      <c r="X70">
        <v>142.29357200000001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15.895500999999999</v>
      </c>
      <c r="AF70">
        <v>8.0843129999999999</v>
      </c>
      <c r="AG70">
        <v>42.134886000000002</v>
      </c>
      <c r="AH70">
        <v>43.390120000000003</v>
      </c>
      <c r="AI70">
        <v>0</v>
      </c>
      <c r="AJ70">
        <v>0</v>
      </c>
      <c r="AK70">
        <v>52.268104999999998</v>
      </c>
      <c r="AL70">
        <v>2.24173</v>
      </c>
      <c r="AM70">
        <v>15.244585000000001</v>
      </c>
      <c r="AN70">
        <v>0.77501799999999998</v>
      </c>
      <c r="AO70">
        <v>0</v>
      </c>
      <c r="AP70">
        <v>0</v>
      </c>
      <c r="AQ70">
        <v>37.677275999999999</v>
      </c>
      <c r="AR70">
        <v>33.01247</v>
      </c>
      <c r="AS70">
        <v>18.166118999999998</v>
      </c>
      <c r="AT70">
        <v>19.291952999999999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2216.6868939999999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509.60290700000002</v>
      </c>
      <c r="L71">
        <v>400.26327800000001</v>
      </c>
      <c r="M71">
        <v>88.743200000000002</v>
      </c>
      <c r="N71">
        <v>113.943375</v>
      </c>
      <c r="O71">
        <v>58.530577999999998</v>
      </c>
      <c r="P71">
        <v>121.141702</v>
      </c>
      <c r="Q71">
        <v>9.7799829999999996</v>
      </c>
      <c r="R71">
        <v>40.889490000000002</v>
      </c>
      <c r="S71">
        <v>22.848479999999999</v>
      </c>
      <c r="T71">
        <v>0</v>
      </c>
      <c r="U71">
        <v>403.94554199999999</v>
      </c>
      <c r="V71">
        <v>19.996158000000001</v>
      </c>
      <c r="W71">
        <v>44.756552999999997</v>
      </c>
      <c r="X71">
        <v>142.29357200000001</v>
      </c>
      <c r="Y71">
        <v>0</v>
      </c>
      <c r="Z71">
        <v>0</v>
      </c>
      <c r="AA71">
        <v>0</v>
      </c>
      <c r="AB71">
        <v>3.2145299999999999</v>
      </c>
      <c r="AC71">
        <v>0</v>
      </c>
      <c r="AD71">
        <v>0</v>
      </c>
      <c r="AE71">
        <v>15.895500999999999</v>
      </c>
      <c r="AF71">
        <v>16.168624999999999</v>
      </c>
      <c r="AG71">
        <v>42.134886000000002</v>
      </c>
      <c r="AH71">
        <v>67.688586000000001</v>
      </c>
      <c r="AI71">
        <v>0</v>
      </c>
      <c r="AJ71">
        <v>0</v>
      </c>
      <c r="AK71">
        <v>52.268104999999998</v>
      </c>
      <c r="AL71">
        <v>2.24173</v>
      </c>
      <c r="AM71">
        <v>15.244585000000001</v>
      </c>
      <c r="AN71">
        <v>0.77501799999999998</v>
      </c>
      <c r="AO71">
        <v>0</v>
      </c>
      <c r="AP71">
        <v>5.436871</v>
      </c>
      <c r="AQ71">
        <v>38.284973999999998</v>
      </c>
      <c r="AR71">
        <v>26.090501</v>
      </c>
      <c r="AS71">
        <v>15.570959</v>
      </c>
      <c r="AT71">
        <v>19.291952999999999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2297.0416420000001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553.45854199999997</v>
      </c>
      <c r="L72">
        <v>317.73252100000002</v>
      </c>
      <c r="M72">
        <v>88.743200000000002</v>
      </c>
      <c r="N72">
        <v>113.943375</v>
      </c>
      <c r="O72">
        <v>58.530577999999998</v>
      </c>
      <c r="P72">
        <v>121.141702</v>
      </c>
      <c r="Q72">
        <v>9.7124609999999993</v>
      </c>
      <c r="R72">
        <v>40.889490000000002</v>
      </c>
      <c r="S72">
        <v>22.713436000000002</v>
      </c>
      <c r="T72">
        <v>0</v>
      </c>
      <c r="U72">
        <v>403.94554199999999</v>
      </c>
      <c r="V72">
        <v>19.996158000000001</v>
      </c>
      <c r="W72">
        <v>44.756552999999997</v>
      </c>
      <c r="X72">
        <v>142.29357200000001</v>
      </c>
      <c r="Y72">
        <v>0</v>
      </c>
      <c r="Z72">
        <v>1.0610599999999999</v>
      </c>
      <c r="AA72">
        <v>13.552013000000001</v>
      </c>
      <c r="AB72">
        <v>6.4290589999999996</v>
      </c>
      <c r="AC72">
        <v>2.4566430000000001</v>
      </c>
      <c r="AD72">
        <v>8.8126200000000008</v>
      </c>
      <c r="AE72">
        <v>15.895500999999999</v>
      </c>
      <c r="AF72">
        <v>24.252938</v>
      </c>
      <c r="AG72">
        <v>42.134886000000002</v>
      </c>
      <c r="AH72">
        <v>87.054282000000001</v>
      </c>
      <c r="AI72">
        <v>0</v>
      </c>
      <c r="AJ72">
        <v>0</v>
      </c>
      <c r="AK72">
        <v>52.268104999999998</v>
      </c>
      <c r="AL72">
        <v>6.7251909999999997</v>
      </c>
      <c r="AM72">
        <v>15.244585000000001</v>
      </c>
      <c r="AN72">
        <v>0.77501799999999998</v>
      </c>
      <c r="AO72">
        <v>0</v>
      </c>
      <c r="AP72">
        <v>5.436871</v>
      </c>
      <c r="AQ72">
        <v>38.284973999999998</v>
      </c>
      <c r="AR72">
        <v>26.090501</v>
      </c>
      <c r="AS72">
        <v>15.570959</v>
      </c>
      <c r="AT72">
        <v>19.291952999999999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2319.194289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579.4058</v>
      </c>
      <c r="L73">
        <v>298.334768</v>
      </c>
      <c r="M73">
        <v>88.743200000000002</v>
      </c>
      <c r="N73">
        <v>113.943375</v>
      </c>
      <c r="O73">
        <v>58.530577999999998</v>
      </c>
      <c r="P73">
        <v>121.141702</v>
      </c>
      <c r="Q73">
        <v>9.7124609999999993</v>
      </c>
      <c r="R73">
        <v>40.889490000000002</v>
      </c>
      <c r="S73">
        <v>22.713436000000002</v>
      </c>
      <c r="T73">
        <v>0</v>
      </c>
      <c r="U73">
        <v>403.94554199999999</v>
      </c>
      <c r="V73">
        <v>19.996158000000001</v>
      </c>
      <c r="W73">
        <v>44.756552999999997</v>
      </c>
      <c r="X73">
        <v>142.29357200000001</v>
      </c>
      <c r="Y73">
        <v>0</v>
      </c>
      <c r="Z73">
        <v>18.869890999999999</v>
      </c>
      <c r="AA73">
        <v>27.104025</v>
      </c>
      <c r="AB73">
        <v>38.111462000000003</v>
      </c>
      <c r="AC73">
        <v>28.033985000000001</v>
      </c>
      <c r="AD73">
        <v>17.625240999999999</v>
      </c>
      <c r="AE73">
        <v>31.791001000000001</v>
      </c>
      <c r="AF73">
        <v>30.435058999999999</v>
      </c>
      <c r="AG73">
        <v>42.134886000000002</v>
      </c>
      <c r="AH73">
        <v>112.814311</v>
      </c>
      <c r="AI73">
        <v>0</v>
      </c>
      <c r="AJ73">
        <v>0</v>
      </c>
      <c r="AK73">
        <v>52.268104999999998</v>
      </c>
      <c r="AL73">
        <v>54.361961999999998</v>
      </c>
      <c r="AM73">
        <v>15.244585000000001</v>
      </c>
      <c r="AN73">
        <v>0.77501799999999998</v>
      </c>
      <c r="AO73">
        <v>0</v>
      </c>
      <c r="AP73">
        <v>5.436871</v>
      </c>
      <c r="AQ73">
        <v>38.284973999999998</v>
      </c>
      <c r="AR73">
        <v>33.01247</v>
      </c>
      <c r="AS73">
        <v>15.570959</v>
      </c>
      <c r="AT73">
        <v>19.291952999999999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2525.5733930000001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579.4058</v>
      </c>
      <c r="L74">
        <v>307.98076800000001</v>
      </c>
      <c r="M74">
        <v>88.743200000000002</v>
      </c>
      <c r="N74">
        <v>113.943375</v>
      </c>
      <c r="O74">
        <v>58.530577999999998</v>
      </c>
      <c r="P74">
        <v>121.141702</v>
      </c>
      <c r="Q74">
        <v>9.7124609999999993</v>
      </c>
      <c r="R74">
        <v>40.889490000000002</v>
      </c>
      <c r="S74">
        <v>22.713436000000002</v>
      </c>
      <c r="T74">
        <v>0</v>
      </c>
      <c r="U74">
        <v>403.94554199999999</v>
      </c>
      <c r="V74">
        <v>19.996158000000001</v>
      </c>
      <c r="W74">
        <v>44.756552999999997</v>
      </c>
      <c r="X74">
        <v>142.29357200000001</v>
      </c>
      <c r="Y74">
        <v>0</v>
      </c>
      <c r="Z74">
        <v>18.869890999999999</v>
      </c>
      <c r="AA74">
        <v>40.656038000000002</v>
      </c>
      <c r="AB74">
        <v>38.111462000000003</v>
      </c>
      <c r="AC74">
        <v>28.033985000000001</v>
      </c>
      <c r="AD74">
        <v>26.437861000000002</v>
      </c>
      <c r="AE74">
        <v>31.791001000000001</v>
      </c>
      <c r="AF74">
        <v>30.435058999999999</v>
      </c>
      <c r="AG74">
        <v>42.134886000000002</v>
      </c>
      <c r="AH74">
        <v>135.377173</v>
      </c>
      <c r="AI74">
        <v>0</v>
      </c>
      <c r="AJ74">
        <v>0</v>
      </c>
      <c r="AK74">
        <v>52.268104999999998</v>
      </c>
      <c r="AL74">
        <v>54.361961999999998</v>
      </c>
      <c r="AM74">
        <v>15.244585000000001</v>
      </c>
      <c r="AN74">
        <v>0.77501799999999998</v>
      </c>
      <c r="AO74">
        <v>0</v>
      </c>
      <c r="AP74">
        <v>5.436871</v>
      </c>
      <c r="AQ74">
        <v>38.284973999999998</v>
      </c>
      <c r="AR74">
        <v>33.01247</v>
      </c>
      <c r="AS74">
        <v>15.570959</v>
      </c>
      <c r="AT74">
        <v>19.291952999999999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2580.1468879999998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583.78411900000003</v>
      </c>
      <c r="L75">
        <v>307.98076800000001</v>
      </c>
      <c r="M75">
        <v>88.743200000000002</v>
      </c>
      <c r="N75">
        <v>113.943375</v>
      </c>
      <c r="O75">
        <v>58.530577999999998</v>
      </c>
      <c r="P75">
        <v>121.141702</v>
      </c>
      <c r="Q75">
        <v>10.523785999999999</v>
      </c>
      <c r="R75">
        <v>40.889490000000002</v>
      </c>
      <c r="S75">
        <v>25.45589</v>
      </c>
      <c r="T75">
        <v>0</v>
      </c>
      <c r="U75">
        <v>403.94554199999999</v>
      </c>
      <c r="V75">
        <v>19.996158000000001</v>
      </c>
      <c r="W75">
        <v>44.756552999999997</v>
      </c>
      <c r="X75">
        <v>142.29357200000001</v>
      </c>
      <c r="Y75">
        <v>0</v>
      </c>
      <c r="Z75">
        <v>18.869890999999999</v>
      </c>
      <c r="AA75">
        <v>40.656038000000002</v>
      </c>
      <c r="AB75">
        <v>38.111462000000003</v>
      </c>
      <c r="AC75">
        <v>28.033985000000001</v>
      </c>
      <c r="AD75">
        <v>26.437861000000002</v>
      </c>
      <c r="AE75">
        <v>31.791001000000001</v>
      </c>
      <c r="AF75">
        <v>30.435058999999999</v>
      </c>
      <c r="AG75">
        <v>42.134886000000002</v>
      </c>
      <c r="AH75">
        <v>135.377173</v>
      </c>
      <c r="AI75">
        <v>0</v>
      </c>
      <c r="AJ75">
        <v>0</v>
      </c>
      <c r="AK75">
        <v>52.268104999999998</v>
      </c>
      <c r="AL75">
        <v>54.361961999999998</v>
      </c>
      <c r="AM75">
        <v>15.244585000000001</v>
      </c>
      <c r="AN75">
        <v>0.77501799999999998</v>
      </c>
      <c r="AO75">
        <v>0</v>
      </c>
      <c r="AP75">
        <v>5.436871</v>
      </c>
      <c r="AQ75">
        <v>38.284973999999998</v>
      </c>
      <c r="AR75">
        <v>33.01247</v>
      </c>
      <c r="AS75">
        <v>15.570959</v>
      </c>
      <c r="AT75">
        <v>19.291952999999999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2588.0789859999995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587.69074899999998</v>
      </c>
      <c r="L76">
        <v>342.72690599999999</v>
      </c>
      <c r="M76">
        <v>88.743200000000002</v>
      </c>
      <c r="N76">
        <v>113.943375</v>
      </c>
      <c r="O76">
        <v>58.530577999999998</v>
      </c>
      <c r="P76">
        <v>121.141702</v>
      </c>
      <c r="Q76">
        <v>10.523785999999999</v>
      </c>
      <c r="R76">
        <v>40.889490000000002</v>
      </c>
      <c r="S76">
        <v>25.45589</v>
      </c>
      <c r="T76">
        <v>0</v>
      </c>
      <c r="U76">
        <v>403.94554199999999</v>
      </c>
      <c r="V76">
        <v>19.996158000000001</v>
      </c>
      <c r="W76">
        <v>44.756552999999997</v>
      </c>
      <c r="X76">
        <v>142.29357200000001</v>
      </c>
      <c r="Y76">
        <v>0</v>
      </c>
      <c r="Z76">
        <v>18.869890999999999</v>
      </c>
      <c r="AA76">
        <v>40.656038000000002</v>
      </c>
      <c r="AB76">
        <v>38.111462000000003</v>
      </c>
      <c r="AC76">
        <v>28.033985000000001</v>
      </c>
      <c r="AD76">
        <v>26.437861000000002</v>
      </c>
      <c r="AE76">
        <v>31.791001000000001</v>
      </c>
      <c r="AF76">
        <v>30.435058999999999</v>
      </c>
      <c r="AG76">
        <v>42.134886000000002</v>
      </c>
      <c r="AH76">
        <v>135.377173</v>
      </c>
      <c r="AI76">
        <v>0</v>
      </c>
      <c r="AJ76">
        <v>0</v>
      </c>
      <c r="AK76">
        <v>52.268104999999998</v>
      </c>
      <c r="AL76">
        <v>54.361961999999998</v>
      </c>
      <c r="AM76">
        <v>15.244585000000001</v>
      </c>
      <c r="AN76">
        <v>0.77501799999999998</v>
      </c>
      <c r="AO76">
        <v>0</v>
      </c>
      <c r="AP76">
        <v>5.436871</v>
      </c>
      <c r="AQ76">
        <v>38.284973999999998</v>
      </c>
      <c r="AR76">
        <v>33.01247</v>
      </c>
      <c r="AS76">
        <v>15.570959</v>
      </c>
      <c r="AT76">
        <v>19.291952999999999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2626.731753999999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587.69074899999998</v>
      </c>
      <c r="L77">
        <v>411.44171899999998</v>
      </c>
      <c r="M77">
        <v>88.743200000000002</v>
      </c>
      <c r="N77">
        <v>113.943375</v>
      </c>
      <c r="O77">
        <v>58.530577999999998</v>
      </c>
      <c r="P77">
        <v>121.141702</v>
      </c>
      <c r="Q77">
        <v>10.523785999999999</v>
      </c>
      <c r="R77">
        <v>40.889490000000002</v>
      </c>
      <c r="S77">
        <v>25.45589</v>
      </c>
      <c r="T77">
        <v>0</v>
      </c>
      <c r="U77">
        <v>403.94554199999999</v>
      </c>
      <c r="V77">
        <v>19.996158000000001</v>
      </c>
      <c r="W77">
        <v>44.756552999999997</v>
      </c>
      <c r="X77">
        <v>142.29357200000001</v>
      </c>
      <c r="Y77">
        <v>0</v>
      </c>
      <c r="Z77">
        <v>18.869890999999999</v>
      </c>
      <c r="AA77">
        <v>40.656038000000002</v>
      </c>
      <c r="AB77">
        <v>38.111462000000003</v>
      </c>
      <c r="AC77">
        <v>24.566433</v>
      </c>
      <c r="AD77">
        <v>26.437861000000002</v>
      </c>
      <c r="AE77">
        <v>31.791001000000001</v>
      </c>
      <c r="AF77">
        <v>30.435058999999999</v>
      </c>
      <c r="AG77">
        <v>42.134886000000002</v>
      </c>
      <c r="AH77">
        <v>112.814311</v>
      </c>
      <c r="AI77">
        <v>0</v>
      </c>
      <c r="AJ77">
        <v>0</v>
      </c>
      <c r="AK77">
        <v>52.268104999999998</v>
      </c>
      <c r="AL77">
        <v>54.361961999999998</v>
      </c>
      <c r="AM77">
        <v>15.244585000000001</v>
      </c>
      <c r="AN77">
        <v>0.77501799999999998</v>
      </c>
      <c r="AO77">
        <v>0</v>
      </c>
      <c r="AP77">
        <v>0</v>
      </c>
      <c r="AQ77">
        <v>38.284973999999998</v>
      </c>
      <c r="AR77">
        <v>19.168531000000002</v>
      </c>
      <c r="AS77">
        <v>14.273379</v>
      </c>
      <c r="AT77">
        <v>19.291952999999999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2648.8377629999991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655.14667399999996</v>
      </c>
      <c r="L78">
        <v>420.020601</v>
      </c>
      <c r="M78">
        <v>88.743200000000002</v>
      </c>
      <c r="N78">
        <v>113.943375</v>
      </c>
      <c r="O78">
        <v>58.530577999999998</v>
      </c>
      <c r="P78">
        <v>121.141702</v>
      </c>
      <c r="Q78">
        <v>10.523785999999999</v>
      </c>
      <c r="R78">
        <v>40.889490000000002</v>
      </c>
      <c r="S78">
        <v>25.45589</v>
      </c>
      <c r="T78">
        <v>0</v>
      </c>
      <c r="U78">
        <v>403.94554199999999</v>
      </c>
      <c r="V78">
        <v>19.996158000000001</v>
      </c>
      <c r="W78">
        <v>44.756552999999997</v>
      </c>
      <c r="X78">
        <v>142.29357200000001</v>
      </c>
      <c r="Y78">
        <v>0</v>
      </c>
      <c r="Z78">
        <v>12.579927</v>
      </c>
      <c r="AA78">
        <v>27.104025</v>
      </c>
      <c r="AB78">
        <v>38.111462000000003</v>
      </c>
      <c r="AC78">
        <v>19.653146</v>
      </c>
      <c r="AD78">
        <v>15.290839</v>
      </c>
      <c r="AE78">
        <v>31.791001000000001</v>
      </c>
      <c r="AF78">
        <v>30.435058999999999</v>
      </c>
      <c r="AG78">
        <v>42.134886000000002</v>
      </c>
      <c r="AH78">
        <v>90.251448999999994</v>
      </c>
      <c r="AI78">
        <v>0</v>
      </c>
      <c r="AJ78">
        <v>0</v>
      </c>
      <c r="AK78">
        <v>52.268104999999998</v>
      </c>
      <c r="AL78">
        <v>54.361961999999998</v>
      </c>
      <c r="AM78">
        <v>15.244585000000001</v>
      </c>
      <c r="AN78">
        <v>0.77501799999999998</v>
      </c>
      <c r="AO78">
        <v>0</v>
      </c>
      <c r="AP78">
        <v>0</v>
      </c>
      <c r="AQ78">
        <v>38.284973999999998</v>
      </c>
      <c r="AR78">
        <v>19.168531000000002</v>
      </c>
      <c r="AS78">
        <v>14.273379</v>
      </c>
      <c r="AT78">
        <v>19.291952999999999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2666.4074219999993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655.14667399999996</v>
      </c>
      <c r="L79">
        <v>420.020601</v>
      </c>
      <c r="M79">
        <v>88.743200000000002</v>
      </c>
      <c r="N79">
        <v>113.943375</v>
      </c>
      <c r="O79">
        <v>58.530577999999998</v>
      </c>
      <c r="P79">
        <v>121.141702</v>
      </c>
      <c r="Q79">
        <v>10.523785999999999</v>
      </c>
      <c r="R79">
        <v>40.889490000000002</v>
      </c>
      <c r="S79">
        <v>25.45589</v>
      </c>
      <c r="T79">
        <v>0</v>
      </c>
      <c r="U79">
        <v>403.94554199999999</v>
      </c>
      <c r="V79">
        <v>19.996158000000001</v>
      </c>
      <c r="W79">
        <v>44.756552999999997</v>
      </c>
      <c r="X79">
        <v>142.29357200000001</v>
      </c>
      <c r="Y79">
        <v>0</v>
      </c>
      <c r="Z79">
        <v>6.2899640000000003</v>
      </c>
      <c r="AA79">
        <v>13.552013000000001</v>
      </c>
      <c r="AB79">
        <v>3.2145299999999999</v>
      </c>
      <c r="AC79">
        <v>1.2283219999999999</v>
      </c>
      <c r="AD79">
        <v>7.7728429999999999</v>
      </c>
      <c r="AE79">
        <v>15.895500999999999</v>
      </c>
      <c r="AF79">
        <v>16.168624999999999</v>
      </c>
      <c r="AG79">
        <v>42.134886000000002</v>
      </c>
      <c r="AH79">
        <v>67.688586000000001</v>
      </c>
      <c r="AI79">
        <v>0</v>
      </c>
      <c r="AJ79">
        <v>0</v>
      </c>
      <c r="AK79">
        <v>52.268104999999998</v>
      </c>
      <c r="AL79">
        <v>12.329516999999999</v>
      </c>
      <c r="AM79">
        <v>15.244585000000001</v>
      </c>
      <c r="AN79">
        <v>0.77501799999999998</v>
      </c>
      <c r="AO79">
        <v>0</v>
      </c>
      <c r="AP79">
        <v>0</v>
      </c>
      <c r="AQ79">
        <v>38.284973999999998</v>
      </c>
      <c r="AR79">
        <v>33.01247</v>
      </c>
      <c r="AS79">
        <v>15.570959</v>
      </c>
      <c r="AT79">
        <v>19.291952999999999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2506.1099720000002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655.38772800000004</v>
      </c>
      <c r="L80">
        <v>420.020601</v>
      </c>
      <c r="M80">
        <v>88.743200000000002</v>
      </c>
      <c r="N80">
        <v>113.943375</v>
      </c>
      <c r="O80">
        <v>58.530577999999998</v>
      </c>
      <c r="P80">
        <v>121.141702</v>
      </c>
      <c r="Q80">
        <v>10.523785999999999</v>
      </c>
      <c r="R80">
        <v>40.889490000000002</v>
      </c>
      <c r="S80">
        <v>25.45589</v>
      </c>
      <c r="T80">
        <v>0</v>
      </c>
      <c r="U80">
        <v>403.94554199999999</v>
      </c>
      <c r="V80">
        <v>19.996158000000001</v>
      </c>
      <c r="W80">
        <v>44.756552999999997</v>
      </c>
      <c r="X80">
        <v>142.29357200000001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15.895500999999999</v>
      </c>
      <c r="AF80">
        <v>8.5598600000000005</v>
      </c>
      <c r="AG80">
        <v>42.134886000000002</v>
      </c>
      <c r="AH80">
        <v>45.125723999999998</v>
      </c>
      <c r="AI80">
        <v>0</v>
      </c>
      <c r="AJ80">
        <v>0</v>
      </c>
      <c r="AK80">
        <v>52.268104999999998</v>
      </c>
      <c r="AL80">
        <v>12.329516999999999</v>
      </c>
      <c r="AM80">
        <v>15.244585000000001</v>
      </c>
      <c r="AN80">
        <v>0.77501799999999998</v>
      </c>
      <c r="AO80">
        <v>0</v>
      </c>
      <c r="AP80">
        <v>0</v>
      </c>
      <c r="AQ80">
        <v>38.284973999999998</v>
      </c>
      <c r="AR80">
        <v>33.01247</v>
      </c>
      <c r="AS80">
        <v>15.570959</v>
      </c>
      <c r="AT80">
        <v>19.291952999999999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2444.1217269999997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593.527061</v>
      </c>
      <c r="L81">
        <v>420.020601</v>
      </c>
      <c r="M81">
        <v>88.743200000000002</v>
      </c>
      <c r="N81">
        <v>113.943375</v>
      </c>
      <c r="O81">
        <v>58.530577999999998</v>
      </c>
      <c r="P81">
        <v>121.141702</v>
      </c>
      <c r="Q81">
        <v>10.523785999999999</v>
      </c>
      <c r="R81">
        <v>40.889490000000002</v>
      </c>
      <c r="S81">
        <v>25.45589</v>
      </c>
      <c r="T81">
        <v>0</v>
      </c>
      <c r="U81">
        <v>403.94554199999999</v>
      </c>
      <c r="V81">
        <v>19.996158000000001</v>
      </c>
      <c r="W81">
        <v>44.756552999999997</v>
      </c>
      <c r="X81">
        <v>142.29357200000001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15.895500999999999</v>
      </c>
      <c r="AF81">
        <v>0</v>
      </c>
      <c r="AG81">
        <v>42.134886000000002</v>
      </c>
      <c r="AH81">
        <v>22.562861999999999</v>
      </c>
      <c r="AI81">
        <v>0</v>
      </c>
      <c r="AJ81">
        <v>0</v>
      </c>
      <c r="AK81">
        <v>52.268104999999998</v>
      </c>
      <c r="AL81">
        <v>12.329516999999999</v>
      </c>
      <c r="AM81">
        <v>15.244585000000001</v>
      </c>
      <c r="AN81">
        <v>0.77501799999999998</v>
      </c>
      <c r="AO81">
        <v>0</v>
      </c>
      <c r="AP81">
        <v>0</v>
      </c>
      <c r="AQ81">
        <v>38.284973999999998</v>
      </c>
      <c r="AR81">
        <v>33.01247</v>
      </c>
      <c r="AS81">
        <v>18.166118999999998</v>
      </c>
      <c r="AT81">
        <v>19.291952999999999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2353.7334979999996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549.15546099999995</v>
      </c>
      <c r="L82">
        <v>420.020601</v>
      </c>
      <c r="M82">
        <v>88.743200000000002</v>
      </c>
      <c r="N82">
        <v>113.943375</v>
      </c>
      <c r="O82">
        <v>58.530577999999998</v>
      </c>
      <c r="P82">
        <v>121.141702</v>
      </c>
      <c r="Q82">
        <v>10.523785999999999</v>
      </c>
      <c r="R82">
        <v>40.889490000000002</v>
      </c>
      <c r="S82">
        <v>25.45589</v>
      </c>
      <c r="T82">
        <v>0</v>
      </c>
      <c r="U82">
        <v>403.94554199999999</v>
      </c>
      <c r="V82">
        <v>19.996158000000001</v>
      </c>
      <c r="W82">
        <v>44.756552999999997</v>
      </c>
      <c r="X82">
        <v>142.29357200000001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15.895500999999999</v>
      </c>
      <c r="AF82">
        <v>0</v>
      </c>
      <c r="AG82">
        <v>42.134886000000002</v>
      </c>
      <c r="AH82">
        <v>0</v>
      </c>
      <c r="AI82">
        <v>0</v>
      </c>
      <c r="AJ82">
        <v>0</v>
      </c>
      <c r="AK82">
        <v>52.268104999999998</v>
      </c>
      <c r="AL82">
        <v>12.329516999999999</v>
      </c>
      <c r="AM82">
        <v>15.244585000000001</v>
      </c>
      <c r="AN82">
        <v>0.77501799999999998</v>
      </c>
      <c r="AO82">
        <v>0</v>
      </c>
      <c r="AP82">
        <v>0</v>
      </c>
      <c r="AQ82">
        <v>38.284973999999998</v>
      </c>
      <c r="AR82">
        <v>33.01247</v>
      </c>
      <c r="AS82">
        <v>18.166118999999998</v>
      </c>
      <c r="AT82">
        <v>19.291952999999999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2286.7990359999999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505.228542</v>
      </c>
      <c r="L83">
        <v>365.85984400000001</v>
      </c>
      <c r="M83">
        <v>88.743200000000002</v>
      </c>
      <c r="N83">
        <v>113.943375</v>
      </c>
      <c r="O83">
        <v>58.530577999999998</v>
      </c>
      <c r="P83">
        <v>121.141702</v>
      </c>
      <c r="Q83">
        <v>9.7124609999999993</v>
      </c>
      <c r="R83">
        <v>40.889490000000002</v>
      </c>
      <c r="S83">
        <v>22.939374000000001</v>
      </c>
      <c r="T83">
        <v>0</v>
      </c>
      <c r="U83">
        <v>403.94554199999999</v>
      </c>
      <c r="V83">
        <v>19.996158000000001</v>
      </c>
      <c r="W83">
        <v>44.756552999999997</v>
      </c>
      <c r="X83">
        <v>142.29357200000001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15.895500999999999</v>
      </c>
      <c r="AF83">
        <v>0</v>
      </c>
      <c r="AG83">
        <v>42.134886000000002</v>
      </c>
      <c r="AH83">
        <v>0</v>
      </c>
      <c r="AI83">
        <v>0</v>
      </c>
      <c r="AJ83">
        <v>0</v>
      </c>
      <c r="AK83">
        <v>52.268104999999998</v>
      </c>
      <c r="AL83">
        <v>12.329516999999999</v>
      </c>
      <c r="AM83">
        <v>15.244585000000001</v>
      </c>
      <c r="AN83">
        <v>0.77501799999999998</v>
      </c>
      <c r="AO83">
        <v>0</v>
      </c>
      <c r="AP83">
        <v>0</v>
      </c>
      <c r="AQ83">
        <v>38.284973999999998</v>
      </c>
      <c r="AR83">
        <v>33.01247</v>
      </c>
      <c r="AS83">
        <v>18.166118999999998</v>
      </c>
      <c r="AT83">
        <v>19.291952999999999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2185.383519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505.228542</v>
      </c>
      <c r="L84">
        <v>317.62676800000003</v>
      </c>
      <c r="M84">
        <v>88.743200000000002</v>
      </c>
      <c r="N84">
        <v>113.943375</v>
      </c>
      <c r="O84">
        <v>58.530577999999998</v>
      </c>
      <c r="P84">
        <v>121.141702</v>
      </c>
      <c r="Q84">
        <v>9.7124609999999993</v>
      </c>
      <c r="R84">
        <v>40.889490000000002</v>
      </c>
      <c r="S84">
        <v>22.713436000000002</v>
      </c>
      <c r="T84">
        <v>0</v>
      </c>
      <c r="U84">
        <v>403.94554199999999</v>
      </c>
      <c r="V84">
        <v>19.996158000000001</v>
      </c>
      <c r="W84">
        <v>44.756552999999997</v>
      </c>
      <c r="X84">
        <v>142.29357200000001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15.895500999999999</v>
      </c>
      <c r="AF84">
        <v>0</v>
      </c>
      <c r="AG84">
        <v>42.134886000000002</v>
      </c>
      <c r="AH84">
        <v>0</v>
      </c>
      <c r="AI84">
        <v>0</v>
      </c>
      <c r="AJ84">
        <v>0</v>
      </c>
      <c r="AK84">
        <v>52.268104999999998</v>
      </c>
      <c r="AL84">
        <v>12.329516999999999</v>
      </c>
      <c r="AM84">
        <v>15.244585000000001</v>
      </c>
      <c r="AN84">
        <v>0.77501799999999998</v>
      </c>
      <c r="AO84">
        <v>0</v>
      </c>
      <c r="AP84">
        <v>0</v>
      </c>
      <c r="AQ84">
        <v>38.284973999999998</v>
      </c>
      <c r="AR84">
        <v>33.01247</v>
      </c>
      <c r="AS84">
        <v>18.166118999999998</v>
      </c>
      <c r="AT84">
        <v>19.291952999999999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2136.924505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505.228542</v>
      </c>
      <c r="L85">
        <v>232.74196800000001</v>
      </c>
      <c r="M85">
        <v>88.743200000000002</v>
      </c>
      <c r="N85">
        <v>113.943375</v>
      </c>
      <c r="O85">
        <v>58.530577999999998</v>
      </c>
      <c r="P85">
        <v>121.141702</v>
      </c>
      <c r="Q85">
        <v>9.7124609999999993</v>
      </c>
      <c r="R85">
        <v>40.889490000000002</v>
      </c>
      <c r="S85">
        <v>22.713436000000002</v>
      </c>
      <c r="T85">
        <v>0</v>
      </c>
      <c r="U85">
        <v>403.94554199999999</v>
      </c>
      <c r="V85">
        <v>19.996158000000001</v>
      </c>
      <c r="W85">
        <v>44.756552999999997</v>
      </c>
      <c r="X85">
        <v>142.29357200000001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15.895500999999999</v>
      </c>
      <c r="AF85">
        <v>0</v>
      </c>
      <c r="AG85">
        <v>42.134886000000002</v>
      </c>
      <c r="AH85">
        <v>0</v>
      </c>
      <c r="AI85">
        <v>0</v>
      </c>
      <c r="AJ85">
        <v>0</v>
      </c>
      <c r="AK85">
        <v>52.268104999999998</v>
      </c>
      <c r="AL85">
        <v>12.329516999999999</v>
      </c>
      <c r="AM85">
        <v>15.244585000000001</v>
      </c>
      <c r="AN85">
        <v>0.77501799999999998</v>
      </c>
      <c r="AO85">
        <v>0</v>
      </c>
      <c r="AP85">
        <v>0</v>
      </c>
      <c r="AQ85">
        <v>38.284973999999998</v>
      </c>
      <c r="AR85">
        <v>25.558042</v>
      </c>
      <c r="AS85">
        <v>15.570959</v>
      </c>
      <c r="AT85">
        <v>19.291952999999999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2041.9901169999996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505.228542</v>
      </c>
      <c r="L86">
        <v>232.74196800000001</v>
      </c>
      <c r="M86">
        <v>88.743200000000002</v>
      </c>
      <c r="N86">
        <v>113.943375</v>
      </c>
      <c r="O86">
        <v>58.530577999999998</v>
      </c>
      <c r="P86">
        <v>121.141702</v>
      </c>
      <c r="Q86">
        <v>9.7124609999999993</v>
      </c>
      <c r="R86">
        <v>40.889490000000002</v>
      </c>
      <c r="S86">
        <v>22.713436000000002</v>
      </c>
      <c r="T86">
        <v>0</v>
      </c>
      <c r="U86">
        <v>403.94554199999999</v>
      </c>
      <c r="V86">
        <v>19.996158000000001</v>
      </c>
      <c r="W86">
        <v>44.756552999999997</v>
      </c>
      <c r="X86">
        <v>142.29357200000001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15.895500999999999</v>
      </c>
      <c r="AF86">
        <v>0</v>
      </c>
      <c r="AG86">
        <v>42.134886000000002</v>
      </c>
      <c r="AH86">
        <v>0</v>
      </c>
      <c r="AI86">
        <v>0</v>
      </c>
      <c r="AJ86">
        <v>0</v>
      </c>
      <c r="AK86">
        <v>52.268104999999998</v>
      </c>
      <c r="AL86">
        <v>12.329516999999999</v>
      </c>
      <c r="AM86">
        <v>15.244585000000001</v>
      </c>
      <c r="AN86">
        <v>0.77501799999999998</v>
      </c>
      <c r="AO86">
        <v>0</v>
      </c>
      <c r="AP86">
        <v>0</v>
      </c>
      <c r="AQ86">
        <v>25.644856000000001</v>
      </c>
      <c r="AR86">
        <v>25.558042</v>
      </c>
      <c r="AS86">
        <v>15.570959</v>
      </c>
      <c r="AT86">
        <v>19.291952999999999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2029.3499989999998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457.963142</v>
      </c>
      <c r="L87">
        <v>231.96064200000001</v>
      </c>
      <c r="M87">
        <v>88.743200000000002</v>
      </c>
      <c r="N87">
        <v>113.943375</v>
      </c>
      <c r="O87">
        <v>58.530577999999998</v>
      </c>
      <c r="P87">
        <v>121.141702</v>
      </c>
      <c r="Q87">
        <v>9.6449390000000008</v>
      </c>
      <c r="R87">
        <v>36.291145999999998</v>
      </c>
      <c r="S87">
        <v>22.578392000000001</v>
      </c>
      <c r="T87">
        <v>0</v>
      </c>
      <c r="U87">
        <v>403.94554199999999</v>
      </c>
      <c r="V87">
        <v>17.810953000000001</v>
      </c>
      <c r="W87">
        <v>39.176650000000002</v>
      </c>
      <c r="X87">
        <v>142.29357200000001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15.895500999999999</v>
      </c>
      <c r="AF87">
        <v>0</v>
      </c>
      <c r="AG87">
        <v>42.134886000000002</v>
      </c>
      <c r="AH87">
        <v>0</v>
      </c>
      <c r="AI87">
        <v>0</v>
      </c>
      <c r="AJ87">
        <v>0</v>
      </c>
      <c r="AK87">
        <v>52.268104999999998</v>
      </c>
      <c r="AL87">
        <v>12.329516999999999</v>
      </c>
      <c r="AM87">
        <v>15.244585000000001</v>
      </c>
      <c r="AN87">
        <v>0.77501799999999998</v>
      </c>
      <c r="AO87">
        <v>0</v>
      </c>
      <c r="AP87">
        <v>0</v>
      </c>
      <c r="AQ87">
        <v>25.644856000000001</v>
      </c>
      <c r="AR87">
        <v>33.544930000000001</v>
      </c>
      <c r="AS87">
        <v>18.166118999999998</v>
      </c>
      <c r="AT87">
        <v>19.291952999999999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1979.3193029999998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409.73314199999999</v>
      </c>
      <c r="L88">
        <v>231.96064200000001</v>
      </c>
      <c r="M88">
        <v>88.743200000000002</v>
      </c>
      <c r="N88">
        <v>113.943375</v>
      </c>
      <c r="O88">
        <v>58.530577999999998</v>
      </c>
      <c r="P88">
        <v>121.141702</v>
      </c>
      <c r="Q88">
        <v>8.3454300000000003</v>
      </c>
      <c r="R88">
        <v>30.498432999999999</v>
      </c>
      <c r="S88">
        <v>18.626908</v>
      </c>
      <c r="T88">
        <v>0</v>
      </c>
      <c r="U88">
        <v>403.94554199999999</v>
      </c>
      <c r="V88">
        <v>17.810953000000001</v>
      </c>
      <c r="W88">
        <v>39.176650000000002</v>
      </c>
      <c r="X88">
        <v>142.29357200000001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15.895500999999999</v>
      </c>
      <c r="AF88">
        <v>0</v>
      </c>
      <c r="AG88">
        <v>42.134886000000002</v>
      </c>
      <c r="AH88">
        <v>0</v>
      </c>
      <c r="AI88">
        <v>0</v>
      </c>
      <c r="AJ88">
        <v>0</v>
      </c>
      <c r="AK88">
        <v>52.268104999999998</v>
      </c>
      <c r="AL88">
        <v>12.329516999999999</v>
      </c>
      <c r="AM88">
        <v>15.244585000000001</v>
      </c>
      <c r="AN88">
        <v>0.77501799999999998</v>
      </c>
      <c r="AO88">
        <v>0</v>
      </c>
      <c r="AP88">
        <v>0</v>
      </c>
      <c r="AQ88">
        <v>25.644856000000001</v>
      </c>
      <c r="AR88">
        <v>33.544930000000001</v>
      </c>
      <c r="AS88">
        <v>18.166118999999998</v>
      </c>
      <c r="AT88">
        <v>19.291952999999999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1920.0455969999998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361.50314200000003</v>
      </c>
      <c r="L89">
        <v>231.02170000000001</v>
      </c>
      <c r="M89">
        <v>88.743200000000002</v>
      </c>
      <c r="N89">
        <v>113.943375</v>
      </c>
      <c r="O89">
        <v>58.530577999999998</v>
      </c>
      <c r="P89">
        <v>121.141702</v>
      </c>
      <c r="Q89">
        <v>6.6171559999999996</v>
      </c>
      <c r="R89">
        <v>23.150400000000001</v>
      </c>
      <c r="S89">
        <v>16.041513999999999</v>
      </c>
      <c r="T89">
        <v>0</v>
      </c>
      <c r="U89">
        <v>403.94554199999999</v>
      </c>
      <c r="V89">
        <v>17.810953000000001</v>
      </c>
      <c r="W89">
        <v>39.176650000000002</v>
      </c>
      <c r="X89">
        <v>142.29357200000001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15.895500999999999</v>
      </c>
      <c r="AF89">
        <v>0</v>
      </c>
      <c r="AG89">
        <v>42.134886000000002</v>
      </c>
      <c r="AH89">
        <v>0</v>
      </c>
      <c r="AI89">
        <v>0</v>
      </c>
      <c r="AJ89">
        <v>0</v>
      </c>
      <c r="AK89">
        <v>52.268104999999998</v>
      </c>
      <c r="AL89">
        <v>12.329516999999999</v>
      </c>
      <c r="AM89">
        <v>15.244585000000001</v>
      </c>
      <c r="AN89">
        <v>0.77501799999999998</v>
      </c>
      <c r="AO89">
        <v>0</v>
      </c>
      <c r="AP89">
        <v>0</v>
      </c>
      <c r="AQ89">
        <v>25.644856000000001</v>
      </c>
      <c r="AR89">
        <v>25.558042</v>
      </c>
      <c r="AS89">
        <v>20.761278999999998</v>
      </c>
      <c r="AT89">
        <v>19.291952999999999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1853.8232259999997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361.50314200000003</v>
      </c>
      <c r="L90">
        <v>231.02170000000001</v>
      </c>
      <c r="M90">
        <v>88.743200000000002</v>
      </c>
      <c r="N90">
        <v>113.943375</v>
      </c>
      <c r="O90">
        <v>58.530577999999998</v>
      </c>
      <c r="P90">
        <v>121.141702</v>
      </c>
      <c r="Q90">
        <v>6.6171559999999996</v>
      </c>
      <c r="R90">
        <v>23.150400000000001</v>
      </c>
      <c r="S90">
        <v>14.198912</v>
      </c>
      <c r="T90">
        <v>0</v>
      </c>
      <c r="U90">
        <v>403.94554199999999</v>
      </c>
      <c r="V90">
        <v>14.569896999999999</v>
      </c>
      <c r="W90">
        <v>39.176650000000002</v>
      </c>
      <c r="X90">
        <v>142.29357200000001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15.895500999999999</v>
      </c>
      <c r="AF90">
        <v>0</v>
      </c>
      <c r="AG90">
        <v>42.134886000000002</v>
      </c>
      <c r="AH90">
        <v>0</v>
      </c>
      <c r="AI90">
        <v>0</v>
      </c>
      <c r="AJ90">
        <v>0</v>
      </c>
      <c r="AK90">
        <v>52.268104999999998</v>
      </c>
      <c r="AL90">
        <v>12.329516999999999</v>
      </c>
      <c r="AM90">
        <v>15.244585000000001</v>
      </c>
      <c r="AN90">
        <v>0.77501799999999998</v>
      </c>
      <c r="AO90">
        <v>0</v>
      </c>
      <c r="AP90">
        <v>0</v>
      </c>
      <c r="AQ90">
        <v>25.644856000000001</v>
      </c>
      <c r="AR90">
        <v>25.558042</v>
      </c>
      <c r="AS90">
        <v>20.761278999999998</v>
      </c>
      <c r="AT90">
        <v>19.291952999999999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1848.7395680000002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361.50314200000003</v>
      </c>
      <c r="L91">
        <v>231.02170000000001</v>
      </c>
      <c r="M91">
        <v>88.743200000000002</v>
      </c>
      <c r="N91">
        <v>113.943375</v>
      </c>
      <c r="O91">
        <v>58.530577999999998</v>
      </c>
      <c r="P91">
        <v>121.141702</v>
      </c>
      <c r="Q91">
        <v>6.7522000000000002</v>
      </c>
      <c r="R91">
        <v>23.150400000000001</v>
      </c>
      <c r="S91">
        <v>14.468999999999999</v>
      </c>
      <c r="T91">
        <v>0</v>
      </c>
      <c r="U91">
        <v>403.94554199999999</v>
      </c>
      <c r="V91">
        <v>14.569896999999999</v>
      </c>
      <c r="W91">
        <v>39.176650000000002</v>
      </c>
      <c r="X91">
        <v>142.29357200000001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15.895500999999999</v>
      </c>
      <c r="AF91">
        <v>0</v>
      </c>
      <c r="AG91">
        <v>42.134886000000002</v>
      </c>
      <c r="AH91">
        <v>0</v>
      </c>
      <c r="AI91">
        <v>0</v>
      </c>
      <c r="AJ91">
        <v>0</v>
      </c>
      <c r="AK91">
        <v>52.268104999999998</v>
      </c>
      <c r="AL91">
        <v>12.329516999999999</v>
      </c>
      <c r="AM91">
        <v>9.6435879999999994</v>
      </c>
      <c r="AN91">
        <v>0.77501799999999998</v>
      </c>
      <c r="AO91">
        <v>0</v>
      </c>
      <c r="AP91">
        <v>0</v>
      </c>
      <c r="AQ91">
        <v>12.822428</v>
      </c>
      <c r="AR91">
        <v>25.558042</v>
      </c>
      <c r="AS91">
        <v>18.166118999999998</v>
      </c>
      <c r="AT91">
        <v>19.291952999999999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1828.126115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361.50314200000003</v>
      </c>
      <c r="L92">
        <v>231.02170000000001</v>
      </c>
      <c r="M92">
        <v>88.743200000000002</v>
      </c>
      <c r="N92">
        <v>113.943375</v>
      </c>
      <c r="O92">
        <v>58.530577999999998</v>
      </c>
      <c r="P92">
        <v>121.141702</v>
      </c>
      <c r="Q92">
        <v>6.7522000000000002</v>
      </c>
      <c r="R92">
        <v>23.150400000000001</v>
      </c>
      <c r="S92">
        <v>14.468999999999999</v>
      </c>
      <c r="T92">
        <v>0</v>
      </c>
      <c r="U92">
        <v>403.94554199999999</v>
      </c>
      <c r="V92">
        <v>14.569896999999999</v>
      </c>
      <c r="W92">
        <v>39.176650000000002</v>
      </c>
      <c r="X92">
        <v>142.29357200000001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15.895500999999999</v>
      </c>
      <c r="AF92">
        <v>0</v>
      </c>
      <c r="AG92">
        <v>42.134886000000002</v>
      </c>
      <c r="AH92">
        <v>0</v>
      </c>
      <c r="AI92">
        <v>0</v>
      </c>
      <c r="AJ92">
        <v>0</v>
      </c>
      <c r="AK92">
        <v>52.268104999999998</v>
      </c>
      <c r="AL92">
        <v>12.329516999999999</v>
      </c>
      <c r="AM92">
        <v>4.5003409999999997</v>
      </c>
      <c r="AN92">
        <v>0.77501799999999998</v>
      </c>
      <c r="AO92">
        <v>0</v>
      </c>
      <c r="AP92">
        <v>0</v>
      </c>
      <c r="AQ92">
        <v>12.822428</v>
      </c>
      <c r="AR92">
        <v>25.558042</v>
      </c>
      <c r="AS92">
        <v>18.166118999999998</v>
      </c>
      <c r="AT92">
        <v>19.291952999999999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1822.9828680000001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361.50314200000003</v>
      </c>
      <c r="L93">
        <v>231.02170000000001</v>
      </c>
      <c r="M93">
        <v>88.743200000000002</v>
      </c>
      <c r="N93">
        <v>113.943375</v>
      </c>
      <c r="O93">
        <v>58.530577999999998</v>
      </c>
      <c r="P93">
        <v>121.141702</v>
      </c>
      <c r="Q93">
        <v>6.6171559999999996</v>
      </c>
      <c r="R93">
        <v>23.150400000000001</v>
      </c>
      <c r="S93">
        <v>14.198912</v>
      </c>
      <c r="T93">
        <v>0</v>
      </c>
      <c r="U93">
        <v>403.94554199999999</v>
      </c>
      <c r="V93">
        <v>14.569896999999999</v>
      </c>
      <c r="W93">
        <v>39.176650000000002</v>
      </c>
      <c r="X93">
        <v>142.29357200000001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15.895500999999999</v>
      </c>
      <c r="AF93">
        <v>0</v>
      </c>
      <c r="AG93">
        <v>42.134886000000002</v>
      </c>
      <c r="AH93">
        <v>0</v>
      </c>
      <c r="AI93">
        <v>0</v>
      </c>
      <c r="AJ93">
        <v>0</v>
      </c>
      <c r="AK93">
        <v>52.268104999999998</v>
      </c>
      <c r="AL93">
        <v>12.329516999999999</v>
      </c>
      <c r="AM93">
        <v>3.8574350000000002</v>
      </c>
      <c r="AN93">
        <v>0.77501799999999998</v>
      </c>
      <c r="AO93">
        <v>0</v>
      </c>
      <c r="AP93">
        <v>0.49426100000000001</v>
      </c>
      <c r="AQ93">
        <v>12.822428</v>
      </c>
      <c r="AR93">
        <v>33.544930000000001</v>
      </c>
      <c r="AS93">
        <v>18.166118999999998</v>
      </c>
      <c r="AT93">
        <v>19.291952999999999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1830.4159790000001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361.50314200000003</v>
      </c>
      <c r="L94">
        <v>231.02170000000001</v>
      </c>
      <c r="M94">
        <v>88.743200000000002</v>
      </c>
      <c r="N94">
        <v>113.943375</v>
      </c>
      <c r="O94">
        <v>58.530577999999998</v>
      </c>
      <c r="P94">
        <v>121.141702</v>
      </c>
      <c r="Q94">
        <v>6.6171559999999996</v>
      </c>
      <c r="R94">
        <v>23.150400000000001</v>
      </c>
      <c r="S94">
        <v>14.198912</v>
      </c>
      <c r="T94">
        <v>0</v>
      </c>
      <c r="U94">
        <v>403.94554199999999</v>
      </c>
      <c r="V94">
        <v>14.569896999999999</v>
      </c>
      <c r="W94">
        <v>39.176650000000002</v>
      </c>
      <c r="X94">
        <v>125.446134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1.8563730000000001</v>
      </c>
      <c r="AF94">
        <v>0</v>
      </c>
      <c r="AG94">
        <v>42.134886000000002</v>
      </c>
      <c r="AH94">
        <v>0</v>
      </c>
      <c r="AI94">
        <v>0</v>
      </c>
      <c r="AJ94">
        <v>0</v>
      </c>
      <c r="AK94">
        <v>52.268104999999998</v>
      </c>
      <c r="AL94">
        <v>12.329516999999999</v>
      </c>
      <c r="AM94">
        <v>0</v>
      </c>
      <c r="AN94">
        <v>0.77501799999999998</v>
      </c>
      <c r="AO94">
        <v>0</v>
      </c>
      <c r="AP94">
        <v>0.49426100000000001</v>
      </c>
      <c r="AQ94">
        <v>12.822428</v>
      </c>
      <c r="AR94">
        <v>33.544930000000001</v>
      </c>
      <c r="AS94">
        <v>18.166118999999998</v>
      </c>
      <c r="AT94">
        <v>19.291952999999999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1795.6719780000003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361.50314200000003</v>
      </c>
      <c r="L95">
        <v>231.02170000000001</v>
      </c>
      <c r="M95">
        <v>88.743200000000002</v>
      </c>
      <c r="N95">
        <v>113.943375</v>
      </c>
      <c r="O95">
        <v>58.530577999999998</v>
      </c>
      <c r="P95">
        <v>121.141702</v>
      </c>
      <c r="Q95">
        <v>6.6171559999999996</v>
      </c>
      <c r="R95">
        <v>23.150400000000001</v>
      </c>
      <c r="S95">
        <v>14.198912</v>
      </c>
      <c r="T95">
        <v>0</v>
      </c>
      <c r="U95">
        <v>403.94554199999999</v>
      </c>
      <c r="V95">
        <v>14.569896999999999</v>
      </c>
      <c r="W95">
        <v>32.197287000000003</v>
      </c>
      <c r="X95">
        <v>101.08120599999999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1.8563730000000001</v>
      </c>
      <c r="AF95">
        <v>0</v>
      </c>
      <c r="AG95">
        <v>42.134886000000002</v>
      </c>
      <c r="AH95">
        <v>0</v>
      </c>
      <c r="AI95">
        <v>0</v>
      </c>
      <c r="AJ95">
        <v>0</v>
      </c>
      <c r="AK95">
        <v>52.268104999999998</v>
      </c>
      <c r="AL95">
        <v>12.329516999999999</v>
      </c>
      <c r="AM95">
        <v>0</v>
      </c>
      <c r="AN95">
        <v>0.77501799999999998</v>
      </c>
      <c r="AO95">
        <v>0</v>
      </c>
      <c r="AP95">
        <v>0.49426100000000001</v>
      </c>
      <c r="AQ95">
        <v>12.822428</v>
      </c>
      <c r="AR95">
        <v>33.544930000000001</v>
      </c>
      <c r="AS95">
        <v>18.166118999999998</v>
      </c>
      <c r="AT95">
        <v>19.291952999999999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1764.3276870000002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361.50314200000003</v>
      </c>
      <c r="L96">
        <v>231.02170000000001</v>
      </c>
      <c r="M96">
        <v>88.743200000000002</v>
      </c>
      <c r="N96">
        <v>113.943375</v>
      </c>
      <c r="O96">
        <v>58.530577999999998</v>
      </c>
      <c r="P96">
        <v>121.141702</v>
      </c>
      <c r="Q96">
        <v>6.6171559999999996</v>
      </c>
      <c r="R96">
        <v>23.150400000000001</v>
      </c>
      <c r="S96">
        <v>14.198912</v>
      </c>
      <c r="T96">
        <v>0</v>
      </c>
      <c r="U96">
        <v>403.94554199999999</v>
      </c>
      <c r="V96">
        <v>11.006086</v>
      </c>
      <c r="W96">
        <v>24.616592000000001</v>
      </c>
      <c r="X96">
        <v>78.325519999999997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1.8563730000000001</v>
      </c>
      <c r="AF96">
        <v>0</v>
      </c>
      <c r="AG96">
        <v>42.134886000000002</v>
      </c>
      <c r="AH96">
        <v>0</v>
      </c>
      <c r="AI96">
        <v>0</v>
      </c>
      <c r="AJ96">
        <v>0</v>
      </c>
      <c r="AK96">
        <v>52.268104999999998</v>
      </c>
      <c r="AL96">
        <v>12.329516999999999</v>
      </c>
      <c r="AM96">
        <v>0</v>
      </c>
      <c r="AN96">
        <v>0.77501799999999998</v>
      </c>
      <c r="AO96">
        <v>0</v>
      </c>
      <c r="AP96">
        <v>0.49426100000000001</v>
      </c>
      <c r="AQ96">
        <v>0</v>
      </c>
      <c r="AR96">
        <v>33.544930000000001</v>
      </c>
      <c r="AS96">
        <v>18.166118999999998</v>
      </c>
      <c r="AT96">
        <v>19.291952999999999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1717.6050670000004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361.50314200000003</v>
      </c>
      <c r="L97">
        <v>231.02170000000001</v>
      </c>
      <c r="M97">
        <v>61.952013999999998</v>
      </c>
      <c r="N97">
        <v>113.943375</v>
      </c>
      <c r="O97">
        <v>58.530577999999998</v>
      </c>
      <c r="P97">
        <v>121.141702</v>
      </c>
      <c r="Q97">
        <v>6.6171559999999996</v>
      </c>
      <c r="R97">
        <v>23.150400000000001</v>
      </c>
      <c r="S97">
        <v>14.198912</v>
      </c>
      <c r="T97">
        <v>0</v>
      </c>
      <c r="U97">
        <v>403.94554199999999</v>
      </c>
      <c r="V97">
        <v>11.006086</v>
      </c>
      <c r="W97">
        <v>24.616592000000001</v>
      </c>
      <c r="X97">
        <v>78.325519999999997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1.8563730000000001</v>
      </c>
      <c r="AF97">
        <v>0</v>
      </c>
      <c r="AG97">
        <v>42.134886000000002</v>
      </c>
      <c r="AH97">
        <v>0</v>
      </c>
      <c r="AI97">
        <v>0</v>
      </c>
      <c r="AJ97">
        <v>0</v>
      </c>
      <c r="AK97">
        <v>52.268104999999998</v>
      </c>
      <c r="AL97">
        <v>12.329516999999999</v>
      </c>
      <c r="AM97">
        <v>0</v>
      </c>
      <c r="AN97">
        <v>0.77501799999999998</v>
      </c>
      <c r="AO97">
        <v>0</v>
      </c>
      <c r="AP97">
        <v>0.49426100000000001</v>
      </c>
      <c r="AQ97">
        <v>0</v>
      </c>
      <c r="AR97">
        <v>33.544930000000001</v>
      </c>
      <c r="AS97">
        <v>19.463698999999998</v>
      </c>
      <c r="AT97">
        <v>19.291952999999999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1692.1114610000004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361.50314200000003</v>
      </c>
      <c r="L98">
        <v>231.02170000000001</v>
      </c>
      <c r="M98">
        <v>61.952013999999998</v>
      </c>
      <c r="N98">
        <v>113.943375</v>
      </c>
      <c r="O98">
        <v>58.530577999999998</v>
      </c>
      <c r="P98">
        <v>121.141702</v>
      </c>
      <c r="Q98">
        <v>6.6171559999999996</v>
      </c>
      <c r="R98">
        <v>23.150400000000001</v>
      </c>
      <c r="S98">
        <v>14.198912</v>
      </c>
      <c r="T98">
        <v>0</v>
      </c>
      <c r="U98">
        <v>403.94554199999999</v>
      </c>
      <c r="V98">
        <v>11.006086</v>
      </c>
      <c r="W98">
        <v>24.616592000000001</v>
      </c>
      <c r="X98">
        <v>78.325519999999997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1.8563730000000001</v>
      </c>
      <c r="AF98">
        <v>0</v>
      </c>
      <c r="AG98">
        <v>42.134886000000002</v>
      </c>
      <c r="AH98">
        <v>0</v>
      </c>
      <c r="AI98">
        <v>0</v>
      </c>
      <c r="AJ98">
        <v>0</v>
      </c>
      <c r="AK98">
        <v>52.268104999999998</v>
      </c>
      <c r="AL98">
        <v>12.329516999999999</v>
      </c>
      <c r="AM98">
        <v>0</v>
      </c>
      <c r="AN98">
        <v>0.77501799999999998</v>
      </c>
      <c r="AO98">
        <v>0</v>
      </c>
      <c r="AP98">
        <v>0.49426100000000001</v>
      </c>
      <c r="AQ98">
        <v>0</v>
      </c>
      <c r="AR98">
        <v>33.544930000000001</v>
      </c>
      <c r="AS98">
        <v>19.463698999999998</v>
      </c>
      <c r="AT98">
        <v>19.291952999999999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1692.1114610000004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9.9439762787500037</v>
      </c>
      <c r="L99">
        <f t="shared" si="2"/>
        <v>7.1583111177499994</v>
      </c>
      <c r="M99">
        <f t="shared" si="2"/>
        <v>1.9627166449999989</v>
      </c>
      <c r="N99">
        <f t="shared" si="2"/>
        <v>2.6111084580000021</v>
      </c>
      <c r="O99">
        <f t="shared" si="2"/>
        <v>1.3185083754999989</v>
      </c>
      <c r="P99">
        <f t="shared" si="2"/>
        <v>2.8700714580000044</v>
      </c>
      <c r="Q99">
        <f t="shared" si="2"/>
        <v>0.19311439099999989</v>
      </c>
      <c r="R99">
        <f t="shared" si="2"/>
        <v>0.78067994375000038</v>
      </c>
      <c r="S99">
        <f t="shared" si="2"/>
        <v>0.44289761875000028</v>
      </c>
      <c r="T99">
        <f t="shared" si="2"/>
        <v>0</v>
      </c>
      <c r="U99">
        <f t="shared" si="2"/>
        <v>9.6946930080000158</v>
      </c>
      <c r="V99">
        <f t="shared" si="2"/>
        <v>0.40247961399999976</v>
      </c>
      <c r="W99">
        <f t="shared" si="2"/>
        <v>0.91399799550000005</v>
      </c>
      <c r="X99">
        <f t="shared" si="2"/>
        <v>2.9440608975000009</v>
      </c>
      <c r="Y99">
        <f t="shared" si="2"/>
        <v>0</v>
      </c>
      <c r="Z99">
        <f t="shared" si="2"/>
        <v>7.6275359999999987E-2</v>
      </c>
      <c r="AA99">
        <f t="shared" si="2"/>
        <v>0.12268518800000001</v>
      </c>
      <c r="AB99">
        <f t="shared" si="2"/>
        <v>0.11123557975000002</v>
      </c>
      <c r="AC99">
        <f t="shared" si="2"/>
        <v>7.7442916250000007E-2</v>
      </c>
      <c r="AD99">
        <f t="shared" si="2"/>
        <v>7.9633416500000012E-2</v>
      </c>
      <c r="AE99">
        <f t="shared" si="2"/>
        <v>0.34865649999999981</v>
      </c>
      <c r="AF99">
        <f t="shared" si="2"/>
        <v>0.24110273974999979</v>
      </c>
      <c r="AG99">
        <f t="shared" si="2"/>
        <v>1.0112372639999985</v>
      </c>
      <c r="AH99">
        <f t="shared" si="2"/>
        <v>0.52068143475000017</v>
      </c>
      <c r="AI99">
        <f t="shared" si="2"/>
        <v>0</v>
      </c>
      <c r="AJ99">
        <f t="shared" si="2"/>
        <v>0</v>
      </c>
      <c r="AK99">
        <f t="shared" si="2"/>
        <v>1.2544345200000018</v>
      </c>
      <c r="AL99">
        <f t="shared" si="2"/>
        <v>0.35251209924999932</v>
      </c>
      <c r="AM99">
        <f t="shared" si="2"/>
        <v>0.16715296475000016</v>
      </c>
      <c r="AN99">
        <f t="shared" si="2"/>
        <v>1.8600432000000035E-2</v>
      </c>
      <c r="AO99">
        <f t="shared" si="2"/>
        <v>0</v>
      </c>
      <c r="AP99">
        <f t="shared" si="2"/>
        <v>1.6310612999999998E-2</v>
      </c>
      <c r="AQ99">
        <f t="shared" si="2"/>
        <v>0.44483493649999944</v>
      </c>
      <c r="AR99">
        <f t="shared" si="2"/>
        <v>0.75476091800000122</v>
      </c>
      <c r="AS99">
        <f t="shared" si="2"/>
        <v>0.47768588399999967</v>
      </c>
      <c r="AT99">
        <f t="shared" si="2"/>
        <v>0.45414147624999934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47.766000044249978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45349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J3" sqref="J3:J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45349</v>
      </c>
      <c r="B1" s="34" t="s">
        <v>492</v>
      </c>
      <c r="C1" s="34" t="s">
        <v>493</v>
      </c>
      <c r="D1" s="93" t="s">
        <v>314</v>
      </c>
      <c r="E1" s="34" t="s">
        <v>494</v>
      </c>
      <c r="F1" s="34"/>
      <c r="G1" s="34"/>
      <c r="H1" s="34"/>
      <c r="I1" s="34"/>
      <c r="J1" s="37" t="s">
        <v>495</v>
      </c>
      <c r="K1" s="37" t="s">
        <v>496</v>
      </c>
      <c r="L1" s="37" t="s">
        <v>497</v>
      </c>
      <c r="M1" t="s">
        <v>498</v>
      </c>
      <c r="N1" t="s">
        <v>499</v>
      </c>
      <c r="O1" t="s">
        <v>500</v>
      </c>
      <c r="P1" t="s">
        <v>501</v>
      </c>
      <c r="Q1" t="s">
        <v>502</v>
      </c>
      <c r="R1" s="93" t="s">
        <v>503</v>
      </c>
      <c r="S1" s="93" t="s">
        <v>504</v>
      </c>
      <c r="T1" s="93" t="s">
        <v>505</v>
      </c>
      <c r="U1" t="s">
        <v>506</v>
      </c>
      <c r="V1" t="s">
        <v>338</v>
      </c>
      <c r="W1" t="s">
        <v>507</v>
      </c>
      <c r="X1" t="s">
        <v>508</v>
      </c>
      <c r="Y1" t="s">
        <v>509</v>
      </c>
      <c r="Z1" t="s">
        <v>510</v>
      </c>
      <c r="AA1" t="s">
        <v>511</v>
      </c>
      <c r="AB1" t="s">
        <v>512</v>
      </c>
      <c r="AC1" t="s">
        <v>513</v>
      </c>
      <c r="AD1" s="149" t="s">
        <v>514</v>
      </c>
      <c r="AE1" s="149" t="s">
        <v>522</v>
      </c>
      <c r="AF1" s="149" t="s">
        <v>521</v>
      </c>
      <c r="AG1" s="66" t="s">
        <v>515</v>
      </c>
      <c r="AH1" s="66" t="s">
        <v>516</v>
      </c>
      <c r="AI1" s="66" t="s">
        <v>517</v>
      </c>
      <c r="AJ1" t="s">
        <v>518</v>
      </c>
      <c r="AK1" s="148" t="s">
        <v>519</v>
      </c>
      <c r="AL1" s="148" t="s">
        <v>520</v>
      </c>
    </row>
    <row r="2" spans="1:38">
      <c r="A2" s="25" t="s">
        <v>44</v>
      </c>
      <c r="B2" s="34" t="s">
        <v>492</v>
      </c>
      <c r="C2" s="34" t="s">
        <v>493</v>
      </c>
      <c r="D2" s="93"/>
      <c r="E2" s="34" t="s">
        <v>494</v>
      </c>
      <c r="F2" s="34"/>
      <c r="G2" s="34"/>
      <c r="H2" s="34"/>
      <c r="I2" s="34"/>
      <c r="J2" s="37" t="s">
        <v>495</v>
      </c>
      <c r="K2" s="37" t="s">
        <v>496</v>
      </c>
      <c r="L2" s="37" t="s">
        <v>497</v>
      </c>
      <c r="M2" t="s">
        <v>498</v>
      </c>
      <c r="N2" t="s">
        <v>499</v>
      </c>
      <c r="O2" t="s">
        <v>500</v>
      </c>
      <c r="P2" t="s">
        <v>501</v>
      </c>
      <c r="Q2" t="s">
        <v>502</v>
      </c>
      <c r="R2" s="93" t="s">
        <v>503</v>
      </c>
      <c r="S2" s="93" t="s">
        <v>504</v>
      </c>
      <c r="T2" s="93" t="s">
        <v>505</v>
      </c>
      <c r="U2" t="s">
        <v>506</v>
      </c>
      <c r="V2" t="s">
        <v>338</v>
      </c>
      <c r="W2" t="s">
        <v>507</v>
      </c>
      <c r="X2" t="s">
        <v>508</v>
      </c>
      <c r="Y2" t="s">
        <v>509</v>
      </c>
      <c r="Z2" t="s">
        <v>510</v>
      </c>
      <c r="AA2" t="s">
        <v>511</v>
      </c>
      <c r="AB2" t="s">
        <v>512</v>
      </c>
      <c r="AC2" t="s">
        <v>513</v>
      </c>
      <c r="AD2" t="s">
        <v>514</v>
      </c>
      <c r="AE2" t="s">
        <v>522</v>
      </c>
      <c r="AF2" t="s">
        <v>521</v>
      </c>
      <c r="AG2" t="s">
        <v>515</v>
      </c>
      <c r="AH2" t="s">
        <v>516</v>
      </c>
      <c r="AI2" t="s">
        <v>517</v>
      </c>
      <c r="AJ2" t="s">
        <v>518</v>
      </c>
      <c r="AK2" t="s">
        <v>519</v>
      </c>
      <c r="AL2" t="s">
        <v>520</v>
      </c>
    </row>
    <row r="3" spans="1:38">
      <c r="A3" t="s">
        <v>45</v>
      </c>
      <c r="B3" s="34">
        <v>130.22</v>
      </c>
      <c r="C3" s="34">
        <v>33.76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35.17</v>
      </c>
      <c r="N3">
        <v>231.5</v>
      </c>
      <c r="O3">
        <v>50.16</v>
      </c>
      <c r="P3">
        <v>0</v>
      </c>
      <c r="Q3">
        <v>30.73</v>
      </c>
      <c r="R3" s="93">
        <v>0</v>
      </c>
      <c r="S3" s="93">
        <v>0</v>
      </c>
      <c r="T3" s="93">
        <v>0</v>
      </c>
      <c r="U3">
        <v>0.95</v>
      </c>
      <c r="V3">
        <v>0</v>
      </c>
      <c r="W3">
        <v>1.1599999999999999</v>
      </c>
      <c r="X3">
        <v>122.5</v>
      </c>
      <c r="Y3">
        <v>40.840000000000003</v>
      </c>
      <c r="Z3">
        <v>40.83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36.659999999999997</v>
      </c>
      <c r="AH3">
        <v>85.67</v>
      </c>
      <c r="AI3">
        <v>85.67</v>
      </c>
      <c r="AJ3">
        <v>25.08</v>
      </c>
      <c r="AK3">
        <v>0</v>
      </c>
      <c r="AL3">
        <v>0</v>
      </c>
    </row>
    <row r="4" spans="1:38">
      <c r="A4" t="s">
        <v>46</v>
      </c>
      <c r="B4" s="34">
        <v>130.22</v>
      </c>
      <c r="C4" s="34">
        <v>33.76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35.17</v>
      </c>
      <c r="N4">
        <v>192.92</v>
      </c>
      <c r="O4">
        <v>50.16</v>
      </c>
      <c r="P4">
        <v>0</v>
      </c>
      <c r="Q4">
        <v>30.35</v>
      </c>
      <c r="R4" s="93">
        <v>0</v>
      </c>
      <c r="S4" s="93">
        <v>0</v>
      </c>
      <c r="T4" s="93">
        <v>0</v>
      </c>
      <c r="U4">
        <v>0.95</v>
      </c>
      <c r="V4">
        <v>0</v>
      </c>
      <c r="W4">
        <v>1.1599999999999999</v>
      </c>
      <c r="X4">
        <v>122.5</v>
      </c>
      <c r="Y4">
        <v>40.840000000000003</v>
      </c>
      <c r="Z4">
        <v>40.83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36.340000000000003</v>
      </c>
      <c r="AH4">
        <v>86</v>
      </c>
      <c r="AI4">
        <v>86</v>
      </c>
      <c r="AJ4">
        <v>25.08</v>
      </c>
      <c r="AK4">
        <v>0</v>
      </c>
      <c r="AL4">
        <v>0</v>
      </c>
    </row>
    <row r="5" spans="1:38">
      <c r="A5" t="s">
        <v>47</v>
      </c>
      <c r="B5" s="34">
        <v>130.22</v>
      </c>
      <c r="C5" s="34">
        <v>33.76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35.17</v>
      </c>
      <c r="N5">
        <v>149.19999999999999</v>
      </c>
      <c r="O5">
        <v>50.16</v>
      </c>
      <c r="P5">
        <v>0</v>
      </c>
      <c r="Q5">
        <v>29.79</v>
      </c>
      <c r="R5" s="93">
        <v>0</v>
      </c>
      <c r="S5" s="93">
        <v>0</v>
      </c>
      <c r="T5" s="93">
        <v>0</v>
      </c>
      <c r="U5">
        <v>0.95</v>
      </c>
      <c r="V5">
        <v>0</v>
      </c>
      <c r="W5">
        <v>1.1599999999999999</v>
      </c>
      <c r="X5">
        <v>122.5</v>
      </c>
      <c r="Y5">
        <v>40.840000000000003</v>
      </c>
      <c r="Z5">
        <v>40.83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35.659999999999997</v>
      </c>
      <c r="AH5">
        <v>85.67</v>
      </c>
      <c r="AI5">
        <v>85.67</v>
      </c>
      <c r="AJ5">
        <v>25.08</v>
      </c>
      <c r="AK5">
        <v>0</v>
      </c>
      <c r="AL5">
        <v>0</v>
      </c>
    </row>
    <row r="6" spans="1:38">
      <c r="A6" t="s">
        <v>48</v>
      </c>
      <c r="B6" s="34">
        <v>130.22</v>
      </c>
      <c r="C6" s="34">
        <v>33.76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35.17</v>
      </c>
      <c r="N6">
        <v>149.19999999999999</v>
      </c>
      <c r="O6">
        <v>50.16</v>
      </c>
      <c r="P6">
        <v>0</v>
      </c>
      <c r="Q6">
        <v>28.63</v>
      </c>
      <c r="R6" s="93">
        <v>0</v>
      </c>
      <c r="S6" s="93">
        <v>0</v>
      </c>
      <c r="T6" s="93">
        <v>0</v>
      </c>
      <c r="U6">
        <v>0.95</v>
      </c>
      <c r="V6">
        <v>0</v>
      </c>
      <c r="W6">
        <v>1.1599999999999999</v>
      </c>
      <c r="X6">
        <v>122.5</v>
      </c>
      <c r="Y6">
        <v>40.840000000000003</v>
      </c>
      <c r="Z6">
        <v>40.83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35</v>
      </c>
      <c r="AH6">
        <v>83.67</v>
      </c>
      <c r="AI6">
        <v>83.67</v>
      </c>
      <c r="AJ6">
        <v>25.08</v>
      </c>
      <c r="AK6">
        <v>0</v>
      </c>
      <c r="AL6">
        <v>0</v>
      </c>
    </row>
    <row r="7" spans="1:38">
      <c r="A7" t="s">
        <v>49</v>
      </c>
      <c r="B7" s="34">
        <v>130.51</v>
      </c>
      <c r="C7" s="34">
        <v>33.76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35.17</v>
      </c>
      <c r="N7">
        <v>149.19999999999999</v>
      </c>
      <c r="O7">
        <v>50.16</v>
      </c>
      <c r="P7">
        <v>0</v>
      </c>
      <c r="Q7">
        <v>27.15</v>
      </c>
      <c r="R7" s="93">
        <v>0</v>
      </c>
      <c r="S7" s="93">
        <v>0</v>
      </c>
      <c r="T7" s="93">
        <v>0</v>
      </c>
      <c r="U7">
        <v>0.95</v>
      </c>
      <c r="V7">
        <v>0</v>
      </c>
      <c r="W7">
        <v>1.1599999999999999</v>
      </c>
      <c r="X7">
        <v>122.5</v>
      </c>
      <c r="Y7">
        <v>40.840000000000003</v>
      </c>
      <c r="Z7">
        <v>40.83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34.340000000000003</v>
      </c>
      <c r="AH7">
        <v>83.67</v>
      </c>
      <c r="AI7">
        <v>83.67</v>
      </c>
      <c r="AJ7">
        <v>25.08</v>
      </c>
      <c r="AK7">
        <v>0</v>
      </c>
      <c r="AL7">
        <v>0</v>
      </c>
    </row>
    <row r="8" spans="1:38">
      <c r="A8" t="s">
        <v>50</v>
      </c>
      <c r="B8" s="34">
        <v>130.51</v>
      </c>
      <c r="C8" s="34">
        <v>33.76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35.17</v>
      </c>
      <c r="N8">
        <v>149.19999999999999</v>
      </c>
      <c r="O8">
        <v>50.16</v>
      </c>
      <c r="P8">
        <v>0</v>
      </c>
      <c r="Q8">
        <v>25.59</v>
      </c>
      <c r="R8" s="93">
        <v>0</v>
      </c>
      <c r="S8" s="93">
        <v>0</v>
      </c>
      <c r="T8" s="93">
        <v>0</v>
      </c>
      <c r="U8">
        <v>0.95</v>
      </c>
      <c r="V8">
        <v>0</v>
      </c>
      <c r="W8">
        <v>1.1599999999999999</v>
      </c>
      <c r="X8">
        <v>122.5</v>
      </c>
      <c r="Y8">
        <v>40.840000000000003</v>
      </c>
      <c r="Z8">
        <v>40.83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33.340000000000003</v>
      </c>
      <c r="AH8">
        <v>82.67</v>
      </c>
      <c r="AI8">
        <v>82.67</v>
      </c>
      <c r="AJ8">
        <v>25.08</v>
      </c>
      <c r="AK8">
        <v>0</v>
      </c>
      <c r="AL8">
        <v>0</v>
      </c>
    </row>
    <row r="9" spans="1:38">
      <c r="A9" t="s">
        <v>51</v>
      </c>
      <c r="B9" s="34">
        <v>106.11</v>
      </c>
      <c r="C9" s="34">
        <v>33.76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35.17</v>
      </c>
      <c r="N9">
        <v>149.19999999999999</v>
      </c>
      <c r="O9">
        <v>50.16</v>
      </c>
      <c r="P9">
        <v>0</v>
      </c>
      <c r="Q9">
        <v>21.94</v>
      </c>
      <c r="R9" s="93">
        <v>0</v>
      </c>
      <c r="S9" s="93">
        <v>0</v>
      </c>
      <c r="T9" s="93">
        <v>0</v>
      </c>
      <c r="U9">
        <v>0.95</v>
      </c>
      <c r="V9">
        <v>0</v>
      </c>
      <c r="W9">
        <v>1.1599999999999999</v>
      </c>
      <c r="X9">
        <v>122.5</v>
      </c>
      <c r="Y9">
        <v>40.840000000000003</v>
      </c>
      <c r="Z9">
        <v>40.83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37.659999999999997</v>
      </c>
      <c r="AH9">
        <v>82.67</v>
      </c>
      <c r="AI9">
        <v>82.67</v>
      </c>
      <c r="AJ9">
        <v>25.08</v>
      </c>
      <c r="AK9">
        <v>0</v>
      </c>
      <c r="AL9">
        <v>0</v>
      </c>
    </row>
    <row r="10" spans="1:38">
      <c r="A10" t="s">
        <v>52</v>
      </c>
      <c r="B10" s="34">
        <v>81.99</v>
      </c>
      <c r="C10" s="34">
        <v>33.76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35.17</v>
      </c>
      <c r="N10">
        <v>149.19999999999999</v>
      </c>
      <c r="O10">
        <v>50.16</v>
      </c>
      <c r="P10">
        <v>0</v>
      </c>
      <c r="Q10">
        <v>21.08</v>
      </c>
      <c r="R10" s="93">
        <v>0</v>
      </c>
      <c r="S10" s="93">
        <v>0</v>
      </c>
      <c r="T10" s="93">
        <v>0</v>
      </c>
      <c r="U10">
        <v>0.95</v>
      </c>
      <c r="V10">
        <v>0</v>
      </c>
      <c r="W10">
        <v>1.1599999999999999</v>
      </c>
      <c r="X10">
        <v>122.5</v>
      </c>
      <c r="Y10">
        <v>40.840000000000003</v>
      </c>
      <c r="Z10">
        <v>40.83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37.659999999999997</v>
      </c>
      <c r="AH10">
        <v>82.67</v>
      </c>
      <c r="AI10">
        <v>82.67</v>
      </c>
      <c r="AJ10">
        <v>25.08</v>
      </c>
      <c r="AK10">
        <v>0</v>
      </c>
      <c r="AL10">
        <v>0</v>
      </c>
    </row>
    <row r="11" spans="1:38">
      <c r="A11" t="s">
        <v>53</v>
      </c>
      <c r="B11" s="34">
        <v>63.66</v>
      </c>
      <c r="C11" s="34">
        <v>33.76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35.17</v>
      </c>
      <c r="N11">
        <v>149.19999999999999</v>
      </c>
      <c r="O11">
        <v>50.16</v>
      </c>
      <c r="P11">
        <v>0</v>
      </c>
      <c r="Q11">
        <v>18.13</v>
      </c>
      <c r="R11" s="93">
        <v>0</v>
      </c>
      <c r="S11" s="93">
        <v>0</v>
      </c>
      <c r="T11" s="93">
        <v>0</v>
      </c>
      <c r="U11">
        <v>0.95</v>
      </c>
      <c r="V11">
        <v>0</v>
      </c>
      <c r="W11">
        <v>1.1599999999999999</v>
      </c>
      <c r="X11">
        <v>115</v>
      </c>
      <c r="Y11">
        <v>38.340000000000003</v>
      </c>
      <c r="Z11">
        <v>38.33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32.659999999999997</v>
      </c>
      <c r="AH11">
        <v>82.67</v>
      </c>
      <c r="AI11">
        <v>82.67</v>
      </c>
      <c r="AJ11">
        <v>25.08</v>
      </c>
      <c r="AK11">
        <v>0</v>
      </c>
      <c r="AL11">
        <v>0</v>
      </c>
    </row>
    <row r="12" spans="1:38">
      <c r="A12" t="s">
        <v>54</v>
      </c>
      <c r="B12" s="34">
        <v>63.66</v>
      </c>
      <c r="C12" s="34">
        <v>33.76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35.17</v>
      </c>
      <c r="N12">
        <v>149.19999999999999</v>
      </c>
      <c r="O12">
        <v>50.16</v>
      </c>
      <c r="P12">
        <v>0</v>
      </c>
      <c r="Q12">
        <v>17.73</v>
      </c>
      <c r="R12" s="93">
        <v>0</v>
      </c>
      <c r="S12" s="93">
        <v>0</v>
      </c>
      <c r="T12" s="93">
        <v>0</v>
      </c>
      <c r="U12">
        <v>0.95</v>
      </c>
      <c r="V12">
        <v>0</v>
      </c>
      <c r="W12">
        <v>1.1599999999999999</v>
      </c>
      <c r="X12">
        <v>115</v>
      </c>
      <c r="Y12">
        <v>38.340000000000003</v>
      </c>
      <c r="Z12">
        <v>38.33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32.659999999999997</v>
      </c>
      <c r="AH12">
        <v>82.67</v>
      </c>
      <c r="AI12">
        <v>82.67</v>
      </c>
      <c r="AJ12">
        <v>25.08</v>
      </c>
      <c r="AK12">
        <v>0</v>
      </c>
      <c r="AL12">
        <v>0</v>
      </c>
    </row>
    <row r="13" spans="1:38">
      <c r="A13" t="s">
        <v>55</v>
      </c>
      <c r="B13" s="34">
        <v>63.66</v>
      </c>
      <c r="C13" s="34">
        <v>33.76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35.17</v>
      </c>
      <c r="N13">
        <v>149.19999999999999</v>
      </c>
      <c r="O13">
        <v>50.16</v>
      </c>
      <c r="P13">
        <v>0</v>
      </c>
      <c r="Q13">
        <v>17.27</v>
      </c>
      <c r="R13" s="93">
        <v>0</v>
      </c>
      <c r="S13" s="93">
        <v>0</v>
      </c>
      <c r="T13" s="93">
        <v>0</v>
      </c>
      <c r="U13">
        <v>0.95</v>
      </c>
      <c r="V13">
        <v>0</v>
      </c>
      <c r="W13">
        <v>1.1599999999999999</v>
      </c>
      <c r="X13">
        <v>115</v>
      </c>
      <c r="Y13">
        <v>38.340000000000003</v>
      </c>
      <c r="Z13">
        <v>38.33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28.34</v>
      </c>
      <c r="AH13">
        <v>76.67</v>
      </c>
      <c r="AI13">
        <v>76.67</v>
      </c>
      <c r="AJ13">
        <v>25.08</v>
      </c>
      <c r="AK13">
        <v>0</v>
      </c>
      <c r="AL13">
        <v>0</v>
      </c>
    </row>
    <row r="14" spans="1:38">
      <c r="A14" t="s">
        <v>56</v>
      </c>
      <c r="B14" s="34">
        <v>63.66</v>
      </c>
      <c r="C14" s="34">
        <v>33.76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35.17</v>
      </c>
      <c r="N14">
        <v>149.19999999999999</v>
      </c>
      <c r="O14">
        <v>50.16</v>
      </c>
      <c r="P14">
        <v>0</v>
      </c>
      <c r="Q14">
        <v>16.989999999999998</v>
      </c>
      <c r="R14" s="93">
        <v>0</v>
      </c>
      <c r="S14" s="93">
        <v>0</v>
      </c>
      <c r="T14" s="93">
        <v>0</v>
      </c>
      <c r="U14">
        <v>0.95</v>
      </c>
      <c r="V14">
        <v>0</v>
      </c>
      <c r="W14">
        <v>1.1599999999999999</v>
      </c>
      <c r="X14">
        <v>115</v>
      </c>
      <c r="Y14">
        <v>38.340000000000003</v>
      </c>
      <c r="Z14">
        <v>38.33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28.34</v>
      </c>
      <c r="AH14">
        <v>76.67</v>
      </c>
      <c r="AI14">
        <v>76.67</v>
      </c>
      <c r="AJ14">
        <v>25.08</v>
      </c>
      <c r="AK14">
        <v>0</v>
      </c>
      <c r="AL14">
        <v>0</v>
      </c>
    </row>
    <row r="15" spans="1:38">
      <c r="A15" t="s">
        <v>57</v>
      </c>
      <c r="B15" s="34">
        <v>63.66</v>
      </c>
      <c r="C15" s="34">
        <v>33.76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35.17</v>
      </c>
      <c r="N15">
        <v>149.19999999999999</v>
      </c>
      <c r="O15">
        <v>50.16</v>
      </c>
      <c r="P15">
        <v>0</v>
      </c>
      <c r="Q15">
        <v>16.3</v>
      </c>
      <c r="R15" s="93">
        <v>0</v>
      </c>
      <c r="S15" s="93">
        <v>0</v>
      </c>
      <c r="T15" s="93">
        <v>0</v>
      </c>
      <c r="U15">
        <v>0.95</v>
      </c>
      <c r="V15">
        <v>0</v>
      </c>
      <c r="W15">
        <v>1.1100000000000001</v>
      </c>
      <c r="X15">
        <v>115</v>
      </c>
      <c r="Y15">
        <v>38.340000000000003</v>
      </c>
      <c r="Z15">
        <v>38.33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28.34</v>
      </c>
      <c r="AH15">
        <v>76.67</v>
      </c>
      <c r="AI15">
        <v>76.67</v>
      </c>
      <c r="AJ15">
        <v>25.08</v>
      </c>
      <c r="AK15">
        <v>0</v>
      </c>
      <c r="AL15">
        <v>0</v>
      </c>
    </row>
    <row r="16" spans="1:38">
      <c r="A16" t="s">
        <v>58</v>
      </c>
      <c r="B16" s="34">
        <v>63.66</v>
      </c>
      <c r="C16" s="34">
        <v>33.76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35.17</v>
      </c>
      <c r="N16">
        <v>149.19999999999999</v>
      </c>
      <c r="O16">
        <v>50.16</v>
      </c>
      <c r="P16">
        <v>0</v>
      </c>
      <c r="Q16">
        <v>15.66</v>
      </c>
      <c r="R16" s="93">
        <v>0</v>
      </c>
      <c r="S16" s="93">
        <v>0</v>
      </c>
      <c r="T16" s="93">
        <v>0</v>
      </c>
      <c r="U16">
        <v>0.95</v>
      </c>
      <c r="V16">
        <v>0</v>
      </c>
      <c r="W16">
        <v>1.1100000000000001</v>
      </c>
      <c r="X16">
        <v>115</v>
      </c>
      <c r="Y16">
        <v>38.340000000000003</v>
      </c>
      <c r="Z16">
        <v>38.33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28.34</v>
      </c>
      <c r="AH16">
        <v>76.67</v>
      </c>
      <c r="AI16">
        <v>76.67</v>
      </c>
      <c r="AJ16">
        <v>24.12</v>
      </c>
      <c r="AK16">
        <v>0</v>
      </c>
      <c r="AL16">
        <v>0</v>
      </c>
    </row>
    <row r="17" spans="1:38">
      <c r="A17" t="s">
        <v>59</v>
      </c>
      <c r="B17" s="34">
        <v>63.66</v>
      </c>
      <c r="C17" s="34">
        <v>33.76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35.17</v>
      </c>
      <c r="N17">
        <v>149.19999999999999</v>
      </c>
      <c r="O17">
        <v>50.16</v>
      </c>
      <c r="P17">
        <v>0</v>
      </c>
      <c r="Q17">
        <v>15.45</v>
      </c>
      <c r="R17" s="93">
        <v>0</v>
      </c>
      <c r="S17" s="93">
        <v>0</v>
      </c>
      <c r="T17" s="93">
        <v>0</v>
      </c>
      <c r="U17">
        <v>0</v>
      </c>
      <c r="V17">
        <v>0</v>
      </c>
      <c r="W17">
        <v>1.1100000000000001</v>
      </c>
      <c r="X17">
        <v>115</v>
      </c>
      <c r="Y17">
        <v>38.340000000000003</v>
      </c>
      <c r="Z17">
        <v>38.33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28.34</v>
      </c>
      <c r="AH17">
        <v>76.67</v>
      </c>
      <c r="AI17">
        <v>76.67</v>
      </c>
      <c r="AJ17">
        <v>24.12</v>
      </c>
      <c r="AK17">
        <v>0</v>
      </c>
      <c r="AL17">
        <v>0</v>
      </c>
    </row>
    <row r="18" spans="1:38">
      <c r="A18" t="s">
        <v>60</v>
      </c>
      <c r="B18" s="34">
        <v>63.66</v>
      </c>
      <c r="C18" s="34">
        <v>33.76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35.17</v>
      </c>
      <c r="N18">
        <v>149.19999999999999</v>
      </c>
      <c r="O18">
        <v>50.16</v>
      </c>
      <c r="P18">
        <v>0</v>
      </c>
      <c r="Q18">
        <v>15.39</v>
      </c>
      <c r="R18" s="93">
        <v>0</v>
      </c>
      <c r="S18" s="93">
        <v>0</v>
      </c>
      <c r="T18" s="93">
        <v>0</v>
      </c>
      <c r="U18">
        <v>0</v>
      </c>
      <c r="V18">
        <v>0</v>
      </c>
      <c r="W18">
        <v>1.1100000000000001</v>
      </c>
      <c r="X18">
        <v>115</v>
      </c>
      <c r="Y18">
        <v>38.340000000000003</v>
      </c>
      <c r="Z18">
        <v>38.33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28.34</v>
      </c>
      <c r="AH18">
        <v>76.67</v>
      </c>
      <c r="AI18">
        <v>76.67</v>
      </c>
      <c r="AJ18">
        <v>24.12</v>
      </c>
      <c r="AK18">
        <v>0</v>
      </c>
      <c r="AL18">
        <v>0</v>
      </c>
    </row>
    <row r="19" spans="1:38">
      <c r="A19" t="s">
        <v>61</v>
      </c>
      <c r="B19" s="34">
        <v>67.17</v>
      </c>
      <c r="C19" s="34">
        <v>33.76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35.17</v>
      </c>
      <c r="N19">
        <v>149.19999999999999</v>
      </c>
      <c r="O19">
        <v>50.16</v>
      </c>
      <c r="P19">
        <v>0</v>
      </c>
      <c r="Q19">
        <v>17.02</v>
      </c>
      <c r="R19" s="93">
        <v>0</v>
      </c>
      <c r="S19" s="93">
        <v>0</v>
      </c>
      <c r="T19" s="93">
        <v>0</v>
      </c>
      <c r="U19">
        <v>0.95</v>
      </c>
      <c r="V19">
        <v>0</v>
      </c>
      <c r="W19">
        <v>1.1100000000000001</v>
      </c>
      <c r="X19">
        <v>115</v>
      </c>
      <c r="Y19">
        <v>38.340000000000003</v>
      </c>
      <c r="Z19">
        <v>38.33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26.34</v>
      </c>
      <c r="AH19">
        <v>76.67</v>
      </c>
      <c r="AI19">
        <v>76.67</v>
      </c>
      <c r="AJ19">
        <v>24.12</v>
      </c>
      <c r="AK19">
        <v>0</v>
      </c>
      <c r="AL19">
        <v>0</v>
      </c>
    </row>
    <row r="20" spans="1:38">
      <c r="A20" t="s">
        <v>62</v>
      </c>
      <c r="B20" s="34">
        <v>67.17</v>
      </c>
      <c r="C20" s="34">
        <v>33.76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35.17</v>
      </c>
      <c r="N20">
        <v>149.19999999999999</v>
      </c>
      <c r="O20">
        <v>50.16</v>
      </c>
      <c r="P20">
        <v>0</v>
      </c>
      <c r="Q20">
        <v>16.95</v>
      </c>
      <c r="R20" s="93">
        <v>0</v>
      </c>
      <c r="S20" s="93">
        <v>0</v>
      </c>
      <c r="T20" s="93">
        <v>0</v>
      </c>
      <c r="U20">
        <v>0.95</v>
      </c>
      <c r="V20">
        <v>0</v>
      </c>
      <c r="W20">
        <v>1.1100000000000001</v>
      </c>
      <c r="X20">
        <v>115</v>
      </c>
      <c r="Y20">
        <v>38.340000000000003</v>
      </c>
      <c r="Z20">
        <v>38.33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26.34</v>
      </c>
      <c r="AH20">
        <v>76.67</v>
      </c>
      <c r="AI20">
        <v>76.67</v>
      </c>
      <c r="AJ20">
        <v>24.12</v>
      </c>
      <c r="AK20">
        <v>0</v>
      </c>
      <c r="AL20">
        <v>0</v>
      </c>
    </row>
    <row r="21" spans="1:38">
      <c r="A21" t="s">
        <v>63</v>
      </c>
      <c r="B21" s="34">
        <v>67.17</v>
      </c>
      <c r="C21" s="34">
        <v>33.76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33.090000000000003</v>
      </c>
      <c r="N21">
        <v>149.19999999999999</v>
      </c>
      <c r="O21">
        <v>50.16</v>
      </c>
      <c r="P21">
        <v>0</v>
      </c>
      <c r="Q21">
        <v>16.93</v>
      </c>
      <c r="R21" s="93">
        <v>0</v>
      </c>
      <c r="S21" s="93">
        <v>0</v>
      </c>
      <c r="T21" s="93">
        <v>0</v>
      </c>
      <c r="U21">
        <v>0.95</v>
      </c>
      <c r="V21">
        <v>0</v>
      </c>
      <c r="W21">
        <v>1.1100000000000001</v>
      </c>
      <c r="X21">
        <v>115</v>
      </c>
      <c r="Y21">
        <v>38.340000000000003</v>
      </c>
      <c r="Z21">
        <v>38.33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26.34</v>
      </c>
      <c r="AH21">
        <v>77</v>
      </c>
      <c r="AI21">
        <v>77</v>
      </c>
      <c r="AJ21">
        <v>24.12</v>
      </c>
      <c r="AK21">
        <v>0</v>
      </c>
      <c r="AL21">
        <v>0</v>
      </c>
    </row>
    <row r="22" spans="1:38">
      <c r="A22" t="s">
        <v>64</v>
      </c>
      <c r="B22" s="34">
        <v>67.17</v>
      </c>
      <c r="C22" s="34">
        <v>33.76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33.090000000000003</v>
      </c>
      <c r="N22">
        <v>192.92</v>
      </c>
      <c r="O22">
        <v>50.16</v>
      </c>
      <c r="P22">
        <v>0</v>
      </c>
      <c r="Q22">
        <v>16.84</v>
      </c>
      <c r="R22" s="93">
        <v>0</v>
      </c>
      <c r="S22" s="93">
        <v>0</v>
      </c>
      <c r="T22" s="93">
        <v>0</v>
      </c>
      <c r="U22">
        <v>0.95</v>
      </c>
      <c r="V22">
        <v>0</v>
      </c>
      <c r="W22">
        <v>1.1100000000000001</v>
      </c>
      <c r="X22">
        <v>115</v>
      </c>
      <c r="Y22">
        <v>38.340000000000003</v>
      </c>
      <c r="Z22">
        <v>38.33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26.34</v>
      </c>
      <c r="AH22">
        <v>77.33</v>
      </c>
      <c r="AI22">
        <v>77.33</v>
      </c>
      <c r="AJ22">
        <v>24.12</v>
      </c>
      <c r="AK22">
        <v>0</v>
      </c>
      <c r="AL22">
        <v>0</v>
      </c>
    </row>
    <row r="23" spans="1:38">
      <c r="A23" t="s">
        <v>65</v>
      </c>
      <c r="B23" s="34">
        <v>67.17</v>
      </c>
      <c r="C23" s="34">
        <v>57.51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33.090000000000003</v>
      </c>
      <c r="N23">
        <v>231.5</v>
      </c>
      <c r="O23">
        <v>50.16</v>
      </c>
      <c r="P23">
        <v>0</v>
      </c>
      <c r="Q23">
        <v>16.7</v>
      </c>
      <c r="R23" s="93">
        <v>0</v>
      </c>
      <c r="S23" s="93">
        <v>0</v>
      </c>
      <c r="T23" s="93">
        <v>0</v>
      </c>
      <c r="U23">
        <v>0.95</v>
      </c>
      <c r="V23">
        <v>0</v>
      </c>
      <c r="W23">
        <v>1.1100000000000001</v>
      </c>
      <c r="X23">
        <v>115</v>
      </c>
      <c r="Y23">
        <v>38.340000000000003</v>
      </c>
      <c r="Z23">
        <v>38.33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28.34</v>
      </c>
      <c r="AH23">
        <v>81.67</v>
      </c>
      <c r="AI23">
        <v>81.67</v>
      </c>
      <c r="AJ23">
        <v>24.12</v>
      </c>
      <c r="AK23">
        <v>0</v>
      </c>
      <c r="AL23">
        <v>0</v>
      </c>
    </row>
    <row r="24" spans="1:38">
      <c r="A24" t="s">
        <v>66</v>
      </c>
      <c r="B24" s="34">
        <v>70.17</v>
      </c>
      <c r="C24" s="34">
        <v>76.48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33.090000000000003</v>
      </c>
      <c r="N24">
        <v>271.29000000000002</v>
      </c>
      <c r="O24">
        <v>50.16</v>
      </c>
      <c r="P24">
        <v>0</v>
      </c>
      <c r="Q24">
        <v>16.649999999999999</v>
      </c>
      <c r="R24" s="93">
        <v>0</v>
      </c>
      <c r="S24" s="93">
        <v>0</v>
      </c>
      <c r="T24" s="93">
        <v>0</v>
      </c>
      <c r="U24">
        <v>0.95</v>
      </c>
      <c r="V24">
        <v>0</v>
      </c>
      <c r="W24">
        <v>1.1100000000000001</v>
      </c>
      <c r="X24">
        <v>115</v>
      </c>
      <c r="Y24">
        <v>38.340000000000003</v>
      </c>
      <c r="Z24">
        <v>38.33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28.34</v>
      </c>
      <c r="AH24">
        <v>81.67</v>
      </c>
      <c r="AI24">
        <v>81.67</v>
      </c>
      <c r="AJ24">
        <v>25.08</v>
      </c>
      <c r="AK24">
        <v>0</v>
      </c>
      <c r="AL24">
        <v>0</v>
      </c>
    </row>
    <row r="25" spans="1:38">
      <c r="A25" t="s">
        <v>67</v>
      </c>
      <c r="B25" s="34">
        <v>78.709999999999994</v>
      </c>
      <c r="C25" s="34">
        <v>65.27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33.090000000000003</v>
      </c>
      <c r="N25">
        <v>271.29000000000002</v>
      </c>
      <c r="O25">
        <v>62.7</v>
      </c>
      <c r="P25">
        <v>0</v>
      </c>
      <c r="Q25">
        <v>22.09</v>
      </c>
      <c r="R25" s="93">
        <v>0</v>
      </c>
      <c r="S25" s="93">
        <v>0</v>
      </c>
      <c r="T25" s="93">
        <v>0</v>
      </c>
      <c r="U25">
        <v>0.95</v>
      </c>
      <c r="V25">
        <v>0</v>
      </c>
      <c r="W25">
        <v>1.1100000000000001</v>
      </c>
      <c r="X25">
        <v>115</v>
      </c>
      <c r="Y25">
        <v>38.340000000000003</v>
      </c>
      <c r="Z25">
        <v>38.33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28.34</v>
      </c>
      <c r="AH25">
        <v>81.67</v>
      </c>
      <c r="AI25">
        <v>81.67</v>
      </c>
      <c r="AJ25">
        <v>25.08</v>
      </c>
      <c r="AK25">
        <v>0</v>
      </c>
      <c r="AL25">
        <v>0</v>
      </c>
    </row>
    <row r="26" spans="1:38">
      <c r="A26" t="s">
        <v>68</v>
      </c>
      <c r="B26" s="34">
        <v>78.709999999999994</v>
      </c>
      <c r="C26" s="34">
        <v>76.48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33.090000000000003</v>
      </c>
      <c r="N26">
        <v>271.29000000000002</v>
      </c>
      <c r="O26">
        <v>62.7</v>
      </c>
      <c r="P26">
        <v>0</v>
      </c>
      <c r="Q26">
        <v>22.16</v>
      </c>
      <c r="R26" s="93">
        <v>0</v>
      </c>
      <c r="S26" s="93">
        <v>0</v>
      </c>
      <c r="T26" s="93">
        <v>0</v>
      </c>
      <c r="U26">
        <v>0.95</v>
      </c>
      <c r="V26">
        <v>0</v>
      </c>
      <c r="W26">
        <v>1.1100000000000001</v>
      </c>
      <c r="X26">
        <v>115</v>
      </c>
      <c r="Y26">
        <v>38.340000000000003</v>
      </c>
      <c r="Z26">
        <v>38.33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28.34</v>
      </c>
      <c r="AH26">
        <v>81.67</v>
      </c>
      <c r="AI26">
        <v>81.67</v>
      </c>
      <c r="AJ26">
        <v>25.08</v>
      </c>
      <c r="AK26">
        <v>0</v>
      </c>
      <c r="AL26">
        <v>0</v>
      </c>
    </row>
    <row r="27" spans="1:38">
      <c r="A27" t="s">
        <v>69</v>
      </c>
      <c r="B27" s="34">
        <v>78.709999999999994</v>
      </c>
      <c r="C27" s="34">
        <v>76.48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33.090000000000003</v>
      </c>
      <c r="N27">
        <v>271.29000000000002</v>
      </c>
      <c r="O27">
        <v>50.16</v>
      </c>
      <c r="P27">
        <v>0</v>
      </c>
      <c r="Q27">
        <v>22.54</v>
      </c>
      <c r="R27" s="93">
        <v>0</v>
      </c>
      <c r="S27" s="93">
        <v>0</v>
      </c>
      <c r="T27" s="93">
        <v>0</v>
      </c>
      <c r="U27">
        <v>0.95</v>
      </c>
      <c r="V27">
        <v>0</v>
      </c>
      <c r="W27">
        <v>1.1100000000000001</v>
      </c>
      <c r="X27">
        <v>115</v>
      </c>
      <c r="Y27">
        <v>38.340000000000003</v>
      </c>
      <c r="Z27">
        <v>38.33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28.34</v>
      </c>
      <c r="AH27">
        <v>81.67</v>
      </c>
      <c r="AI27">
        <v>81.67</v>
      </c>
      <c r="AJ27">
        <v>25.08</v>
      </c>
      <c r="AK27">
        <v>0</v>
      </c>
      <c r="AL27">
        <v>0</v>
      </c>
    </row>
    <row r="28" spans="1:38">
      <c r="A28" t="s">
        <v>70</v>
      </c>
      <c r="B28" s="34">
        <v>78.709999999999994</v>
      </c>
      <c r="C28" s="34">
        <v>76.48</v>
      </c>
      <c r="D28" s="93">
        <f t="shared" si="0"/>
        <v>0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33.090000000000003</v>
      </c>
      <c r="N28">
        <v>271.29000000000002</v>
      </c>
      <c r="O28">
        <v>62.7</v>
      </c>
      <c r="P28">
        <v>0</v>
      </c>
      <c r="Q28">
        <v>23.12</v>
      </c>
      <c r="R28" s="93">
        <v>0</v>
      </c>
      <c r="S28" s="93">
        <v>0</v>
      </c>
      <c r="T28" s="93">
        <v>0</v>
      </c>
      <c r="U28">
        <v>0.95</v>
      </c>
      <c r="V28">
        <v>0</v>
      </c>
      <c r="W28">
        <v>1.1100000000000001</v>
      </c>
      <c r="X28">
        <v>115</v>
      </c>
      <c r="Y28">
        <v>38.340000000000003</v>
      </c>
      <c r="Z28">
        <v>38.33</v>
      </c>
      <c r="AA28">
        <v>0.01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28</v>
      </c>
      <c r="AH28">
        <v>81.67</v>
      </c>
      <c r="AI28">
        <v>81.67</v>
      </c>
      <c r="AJ28">
        <v>24.12</v>
      </c>
      <c r="AK28">
        <v>0</v>
      </c>
      <c r="AL28">
        <v>0</v>
      </c>
    </row>
    <row r="29" spans="1:38">
      <c r="A29" t="s">
        <v>71</v>
      </c>
      <c r="B29" s="34">
        <v>78.709999999999994</v>
      </c>
      <c r="C29" s="34">
        <v>76.48</v>
      </c>
      <c r="D29" s="93">
        <f t="shared" si="0"/>
        <v>0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47.27</v>
      </c>
      <c r="N29">
        <v>271.29000000000002</v>
      </c>
      <c r="O29">
        <v>91.64</v>
      </c>
      <c r="P29">
        <v>0</v>
      </c>
      <c r="Q29">
        <v>23.41</v>
      </c>
      <c r="R29" s="93">
        <v>0</v>
      </c>
      <c r="S29" s="93">
        <v>0</v>
      </c>
      <c r="T29" s="93">
        <v>0</v>
      </c>
      <c r="U29">
        <v>0.95</v>
      </c>
      <c r="V29">
        <v>0</v>
      </c>
      <c r="W29">
        <v>1.1100000000000001</v>
      </c>
      <c r="X29">
        <v>114.5</v>
      </c>
      <c r="Y29">
        <v>38.159999999999997</v>
      </c>
      <c r="Z29">
        <v>38.17</v>
      </c>
      <c r="AA29">
        <v>0.01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28.34</v>
      </c>
      <c r="AH29">
        <v>73.33</v>
      </c>
      <c r="AI29">
        <v>73.33</v>
      </c>
      <c r="AJ29">
        <v>23.15</v>
      </c>
      <c r="AK29">
        <v>0</v>
      </c>
      <c r="AL29">
        <v>0</v>
      </c>
    </row>
    <row r="30" spans="1:38">
      <c r="A30" t="s">
        <v>72</v>
      </c>
      <c r="B30" s="34">
        <v>78.709999999999994</v>
      </c>
      <c r="C30" s="34">
        <v>87.01</v>
      </c>
      <c r="D30" s="93">
        <f t="shared" si="0"/>
        <v>7.32</v>
      </c>
      <c r="E30" s="34">
        <v>0</v>
      </c>
      <c r="F30" s="34"/>
      <c r="G30" s="34"/>
      <c r="H30" s="34"/>
      <c r="I30" s="34"/>
      <c r="J30" s="37">
        <v>0</v>
      </c>
      <c r="K30" s="37">
        <v>0</v>
      </c>
      <c r="L30" s="37">
        <v>0</v>
      </c>
      <c r="M30">
        <v>57.86</v>
      </c>
      <c r="N30">
        <v>271.29000000000002</v>
      </c>
      <c r="O30">
        <v>99.95</v>
      </c>
      <c r="P30">
        <v>0</v>
      </c>
      <c r="Q30">
        <v>23.94</v>
      </c>
      <c r="R30" s="93">
        <v>2.66</v>
      </c>
      <c r="S30" s="93">
        <v>2</v>
      </c>
      <c r="T30" s="93">
        <v>2.66</v>
      </c>
      <c r="U30">
        <v>0.95</v>
      </c>
      <c r="V30">
        <v>1.1006199999999999</v>
      </c>
      <c r="W30">
        <v>1.1100000000000001</v>
      </c>
      <c r="X30">
        <v>113.5</v>
      </c>
      <c r="Y30">
        <v>37.840000000000003</v>
      </c>
      <c r="Z30">
        <v>37.83</v>
      </c>
      <c r="AA30">
        <v>0.01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28.34</v>
      </c>
      <c r="AH30">
        <v>73.33</v>
      </c>
      <c r="AI30">
        <v>73.33</v>
      </c>
      <c r="AJ30">
        <v>22.19</v>
      </c>
      <c r="AK30">
        <v>0</v>
      </c>
      <c r="AL30">
        <v>0</v>
      </c>
    </row>
    <row r="31" spans="1:38">
      <c r="A31" t="s">
        <v>73</v>
      </c>
      <c r="B31" s="34">
        <v>78.709999999999994</v>
      </c>
      <c r="C31" s="34">
        <v>87.01</v>
      </c>
      <c r="D31" s="93">
        <f t="shared" si="0"/>
        <v>22.259999999999998</v>
      </c>
      <c r="E31" s="34">
        <v>0</v>
      </c>
      <c r="F31" s="34"/>
      <c r="G31" s="34"/>
      <c r="H31" s="34"/>
      <c r="I31" s="34"/>
      <c r="J31" s="37">
        <v>0</v>
      </c>
      <c r="K31" s="37">
        <v>0</v>
      </c>
      <c r="L31" s="37">
        <v>0</v>
      </c>
      <c r="M31">
        <v>57.86</v>
      </c>
      <c r="N31">
        <v>271.29000000000002</v>
      </c>
      <c r="O31">
        <v>99.95</v>
      </c>
      <c r="P31">
        <v>0</v>
      </c>
      <c r="Q31">
        <v>24.08</v>
      </c>
      <c r="R31" s="93">
        <v>7.58</v>
      </c>
      <c r="S31" s="93">
        <v>7.1</v>
      </c>
      <c r="T31" s="93">
        <v>7.58</v>
      </c>
      <c r="U31">
        <v>0.95</v>
      </c>
      <c r="V31">
        <v>4.8992199999999997</v>
      </c>
      <c r="W31">
        <v>1.1100000000000001</v>
      </c>
      <c r="X31">
        <v>113.5</v>
      </c>
      <c r="Y31">
        <v>37.840000000000003</v>
      </c>
      <c r="Z31">
        <v>37.83</v>
      </c>
      <c r="AA31">
        <v>0.26</v>
      </c>
      <c r="AB31">
        <v>0.05</v>
      </c>
      <c r="AC31">
        <v>0</v>
      </c>
      <c r="AD31">
        <v>0</v>
      </c>
      <c r="AE31">
        <v>0</v>
      </c>
      <c r="AF31">
        <v>0</v>
      </c>
      <c r="AG31">
        <v>28</v>
      </c>
      <c r="AH31">
        <v>73.33</v>
      </c>
      <c r="AI31">
        <v>73.33</v>
      </c>
      <c r="AJ31">
        <v>0</v>
      </c>
      <c r="AK31">
        <v>1</v>
      </c>
      <c r="AL31">
        <v>0</v>
      </c>
    </row>
    <row r="32" spans="1:38">
      <c r="A32" t="s">
        <v>74</v>
      </c>
      <c r="B32" s="34">
        <v>78.709999999999994</v>
      </c>
      <c r="C32" s="34">
        <v>87.01</v>
      </c>
      <c r="D32" s="93">
        <f t="shared" si="0"/>
        <v>49.29</v>
      </c>
      <c r="E32" s="34">
        <v>0</v>
      </c>
      <c r="F32" s="34"/>
      <c r="G32" s="34"/>
      <c r="H32" s="34"/>
      <c r="I32" s="34"/>
      <c r="J32" s="37">
        <v>0.19</v>
      </c>
      <c r="K32" s="37">
        <v>0.19</v>
      </c>
      <c r="L32" s="37">
        <v>0.2</v>
      </c>
      <c r="M32">
        <v>57.86</v>
      </c>
      <c r="N32">
        <v>271.29000000000002</v>
      </c>
      <c r="O32">
        <v>99.95</v>
      </c>
      <c r="P32">
        <v>0</v>
      </c>
      <c r="Q32">
        <v>23.74</v>
      </c>
      <c r="R32" s="93">
        <v>16.989999999999998</v>
      </c>
      <c r="S32" s="93">
        <v>15.3</v>
      </c>
      <c r="T32" s="93">
        <v>17</v>
      </c>
      <c r="U32">
        <v>0.95</v>
      </c>
      <c r="V32">
        <v>9.4283199999999994</v>
      </c>
      <c r="W32">
        <v>1.1100000000000001</v>
      </c>
      <c r="X32">
        <v>113.5</v>
      </c>
      <c r="Y32">
        <v>37.840000000000003</v>
      </c>
      <c r="Z32">
        <v>37.83</v>
      </c>
      <c r="AA32">
        <v>1.26</v>
      </c>
      <c r="AB32">
        <v>0.25</v>
      </c>
      <c r="AC32">
        <v>0</v>
      </c>
      <c r="AD32">
        <v>1</v>
      </c>
      <c r="AE32">
        <v>1</v>
      </c>
      <c r="AF32">
        <v>0</v>
      </c>
      <c r="AG32">
        <v>28</v>
      </c>
      <c r="AH32">
        <v>73.33</v>
      </c>
      <c r="AI32">
        <v>73.33</v>
      </c>
      <c r="AJ32">
        <v>0</v>
      </c>
      <c r="AK32">
        <v>4</v>
      </c>
      <c r="AL32">
        <v>1</v>
      </c>
    </row>
    <row r="33" spans="1:38">
      <c r="A33" t="s">
        <v>75</v>
      </c>
      <c r="B33" s="34">
        <v>78.709999999999994</v>
      </c>
      <c r="C33" s="34">
        <v>87.01</v>
      </c>
      <c r="D33" s="93">
        <f t="shared" si="0"/>
        <v>90.5</v>
      </c>
      <c r="E33" s="34">
        <v>0</v>
      </c>
      <c r="F33" s="34"/>
      <c r="G33" s="34"/>
      <c r="H33" s="34"/>
      <c r="I33" s="34"/>
      <c r="J33" s="37">
        <v>0.5</v>
      </c>
      <c r="K33" s="37">
        <v>0.5</v>
      </c>
      <c r="L33" s="37">
        <v>0.51</v>
      </c>
      <c r="M33">
        <v>57.86</v>
      </c>
      <c r="N33">
        <v>271.29000000000002</v>
      </c>
      <c r="O33">
        <v>99.95</v>
      </c>
      <c r="P33">
        <v>0</v>
      </c>
      <c r="Q33">
        <v>20.079999999999998</v>
      </c>
      <c r="R33" s="93">
        <v>32.5</v>
      </c>
      <c r="S33" s="93">
        <v>25.5</v>
      </c>
      <c r="T33" s="93">
        <v>32.5</v>
      </c>
      <c r="U33">
        <v>0.95</v>
      </c>
      <c r="V33">
        <v>15.96386</v>
      </c>
      <c r="W33">
        <v>1.1100000000000001</v>
      </c>
      <c r="X33">
        <v>113</v>
      </c>
      <c r="Y33">
        <v>37.659999999999997</v>
      </c>
      <c r="Z33">
        <v>37.67</v>
      </c>
      <c r="AA33">
        <v>6.38</v>
      </c>
      <c r="AB33">
        <v>1.28</v>
      </c>
      <c r="AC33">
        <v>0.33</v>
      </c>
      <c r="AD33">
        <v>2</v>
      </c>
      <c r="AE33">
        <v>3</v>
      </c>
      <c r="AF33">
        <v>1</v>
      </c>
      <c r="AG33">
        <v>27.66</v>
      </c>
      <c r="AH33">
        <v>73.33</v>
      </c>
      <c r="AI33">
        <v>73.33</v>
      </c>
      <c r="AJ33">
        <v>0</v>
      </c>
      <c r="AK33">
        <v>11</v>
      </c>
      <c r="AL33">
        <v>4</v>
      </c>
    </row>
    <row r="34" spans="1:38">
      <c r="A34" t="s">
        <v>76</v>
      </c>
      <c r="B34" s="34">
        <v>78.709999999999994</v>
      </c>
      <c r="C34" s="34">
        <v>87.01</v>
      </c>
      <c r="D34" s="93">
        <f t="shared" si="0"/>
        <v>90.5</v>
      </c>
      <c r="E34" s="34">
        <v>0</v>
      </c>
      <c r="F34" s="34"/>
      <c r="G34" s="34"/>
      <c r="H34" s="34"/>
      <c r="I34" s="34"/>
      <c r="J34" s="37">
        <v>1.08</v>
      </c>
      <c r="K34" s="37">
        <v>1.08</v>
      </c>
      <c r="L34" s="37">
        <v>1.1000000000000001</v>
      </c>
      <c r="M34">
        <v>57.86</v>
      </c>
      <c r="N34">
        <v>271.29000000000002</v>
      </c>
      <c r="O34">
        <v>99.95</v>
      </c>
      <c r="P34">
        <v>0</v>
      </c>
      <c r="Q34">
        <v>20.74</v>
      </c>
      <c r="R34" s="93">
        <v>30.16</v>
      </c>
      <c r="S34" s="93">
        <v>30.17</v>
      </c>
      <c r="T34" s="93">
        <v>30.17</v>
      </c>
      <c r="U34">
        <v>0.95</v>
      </c>
      <c r="V34">
        <v>22.450700000000001</v>
      </c>
      <c r="W34">
        <v>1.1100000000000001</v>
      </c>
      <c r="X34">
        <v>112.5</v>
      </c>
      <c r="Y34">
        <v>37.5</v>
      </c>
      <c r="Z34">
        <v>37.5</v>
      </c>
      <c r="AA34">
        <v>25.21</v>
      </c>
      <c r="AB34">
        <v>5.04</v>
      </c>
      <c r="AC34">
        <v>4.9800000000000004</v>
      </c>
      <c r="AD34">
        <v>4</v>
      </c>
      <c r="AE34">
        <v>8</v>
      </c>
      <c r="AF34">
        <v>4</v>
      </c>
      <c r="AG34">
        <v>27.34</v>
      </c>
      <c r="AH34">
        <v>73.33</v>
      </c>
      <c r="AI34">
        <v>73.33</v>
      </c>
      <c r="AJ34">
        <v>0</v>
      </c>
      <c r="AK34">
        <v>18</v>
      </c>
      <c r="AL34">
        <v>7</v>
      </c>
    </row>
    <row r="35" spans="1:38">
      <c r="A35" t="s">
        <v>77</v>
      </c>
      <c r="B35" s="34">
        <v>78.709999999999994</v>
      </c>
      <c r="C35" s="34">
        <v>87.01</v>
      </c>
      <c r="D35" s="93">
        <f t="shared" si="0"/>
        <v>91</v>
      </c>
      <c r="E35" s="34">
        <v>0</v>
      </c>
      <c r="F35" s="34"/>
      <c r="G35" s="34"/>
      <c r="H35" s="34"/>
      <c r="I35" s="34"/>
      <c r="J35" s="37">
        <v>2.87</v>
      </c>
      <c r="K35" s="37">
        <v>2.87</v>
      </c>
      <c r="L35" s="37">
        <v>2.94</v>
      </c>
      <c r="M35">
        <v>57.86</v>
      </c>
      <c r="N35">
        <v>271.29000000000002</v>
      </c>
      <c r="O35">
        <v>99.95</v>
      </c>
      <c r="P35">
        <v>0</v>
      </c>
      <c r="Q35">
        <v>21.08</v>
      </c>
      <c r="R35" s="93">
        <v>30.34</v>
      </c>
      <c r="S35" s="93">
        <v>30.33</v>
      </c>
      <c r="T35" s="93">
        <v>30.33</v>
      </c>
      <c r="U35">
        <v>0.95</v>
      </c>
      <c r="V35">
        <v>29.629079999999998</v>
      </c>
      <c r="W35">
        <v>1.1100000000000001</v>
      </c>
      <c r="X35">
        <v>105</v>
      </c>
      <c r="Y35">
        <v>35</v>
      </c>
      <c r="Z35">
        <v>35</v>
      </c>
      <c r="AA35">
        <v>32.270000000000003</v>
      </c>
      <c r="AB35">
        <v>6.45</v>
      </c>
      <c r="AC35">
        <v>10.210000000000001</v>
      </c>
      <c r="AD35">
        <v>6</v>
      </c>
      <c r="AE35">
        <v>15</v>
      </c>
      <c r="AF35">
        <v>7</v>
      </c>
      <c r="AG35">
        <v>26</v>
      </c>
      <c r="AH35">
        <v>73.33</v>
      </c>
      <c r="AI35">
        <v>73.33</v>
      </c>
      <c r="AJ35">
        <v>0</v>
      </c>
      <c r="AK35">
        <v>21</v>
      </c>
      <c r="AL35">
        <v>9</v>
      </c>
    </row>
    <row r="36" spans="1:38">
      <c r="A36" t="s">
        <v>78</v>
      </c>
      <c r="B36" s="34">
        <v>78.709999999999994</v>
      </c>
      <c r="C36" s="34">
        <v>87.01</v>
      </c>
      <c r="D36" s="93">
        <f t="shared" si="0"/>
        <v>91</v>
      </c>
      <c r="E36" s="34">
        <v>0</v>
      </c>
      <c r="F36" s="34"/>
      <c r="G36" s="34"/>
      <c r="H36" s="34"/>
      <c r="I36" s="34"/>
      <c r="J36" s="37">
        <v>2.91</v>
      </c>
      <c r="K36" s="37">
        <v>2.91</v>
      </c>
      <c r="L36" s="37">
        <v>2.99</v>
      </c>
      <c r="M36">
        <v>57.86</v>
      </c>
      <c r="N36">
        <v>271.29000000000002</v>
      </c>
      <c r="O36">
        <v>99.95</v>
      </c>
      <c r="P36">
        <v>0</v>
      </c>
      <c r="Q36">
        <v>21.68</v>
      </c>
      <c r="R36" s="93">
        <v>30.34</v>
      </c>
      <c r="S36" s="93">
        <v>30.33</v>
      </c>
      <c r="T36" s="93">
        <v>30.33</v>
      </c>
      <c r="U36">
        <v>0.95</v>
      </c>
      <c r="V36">
        <v>36.8172</v>
      </c>
      <c r="W36">
        <v>1.1100000000000001</v>
      </c>
      <c r="X36">
        <v>104</v>
      </c>
      <c r="Y36">
        <v>34.659999999999997</v>
      </c>
      <c r="Z36">
        <v>34.67</v>
      </c>
      <c r="AA36">
        <v>45.55</v>
      </c>
      <c r="AB36">
        <v>9.11</v>
      </c>
      <c r="AC36">
        <v>19.75</v>
      </c>
      <c r="AD36">
        <v>9</v>
      </c>
      <c r="AE36">
        <v>21</v>
      </c>
      <c r="AF36">
        <v>11</v>
      </c>
      <c r="AG36">
        <v>25.66</v>
      </c>
      <c r="AH36">
        <v>73.33</v>
      </c>
      <c r="AI36">
        <v>73.33</v>
      </c>
      <c r="AJ36">
        <v>0</v>
      </c>
      <c r="AK36">
        <v>32</v>
      </c>
      <c r="AL36">
        <v>13</v>
      </c>
    </row>
    <row r="37" spans="1:38">
      <c r="A37" t="s">
        <v>79</v>
      </c>
      <c r="B37" s="34">
        <v>78.709999999999994</v>
      </c>
      <c r="C37" s="34">
        <v>87.01</v>
      </c>
      <c r="D37" s="93">
        <f t="shared" si="0"/>
        <v>96</v>
      </c>
      <c r="E37" s="34">
        <v>0</v>
      </c>
      <c r="F37" s="34"/>
      <c r="G37" s="34"/>
      <c r="H37" s="34"/>
      <c r="I37" s="34"/>
      <c r="J37" s="37">
        <v>3.62</v>
      </c>
      <c r="K37" s="37">
        <v>3.62</v>
      </c>
      <c r="L37" s="37">
        <v>3.71</v>
      </c>
      <c r="M37">
        <v>57.86</v>
      </c>
      <c r="N37">
        <v>271.29000000000002</v>
      </c>
      <c r="O37">
        <v>99.95</v>
      </c>
      <c r="P37">
        <v>0</v>
      </c>
      <c r="Q37">
        <v>20.54</v>
      </c>
      <c r="R37" s="93">
        <v>32</v>
      </c>
      <c r="S37" s="93">
        <v>32</v>
      </c>
      <c r="T37" s="93">
        <v>32</v>
      </c>
      <c r="U37">
        <v>0.95</v>
      </c>
      <c r="V37">
        <v>44.794260000000001</v>
      </c>
      <c r="W37">
        <v>1.1100000000000001</v>
      </c>
      <c r="X37">
        <v>103.5</v>
      </c>
      <c r="Y37">
        <v>34.5</v>
      </c>
      <c r="Z37">
        <v>34.5</v>
      </c>
      <c r="AA37">
        <v>63.6</v>
      </c>
      <c r="AB37">
        <v>12.72</v>
      </c>
      <c r="AC37">
        <v>27.63</v>
      </c>
      <c r="AD37">
        <v>13.31</v>
      </c>
      <c r="AE37">
        <v>20</v>
      </c>
      <c r="AF37">
        <v>10</v>
      </c>
      <c r="AG37">
        <v>25.34</v>
      </c>
      <c r="AH37">
        <v>73.33</v>
      </c>
      <c r="AI37">
        <v>73.33</v>
      </c>
      <c r="AJ37">
        <v>0</v>
      </c>
      <c r="AK37">
        <v>39</v>
      </c>
      <c r="AL37">
        <v>16</v>
      </c>
    </row>
    <row r="38" spans="1:38">
      <c r="A38" t="s">
        <v>80</v>
      </c>
      <c r="B38" s="34">
        <v>78.709999999999994</v>
      </c>
      <c r="C38" s="34">
        <v>87.01</v>
      </c>
      <c r="D38" s="93">
        <f t="shared" si="0"/>
        <v>96</v>
      </c>
      <c r="E38" s="34">
        <v>0</v>
      </c>
      <c r="F38" s="34"/>
      <c r="G38" s="34"/>
      <c r="H38" s="34"/>
      <c r="I38" s="34"/>
      <c r="J38" s="37">
        <v>4.5999999999999996</v>
      </c>
      <c r="K38" s="37">
        <v>4.5999999999999996</v>
      </c>
      <c r="L38" s="37">
        <v>4.72</v>
      </c>
      <c r="M38">
        <v>57.86</v>
      </c>
      <c r="N38">
        <v>271.29000000000002</v>
      </c>
      <c r="O38">
        <v>99.95</v>
      </c>
      <c r="P38">
        <v>0</v>
      </c>
      <c r="Q38">
        <v>19.13</v>
      </c>
      <c r="R38" s="93">
        <v>32</v>
      </c>
      <c r="S38" s="93">
        <v>32</v>
      </c>
      <c r="T38" s="93">
        <v>32</v>
      </c>
      <c r="U38">
        <v>0.95</v>
      </c>
      <c r="V38">
        <v>53.531039999999997</v>
      </c>
      <c r="W38">
        <v>1.1100000000000001</v>
      </c>
      <c r="X38">
        <v>103</v>
      </c>
      <c r="Y38">
        <v>34.340000000000003</v>
      </c>
      <c r="Z38">
        <v>34.33</v>
      </c>
      <c r="AA38">
        <v>77.040000000000006</v>
      </c>
      <c r="AB38">
        <v>15.41</v>
      </c>
      <c r="AC38">
        <v>36.380000000000003</v>
      </c>
      <c r="AD38">
        <v>19.11</v>
      </c>
      <c r="AE38">
        <v>24</v>
      </c>
      <c r="AF38">
        <v>12</v>
      </c>
      <c r="AG38">
        <v>25</v>
      </c>
      <c r="AH38">
        <v>73.33</v>
      </c>
      <c r="AI38">
        <v>73.33</v>
      </c>
      <c r="AJ38">
        <v>0</v>
      </c>
      <c r="AK38">
        <v>49</v>
      </c>
      <c r="AL38">
        <v>21</v>
      </c>
    </row>
    <row r="39" spans="1:38">
      <c r="A39" t="s">
        <v>81</v>
      </c>
      <c r="B39" s="34">
        <v>78.709999999999994</v>
      </c>
      <c r="C39" s="34">
        <v>87.01</v>
      </c>
      <c r="D39" s="93">
        <f t="shared" si="0"/>
        <v>96</v>
      </c>
      <c r="E39" s="34">
        <v>0</v>
      </c>
      <c r="F39" s="34"/>
      <c r="G39" s="34"/>
      <c r="H39" s="34"/>
      <c r="I39" s="34"/>
      <c r="J39" s="37">
        <v>5.5</v>
      </c>
      <c r="K39" s="37">
        <v>5.5</v>
      </c>
      <c r="L39" s="37">
        <v>5.64</v>
      </c>
      <c r="M39">
        <v>57.86</v>
      </c>
      <c r="N39">
        <v>271.29000000000002</v>
      </c>
      <c r="O39">
        <v>99.95</v>
      </c>
      <c r="P39">
        <v>0</v>
      </c>
      <c r="Q39">
        <v>0</v>
      </c>
      <c r="R39" s="93">
        <v>32</v>
      </c>
      <c r="S39" s="93">
        <v>32</v>
      </c>
      <c r="T39" s="93">
        <v>32</v>
      </c>
      <c r="U39">
        <v>0.95</v>
      </c>
      <c r="V39">
        <v>60.31982</v>
      </c>
      <c r="W39">
        <v>1.1599999999999999</v>
      </c>
      <c r="X39">
        <v>103</v>
      </c>
      <c r="Y39">
        <v>34.340000000000003</v>
      </c>
      <c r="Z39">
        <v>34.33</v>
      </c>
      <c r="AA39">
        <v>113.55</v>
      </c>
      <c r="AB39">
        <v>22.71</v>
      </c>
      <c r="AC39">
        <v>44.51</v>
      </c>
      <c r="AD39">
        <v>22.81</v>
      </c>
      <c r="AE39">
        <v>29</v>
      </c>
      <c r="AF39">
        <v>14</v>
      </c>
      <c r="AG39">
        <v>24.66</v>
      </c>
      <c r="AH39">
        <v>73.33</v>
      </c>
      <c r="AI39">
        <v>73.33</v>
      </c>
      <c r="AJ39">
        <v>0</v>
      </c>
      <c r="AK39">
        <v>56</v>
      </c>
      <c r="AL39">
        <v>24</v>
      </c>
    </row>
    <row r="40" spans="1:38">
      <c r="A40" t="s">
        <v>82</v>
      </c>
      <c r="B40" s="34">
        <v>78.709999999999994</v>
      </c>
      <c r="C40" s="34">
        <v>87.01</v>
      </c>
      <c r="D40" s="93">
        <f t="shared" si="0"/>
        <v>96</v>
      </c>
      <c r="E40" s="34">
        <v>0</v>
      </c>
      <c r="F40" s="34"/>
      <c r="G40" s="34"/>
      <c r="H40" s="34"/>
      <c r="I40" s="34"/>
      <c r="J40" s="37">
        <v>8.75</v>
      </c>
      <c r="K40" s="37">
        <v>8.75</v>
      </c>
      <c r="L40" s="37">
        <v>8.9700000000000006</v>
      </c>
      <c r="M40">
        <v>57.86</v>
      </c>
      <c r="N40">
        <v>271.29000000000002</v>
      </c>
      <c r="O40">
        <v>99.95</v>
      </c>
      <c r="P40">
        <v>0</v>
      </c>
      <c r="Q40">
        <v>0</v>
      </c>
      <c r="R40" s="93">
        <v>32</v>
      </c>
      <c r="S40" s="93">
        <v>32</v>
      </c>
      <c r="T40" s="93">
        <v>32</v>
      </c>
      <c r="U40">
        <v>0.95</v>
      </c>
      <c r="V40">
        <v>70.205920000000006</v>
      </c>
      <c r="W40">
        <v>1.1599999999999999</v>
      </c>
      <c r="X40">
        <v>100.5</v>
      </c>
      <c r="Y40">
        <v>33.5</v>
      </c>
      <c r="Z40">
        <v>33.5</v>
      </c>
      <c r="AA40">
        <v>129.37</v>
      </c>
      <c r="AB40">
        <v>25.87</v>
      </c>
      <c r="AC40">
        <v>51.83</v>
      </c>
      <c r="AD40">
        <v>26.14</v>
      </c>
      <c r="AE40">
        <v>33</v>
      </c>
      <c r="AF40">
        <v>17</v>
      </c>
      <c r="AG40">
        <v>24.34</v>
      </c>
      <c r="AH40">
        <v>72.33</v>
      </c>
      <c r="AI40">
        <v>72.33</v>
      </c>
      <c r="AJ40">
        <v>0</v>
      </c>
      <c r="AK40">
        <v>67</v>
      </c>
      <c r="AL40">
        <v>28</v>
      </c>
    </row>
    <row r="41" spans="1:38">
      <c r="A41" t="s">
        <v>83</v>
      </c>
      <c r="B41" s="34">
        <v>78.709999999999994</v>
      </c>
      <c r="C41" s="34">
        <v>63.26</v>
      </c>
      <c r="D41" s="93">
        <f t="shared" si="0"/>
        <v>96</v>
      </c>
      <c r="E41" s="34">
        <v>0</v>
      </c>
      <c r="F41" s="34"/>
      <c r="G41" s="34"/>
      <c r="H41" s="34"/>
      <c r="I41" s="34"/>
      <c r="J41" s="37">
        <v>9.86</v>
      </c>
      <c r="K41" s="37">
        <v>9.86</v>
      </c>
      <c r="L41" s="37">
        <v>10.09</v>
      </c>
      <c r="M41">
        <v>57.86</v>
      </c>
      <c r="N41">
        <v>271.29000000000002</v>
      </c>
      <c r="O41">
        <v>99.95</v>
      </c>
      <c r="P41">
        <v>0</v>
      </c>
      <c r="Q41">
        <v>0</v>
      </c>
      <c r="R41" s="93">
        <v>32</v>
      </c>
      <c r="S41" s="93">
        <v>32</v>
      </c>
      <c r="T41" s="93">
        <v>32</v>
      </c>
      <c r="U41">
        <v>0</v>
      </c>
      <c r="V41">
        <v>78.085579999999993</v>
      </c>
      <c r="W41">
        <v>1.1599999999999999</v>
      </c>
      <c r="X41">
        <v>100.5</v>
      </c>
      <c r="Y41">
        <v>33.5</v>
      </c>
      <c r="Z41">
        <v>33.5</v>
      </c>
      <c r="AA41">
        <v>145.19</v>
      </c>
      <c r="AB41">
        <v>29.04</v>
      </c>
      <c r="AC41">
        <v>58.65</v>
      </c>
      <c r="AD41">
        <v>29.28</v>
      </c>
      <c r="AE41">
        <v>35</v>
      </c>
      <c r="AF41">
        <v>17</v>
      </c>
      <c r="AG41">
        <v>24</v>
      </c>
      <c r="AH41">
        <v>56.67</v>
      </c>
      <c r="AI41">
        <v>56.67</v>
      </c>
      <c r="AJ41">
        <v>0</v>
      </c>
      <c r="AK41">
        <v>74</v>
      </c>
      <c r="AL41">
        <v>31</v>
      </c>
    </row>
    <row r="42" spans="1:38">
      <c r="A42" t="s">
        <v>84</v>
      </c>
      <c r="B42" s="34">
        <v>78.709999999999994</v>
      </c>
      <c r="C42" s="34">
        <v>63.26</v>
      </c>
      <c r="D42" s="93">
        <f t="shared" si="0"/>
        <v>97.5</v>
      </c>
      <c r="E42" s="34">
        <v>0</v>
      </c>
      <c r="F42" s="34"/>
      <c r="G42" s="34"/>
      <c r="H42" s="34"/>
      <c r="I42" s="34"/>
      <c r="J42" s="37">
        <v>10.96</v>
      </c>
      <c r="K42" s="37">
        <v>10.96</v>
      </c>
      <c r="L42" s="37">
        <v>11.24</v>
      </c>
      <c r="M42">
        <v>57.86</v>
      </c>
      <c r="N42">
        <v>271.29000000000002</v>
      </c>
      <c r="O42">
        <v>99.95</v>
      </c>
      <c r="P42">
        <v>0</v>
      </c>
      <c r="Q42">
        <v>0</v>
      </c>
      <c r="R42" s="93">
        <v>32.5</v>
      </c>
      <c r="S42" s="93">
        <v>32.5</v>
      </c>
      <c r="T42" s="93">
        <v>32.5</v>
      </c>
      <c r="U42">
        <v>0</v>
      </c>
      <c r="V42">
        <v>84.328919999999997</v>
      </c>
      <c r="W42">
        <v>1.1599999999999999</v>
      </c>
      <c r="X42">
        <v>99</v>
      </c>
      <c r="Y42">
        <v>33</v>
      </c>
      <c r="Z42">
        <v>33</v>
      </c>
      <c r="AA42">
        <v>161.02000000000001</v>
      </c>
      <c r="AB42">
        <v>32.200000000000003</v>
      </c>
      <c r="AC42">
        <v>64.97</v>
      </c>
      <c r="AD42">
        <v>31.94</v>
      </c>
      <c r="AE42">
        <v>40</v>
      </c>
      <c r="AF42">
        <v>20</v>
      </c>
      <c r="AG42">
        <v>23.34</v>
      </c>
      <c r="AH42">
        <v>55.99</v>
      </c>
      <c r="AI42">
        <v>55.99</v>
      </c>
      <c r="AJ42">
        <v>0</v>
      </c>
      <c r="AK42">
        <v>84</v>
      </c>
      <c r="AL42">
        <v>36</v>
      </c>
    </row>
    <row r="43" spans="1:38">
      <c r="A43" t="s">
        <v>85</v>
      </c>
      <c r="B43" s="34">
        <v>78.709999999999994</v>
      </c>
      <c r="C43" s="34">
        <v>63.26</v>
      </c>
      <c r="D43" s="93">
        <f t="shared" si="0"/>
        <v>97.5</v>
      </c>
      <c r="E43" s="34">
        <v>0</v>
      </c>
      <c r="F43" s="34"/>
      <c r="G43" s="34"/>
      <c r="H43" s="34"/>
      <c r="I43" s="34"/>
      <c r="J43" s="37">
        <v>12.14</v>
      </c>
      <c r="K43" s="37">
        <v>12.14</v>
      </c>
      <c r="L43" s="37">
        <v>12.44</v>
      </c>
      <c r="M43">
        <v>57.86</v>
      </c>
      <c r="N43">
        <v>271.29000000000002</v>
      </c>
      <c r="O43">
        <v>99.95</v>
      </c>
      <c r="P43">
        <v>0</v>
      </c>
      <c r="Q43">
        <v>0</v>
      </c>
      <c r="R43" s="93">
        <v>32.5</v>
      </c>
      <c r="S43" s="93">
        <v>32.5</v>
      </c>
      <c r="T43" s="93">
        <v>32.5</v>
      </c>
      <c r="U43">
        <v>0.95</v>
      </c>
      <c r="V43">
        <v>89.793059999999997</v>
      </c>
      <c r="W43">
        <v>1.1599999999999999</v>
      </c>
      <c r="X43">
        <v>97</v>
      </c>
      <c r="Y43">
        <v>32.340000000000003</v>
      </c>
      <c r="Z43">
        <v>32.33</v>
      </c>
      <c r="AA43">
        <v>173.44</v>
      </c>
      <c r="AB43">
        <v>34.69</v>
      </c>
      <c r="AC43">
        <v>70.73</v>
      </c>
      <c r="AD43">
        <v>34.94</v>
      </c>
      <c r="AE43">
        <v>48</v>
      </c>
      <c r="AF43">
        <v>24</v>
      </c>
      <c r="AG43">
        <v>23</v>
      </c>
      <c r="AH43">
        <v>54.39</v>
      </c>
      <c r="AI43">
        <v>54.39</v>
      </c>
      <c r="AJ43">
        <v>0</v>
      </c>
      <c r="AK43">
        <v>102</v>
      </c>
      <c r="AL43">
        <v>43</v>
      </c>
    </row>
    <row r="44" spans="1:38">
      <c r="A44" t="s">
        <v>86</v>
      </c>
      <c r="B44" s="34">
        <v>78.709999999999994</v>
      </c>
      <c r="C44" s="34">
        <v>63.26</v>
      </c>
      <c r="D44" s="93">
        <f t="shared" si="0"/>
        <v>97.5</v>
      </c>
      <c r="E44" s="34">
        <v>0</v>
      </c>
      <c r="F44" s="34"/>
      <c r="G44" s="34"/>
      <c r="H44" s="34"/>
      <c r="I44" s="34"/>
      <c r="J44" s="37">
        <v>13.05</v>
      </c>
      <c r="K44" s="37">
        <v>13.05</v>
      </c>
      <c r="L44" s="37">
        <v>13.38</v>
      </c>
      <c r="M44">
        <v>57.86</v>
      </c>
      <c r="N44">
        <v>271.29000000000002</v>
      </c>
      <c r="O44">
        <v>99.95</v>
      </c>
      <c r="P44">
        <v>0</v>
      </c>
      <c r="Q44">
        <v>0</v>
      </c>
      <c r="R44" s="93">
        <v>32.5</v>
      </c>
      <c r="S44" s="93">
        <v>32.5</v>
      </c>
      <c r="T44" s="93">
        <v>32.5</v>
      </c>
      <c r="U44">
        <v>0.95</v>
      </c>
      <c r="V44">
        <v>94.92604</v>
      </c>
      <c r="W44">
        <v>1.1599999999999999</v>
      </c>
      <c r="X44">
        <v>96.5</v>
      </c>
      <c r="Y44">
        <v>32.159999999999997</v>
      </c>
      <c r="Z44">
        <v>32.17</v>
      </c>
      <c r="AA44">
        <v>185.87</v>
      </c>
      <c r="AB44">
        <v>37.17</v>
      </c>
      <c r="AC44">
        <v>75.95</v>
      </c>
      <c r="AD44">
        <v>37.11</v>
      </c>
      <c r="AE44">
        <v>57</v>
      </c>
      <c r="AF44">
        <v>29</v>
      </c>
      <c r="AG44">
        <v>22.66</v>
      </c>
      <c r="AH44">
        <v>52.66</v>
      </c>
      <c r="AI44">
        <v>52.66</v>
      </c>
      <c r="AJ44">
        <v>0</v>
      </c>
      <c r="AK44">
        <v>119</v>
      </c>
      <c r="AL44">
        <v>51</v>
      </c>
    </row>
    <row r="45" spans="1:38">
      <c r="A45" t="s">
        <v>87</v>
      </c>
      <c r="B45" s="34">
        <v>78.709999999999994</v>
      </c>
      <c r="C45" s="34">
        <v>63.26</v>
      </c>
      <c r="D45" s="93">
        <f t="shared" si="0"/>
        <v>97.5</v>
      </c>
      <c r="E45" s="34">
        <v>0</v>
      </c>
      <c r="F45" s="34"/>
      <c r="G45" s="34"/>
      <c r="H45" s="34"/>
      <c r="I45" s="34"/>
      <c r="J45" s="37">
        <v>13.79</v>
      </c>
      <c r="K45" s="37">
        <v>13.79</v>
      </c>
      <c r="L45" s="37">
        <v>14.13</v>
      </c>
      <c r="M45">
        <v>57.86</v>
      </c>
      <c r="N45">
        <v>271.29000000000002</v>
      </c>
      <c r="O45">
        <v>99.95</v>
      </c>
      <c r="P45">
        <v>0</v>
      </c>
      <c r="Q45">
        <v>0</v>
      </c>
      <c r="R45" s="93">
        <v>32.5</v>
      </c>
      <c r="S45" s="93">
        <v>32.5</v>
      </c>
      <c r="T45" s="93">
        <v>32.5</v>
      </c>
      <c r="U45">
        <v>0.95</v>
      </c>
      <c r="V45">
        <v>72.06626</v>
      </c>
      <c r="W45">
        <v>1.1599999999999999</v>
      </c>
      <c r="X45">
        <v>90</v>
      </c>
      <c r="Y45">
        <v>30</v>
      </c>
      <c r="Z45">
        <v>30</v>
      </c>
      <c r="AA45">
        <v>198.29</v>
      </c>
      <c r="AB45">
        <v>39.659999999999997</v>
      </c>
      <c r="AC45">
        <v>84.41</v>
      </c>
      <c r="AD45">
        <v>39.08</v>
      </c>
      <c r="AE45">
        <v>81</v>
      </c>
      <c r="AF45">
        <v>41</v>
      </c>
      <c r="AG45">
        <v>22.34</v>
      </c>
      <c r="AH45">
        <v>50.51</v>
      </c>
      <c r="AI45">
        <v>50.51</v>
      </c>
      <c r="AJ45">
        <v>0</v>
      </c>
      <c r="AK45">
        <v>165</v>
      </c>
      <c r="AL45">
        <v>70</v>
      </c>
    </row>
    <row r="46" spans="1:38">
      <c r="A46" t="s">
        <v>88</v>
      </c>
      <c r="B46" s="34">
        <v>78.709999999999994</v>
      </c>
      <c r="C46" s="34">
        <v>70.010000000000005</v>
      </c>
      <c r="D46" s="93">
        <f t="shared" si="0"/>
        <v>97.5</v>
      </c>
      <c r="E46" s="34">
        <v>0</v>
      </c>
      <c r="F46" s="34"/>
      <c r="G46" s="34"/>
      <c r="H46" s="34"/>
      <c r="I46" s="34"/>
      <c r="J46" s="37">
        <v>14.49</v>
      </c>
      <c r="K46" s="37">
        <v>14.49</v>
      </c>
      <c r="L46" s="37">
        <v>14.85</v>
      </c>
      <c r="M46">
        <v>57.86</v>
      </c>
      <c r="N46">
        <v>271.29000000000002</v>
      </c>
      <c r="O46">
        <v>99.95</v>
      </c>
      <c r="P46">
        <v>0</v>
      </c>
      <c r="Q46">
        <v>0</v>
      </c>
      <c r="R46" s="93">
        <v>32.5</v>
      </c>
      <c r="S46" s="93">
        <v>32.5</v>
      </c>
      <c r="T46" s="93">
        <v>32.5</v>
      </c>
      <c r="U46">
        <v>0.95</v>
      </c>
      <c r="V46">
        <v>71.559780000000003</v>
      </c>
      <c r="W46">
        <v>1.1599999999999999</v>
      </c>
      <c r="X46">
        <v>85</v>
      </c>
      <c r="Y46">
        <v>28.34</v>
      </c>
      <c r="Z46">
        <v>28.33</v>
      </c>
      <c r="AA46">
        <v>210.72</v>
      </c>
      <c r="AB46">
        <v>42.14</v>
      </c>
      <c r="AC46">
        <v>88.14</v>
      </c>
      <c r="AD46">
        <v>40.86</v>
      </c>
      <c r="AE46">
        <v>87</v>
      </c>
      <c r="AF46">
        <v>43</v>
      </c>
      <c r="AG46">
        <v>20.97</v>
      </c>
      <c r="AH46">
        <v>48.8</v>
      </c>
      <c r="AI46">
        <v>48.8</v>
      </c>
      <c r="AJ46">
        <v>0</v>
      </c>
      <c r="AK46">
        <v>175</v>
      </c>
      <c r="AL46">
        <v>75</v>
      </c>
    </row>
    <row r="47" spans="1:38">
      <c r="A47" t="s">
        <v>89</v>
      </c>
      <c r="B47" s="34">
        <v>78.709999999999994</v>
      </c>
      <c r="C47" s="34">
        <v>87.01</v>
      </c>
      <c r="D47" s="93">
        <f t="shared" si="0"/>
        <v>97.5</v>
      </c>
      <c r="E47" s="34">
        <v>0</v>
      </c>
      <c r="F47" s="34"/>
      <c r="G47" s="34"/>
      <c r="H47" s="34"/>
      <c r="I47" s="34"/>
      <c r="J47" s="37">
        <v>14.98</v>
      </c>
      <c r="K47" s="37">
        <v>14.98</v>
      </c>
      <c r="L47" s="37">
        <v>15.37</v>
      </c>
      <c r="M47">
        <v>57.86</v>
      </c>
      <c r="N47">
        <v>271.29000000000002</v>
      </c>
      <c r="O47">
        <v>99.95</v>
      </c>
      <c r="P47">
        <v>0</v>
      </c>
      <c r="Q47">
        <v>0</v>
      </c>
      <c r="R47" s="93">
        <v>32.5</v>
      </c>
      <c r="S47" s="93">
        <v>32.5</v>
      </c>
      <c r="T47" s="93">
        <v>32.5</v>
      </c>
      <c r="U47">
        <v>0.95</v>
      </c>
      <c r="V47">
        <v>75.504480000000001</v>
      </c>
      <c r="W47">
        <v>1.21</v>
      </c>
      <c r="X47">
        <v>92</v>
      </c>
      <c r="Y47">
        <v>30.66</v>
      </c>
      <c r="Z47">
        <v>30.67</v>
      </c>
      <c r="AA47">
        <v>218.45</v>
      </c>
      <c r="AB47">
        <v>43.69</v>
      </c>
      <c r="AC47">
        <v>90.82</v>
      </c>
      <c r="AD47">
        <v>42.27</v>
      </c>
      <c r="AE47">
        <v>88</v>
      </c>
      <c r="AF47">
        <v>44</v>
      </c>
      <c r="AG47">
        <v>21.66</v>
      </c>
      <c r="AH47">
        <v>58.64</v>
      </c>
      <c r="AI47">
        <v>58.64</v>
      </c>
      <c r="AJ47">
        <v>0</v>
      </c>
      <c r="AK47">
        <v>182</v>
      </c>
      <c r="AL47">
        <v>78</v>
      </c>
    </row>
    <row r="48" spans="1:38">
      <c r="A48" t="s">
        <v>90</v>
      </c>
      <c r="B48" s="34">
        <v>78.709999999999994</v>
      </c>
      <c r="C48" s="34">
        <v>87.01</v>
      </c>
      <c r="D48" s="93">
        <f t="shared" si="0"/>
        <v>97.5</v>
      </c>
      <c r="E48" s="34">
        <v>0</v>
      </c>
      <c r="F48" s="34"/>
      <c r="G48" s="34"/>
      <c r="H48" s="34"/>
      <c r="I48" s="34"/>
      <c r="J48" s="37">
        <v>15.44</v>
      </c>
      <c r="K48" s="37">
        <v>15.44</v>
      </c>
      <c r="L48" s="37">
        <v>15.82</v>
      </c>
      <c r="M48">
        <v>57.86</v>
      </c>
      <c r="N48">
        <v>271.29000000000002</v>
      </c>
      <c r="O48">
        <v>99.95</v>
      </c>
      <c r="P48">
        <v>0</v>
      </c>
      <c r="Q48">
        <v>0</v>
      </c>
      <c r="R48" s="93">
        <v>32.5</v>
      </c>
      <c r="S48" s="93">
        <v>32.5</v>
      </c>
      <c r="T48" s="93">
        <v>32.5</v>
      </c>
      <c r="U48">
        <v>0.95</v>
      </c>
      <c r="V48">
        <v>83.442580000000007</v>
      </c>
      <c r="W48">
        <v>1.21</v>
      </c>
      <c r="X48">
        <v>89.5</v>
      </c>
      <c r="Y48">
        <v>29.84</v>
      </c>
      <c r="Z48">
        <v>29.83</v>
      </c>
      <c r="AA48">
        <v>226.18</v>
      </c>
      <c r="AB48">
        <v>45.24</v>
      </c>
      <c r="AC48">
        <v>91.73</v>
      </c>
      <c r="AD48">
        <v>45.45</v>
      </c>
      <c r="AE48">
        <v>89</v>
      </c>
      <c r="AF48">
        <v>45</v>
      </c>
      <c r="AG48">
        <v>21.34</v>
      </c>
      <c r="AH48">
        <v>54.66</v>
      </c>
      <c r="AI48">
        <v>54.66</v>
      </c>
      <c r="AJ48">
        <v>0</v>
      </c>
      <c r="AK48">
        <v>189</v>
      </c>
      <c r="AL48">
        <v>81</v>
      </c>
    </row>
    <row r="49" spans="1:38">
      <c r="A49" t="s">
        <v>91</v>
      </c>
      <c r="B49" s="34">
        <v>78.709999999999994</v>
      </c>
      <c r="C49" s="34">
        <v>76.48</v>
      </c>
      <c r="D49" s="93">
        <f t="shared" si="0"/>
        <v>97.5</v>
      </c>
      <c r="E49" s="34">
        <v>0</v>
      </c>
      <c r="F49" s="34"/>
      <c r="G49" s="34"/>
      <c r="H49" s="34"/>
      <c r="I49" s="34"/>
      <c r="J49" s="37">
        <v>15.44</v>
      </c>
      <c r="K49" s="37">
        <v>15.44</v>
      </c>
      <c r="L49" s="37">
        <v>15.82</v>
      </c>
      <c r="M49">
        <v>57.86</v>
      </c>
      <c r="N49">
        <v>271.29000000000002</v>
      </c>
      <c r="O49">
        <v>71.010000000000005</v>
      </c>
      <c r="P49">
        <v>0</v>
      </c>
      <c r="Q49">
        <v>0</v>
      </c>
      <c r="R49" s="93">
        <v>32.5</v>
      </c>
      <c r="S49" s="93">
        <v>32.5</v>
      </c>
      <c r="T49" s="93">
        <v>32.5</v>
      </c>
      <c r="U49">
        <v>0.95</v>
      </c>
      <c r="V49">
        <v>91.711839999999995</v>
      </c>
      <c r="W49">
        <v>1.21</v>
      </c>
      <c r="X49">
        <v>86.5</v>
      </c>
      <c r="Y49">
        <v>28.84</v>
      </c>
      <c r="Z49">
        <v>28.83</v>
      </c>
      <c r="AA49">
        <v>237.5</v>
      </c>
      <c r="AB49">
        <v>47.5</v>
      </c>
      <c r="AC49">
        <v>91.77</v>
      </c>
      <c r="AD49">
        <v>46.11</v>
      </c>
      <c r="AE49">
        <v>88</v>
      </c>
      <c r="AF49">
        <v>44</v>
      </c>
      <c r="AG49">
        <v>28.34</v>
      </c>
      <c r="AH49">
        <v>72.67</v>
      </c>
      <c r="AI49">
        <v>72.67</v>
      </c>
      <c r="AJ49">
        <v>0</v>
      </c>
      <c r="AK49">
        <v>196</v>
      </c>
      <c r="AL49">
        <v>84</v>
      </c>
    </row>
    <row r="50" spans="1:38">
      <c r="A50" t="s">
        <v>92</v>
      </c>
      <c r="B50" s="34">
        <v>78.709999999999994</v>
      </c>
      <c r="C50" s="34">
        <v>76.48</v>
      </c>
      <c r="D50" s="93">
        <f t="shared" si="0"/>
        <v>97.5</v>
      </c>
      <c r="E50" s="34">
        <v>0</v>
      </c>
      <c r="F50" s="34"/>
      <c r="G50" s="34"/>
      <c r="H50" s="34"/>
      <c r="I50" s="34"/>
      <c r="J50" s="37">
        <v>15.44</v>
      </c>
      <c r="K50" s="37">
        <v>15.44</v>
      </c>
      <c r="L50" s="37">
        <v>15.82</v>
      </c>
      <c r="M50">
        <v>57.86</v>
      </c>
      <c r="N50">
        <v>271.29000000000002</v>
      </c>
      <c r="O50">
        <v>53.05</v>
      </c>
      <c r="P50">
        <v>0</v>
      </c>
      <c r="Q50">
        <v>0</v>
      </c>
      <c r="R50" s="93">
        <v>32.5</v>
      </c>
      <c r="S50" s="93">
        <v>32.5</v>
      </c>
      <c r="T50" s="93">
        <v>32.5</v>
      </c>
      <c r="U50">
        <v>0.95</v>
      </c>
      <c r="V50">
        <v>99.864220000000003</v>
      </c>
      <c r="W50">
        <v>1.21</v>
      </c>
      <c r="X50">
        <v>83.5</v>
      </c>
      <c r="Y50">
        <v>27.84</v>
      </c>
      <c r="Z50">
        <v>27.83</v>
      </c>
      <c r="AA50">
        <v>237.5</v>
      </c>
      <c r="AB50">
        <v>47.5</v>
      </c>
      <c r="AC50">
        <v>91.76</v>
      </c>
      <c r="AD50">
        <v>46.75</v>
      </c>
      <c r="AE50">
        <v>80</v>
      </c>
      <c r="AF50">
        <v>40</v>
      </c>
      <c r="AG50">
        <v>27.66</v>
      </c>
      <c r="AH50">
        <v>71.67</v>
      </c>
      <c r="AI50">
        <v>71.67</v>
      </c>
      <c r="AJ50">
        <v>0</v>
      </c>
      <c r="AK50">
        <v>196</v>
      </c>
      <c r="AL50">
        <v>84</v>
      </c>
    </row>
    <row r="51" spans="1:38">
      <c r="A51" t="s">
        <v>93</v>
      </c>
      <c r="B51" s="34">
        <v>78.709999999999994</v>
      </c>
      <c r="C51" s="34">
        <v>76.48</v>
      </c>
      <c r="D51" s="93">
        <f t="shared" si="0"/>
        <v>97.5</v>
      </c>
      <c r="E51" s="34">
        <v>0</v>
      </c>
      <c r="F51" s="34"/>
      <c r="G51" s="34"/>
      <c r="H51" s="34"/>
      <c r="I51" s="34"/>
      <c r="J51" s="37">
        <v>15.44</v>
      </c>
      <c r="K51" s="37">
        <v>15.44</v>
      </c>
      <c r="L51" s="37">
        <v>15.82</v>
      </c>
      <c r="M51">
        <v>57.86</v>
      </c>
      <c r="N51">
        <v>271.29000000000002</v>
      </c>
      <c r="O51">
        <v>53.05</v>
      </c>
      <c r="P51">
        <v>0</v>
      </c>
      <c r="Q51">
        <v>0</v>
      </c>
      <c r="R51" s="93">
        <v>32.5</v>
      </c>
      <c r="S51" s="93">
        <v>32.5</v>
      </c>
      <c r="T51" s="93">
        <v>32.5</v>
      </c>
      <c r="U51">
        <v>0.95</v>
      </c>
      <c r="V51">
        <v>103.93554</v>
      </c>
      <c r="W51">
        <v>1.21</v>
      </c>
      <c r="X51">
        <v>90</v>
      </c>
      <c r="Y51">
        <v>30</v>
      </c>
      <c r="Z51">
        <v>30</v>
      </c>
      <c r="AA51">
        <v>237.5</v>
      </c>
      <c r="AB51">
        <v>47.5</v>
      </c>
      <c r="AC51">
        <v>91.74</v>
      </c>
      <c r="AD51">
        <v>47.67</v>
      </c>
      <c r="AE51">
        <v>93</v>
      </c>
      <c r="AF51">
        <v>47</v>
      </c>
      <c r="AG51">
        <v>27</v>
      </c>
      <c r="AH51">
        <v>70</v>
      </c>
      <c r="AI51">
        <v>70</v>
      </c>
      <c r="AJ51">
        <v>0</v>
      </c>
      <c r="AK51">
        <v>196</v>
      </c>
      <c r="AL51">
        <v>84</v>
      </c>
    </row>
    <row r="52" spans="1:38">
      <c r="A52" t="s">
        <v>94</v>
      </c>
      <c r="B52" s="34">
        <v>78.709999999999994</v>
      </c>
      <c r="C52" s="34">
        <v>76.48</v>
      </c>
      <c r="D52" s="93">
        <f t="shared" si="0"/>
        <v>97.5</v>
      </c>
      <c r="E52" s="34">
        <v>0</v>
      </c>
      <c r="F52" s="34"/>
      <c r="G52" s="34"/>
      <c r="H52" s="34"/>
      <c r="I52" s="34"/>
      <c r="J52" s="37">
        <v>16.37</v>
      </c>
      <c r="K52" s="37">
        <v>16.37</v>
      </c>
      <c r="L52" s="37">
        <v>16.78</v>
      </c>
      <c r="M52">
        <v>57.86</v>
      </c>
      <c r="N52">
        <v>271.29000000000002</v>
      </c>
      <c r="O52">
        <v>53.05</v>
      </c>
      <c r="P52">
        <v>0</v>
      </c>
      <c r="Q52">
        <v>0</v>
      </c>
      <c r="R52" s="93">
        <v>32.5</v>
      </c>
      <c r="S52" s="93">
        <v>32.5</v>
      </c>
      <c r="T52" s="93">
        <v>32.5</v>
      </c>
      <c r="U52">
        <v>0.95</v>
      </c>
      <c r="V52">
        <v>108.36724</v>
      </c>
      <c r="W52">
        <v>1.21</v>
      </c>
      <c r="X52">
        <v>89.5</v>
      </c>
      <c r="Y52">
        <v>29.84</v>
      </c>
      <c r="Z52">
        <v>29.83</v>
      </c>
      <c r="AA52">
        <v>237.5</v>
      </c>
      <c r="AB52">
        <v>47.5</v>
      </c>
      <c r="AC52">
        <v>91.74</v>
      </c>
      <c r="AD52">
        <v>47.74</v>
      </c>
      <c r="AE52">
        <v>93</v>
      </c>
      <c r="AF52">
        <v>47</v>
      </c>
      <c r="AG52">
        <v>26</v>
      </c>
      <c r="AH52">
        <v>68.33</v>
      </c>
      <c r="AI52">
        <v>68.33</v>
      </c>
      <c r="AJ52">
        <v>0</v>
      </c>
      <c r="AK52">
        <v>196</v>
      </c>
      <c r="AL52">
        <v>84</v>
      </c>
    </row>
    <row r="53" spans="1:38">
      <c r="A53" t="s">
        <v>95</v>
      </c>
      <c r="B53" s="34">
        <v>78.709999999999994</v>
      </c>
      <c r="C53" s="34">
        <v>76.48</v>
      </c>
      <c r="D53" s="93">
        <f t="shared" si="0"/>
        <v>97.5</v>
      </c>
      <c r="E53" s="34">
        <v>0</v>
      </c>
      <c r="F53" s="34"/>
      <c r="G53" s="34"/>
      <c r="H53" s="34"/>
      <c r="I53" s="34"/>
      <c r="J53" s="37">
        <v>16.37</v>
      </c>
      <c r="K53" s="37">
        <v>16.37</v>
      </c>
      <c r="L53" s="37">
        <v>16.78</v>
      </c>
      <c r="M53">
        <v>57.86</v>
      </c>
      <c r="N53">
        <v>271.29000000000002</v>
      </c>
      <c r="O53">
        <v>53.05</v>
      </c>
      <c r="P53">
        <v>0</v>
      </c>
      <c r="Q53">
        <v>0</v>
      </c>
      <c r="R53" s="93">
        <v>32.5</v>
      </c>
      <c r="S53" s="93">
        <v>32.5</v>
      </c>
      <c r="T53" s="93">
        <v>32.5</v>
      </c>
      <c r="U53">
        <v>0.95</v>
      </c>
      <c r="V53">
        <v>109.31202</v>
      </c>
      <c r="W53">
        <v>1.21</v>
      </c>
      <c r="X53">
        <v>89</v>
      </c>
      <c r="Y53">
        <v>29.66</v>
      </c>
      <c r="Z53">
        <v>29.67</v>
      </c>
      <c r="AA53">
        <v>237.5</v>
      </c>
      <c r="AB53">
        <v>47.5</v>
      </c>
      <c r="AC53">
        <v>91.75</v>
      </c>
      <c r="AD53">
        <v>47.83</v>
      </c>
      <c r="AE53">
        <v>93</v>
      </c>
      <c r="AF53">
        <v>47</v>
      </c>
      <c r="AG53">
        <v>28.66</v>
      </c>
      <c r="AH53">
        <v>66.67</v>
      </c>
      <c r="AI53">
        <v>66.67</v>
      </c>
      <c r="AJ53">
        <v>0</v>
      </c>
      <c r="AK53">
        <v>200</v>
      </c>
      <c r="AL53">
        <v>85</v>
      </c>
    </row>
    <row r="54" spans="1:38">
      <c r="A54" t="s">
        <v>96</v>
      </c>
      <c r="B54" s="34">
        <v>78.709999999999994</v>
      </c>
      <c r="C54" s="34">
        <v>76.48</v>
      </c>
      <c r="D54" s="93">
        <f t="shared" si="0"/>
        <v>97.5</v>
      </c>
      <c r="E54" s="34">
        <v>0</v>
      </c>
      <c r="F54" s="34"/>
      <c r="G54" s="34"/>
      <c r="H54" s="34"/>
      <c r="I54" s="34"/>
      <c r="J54" s="37">
        <v>16.37</v>
      </c>
      <c r="K54" s="37">
        <v>16.37</v>
      </c>
      <c r="L54" s="37">
        <v>16.78</v>
      </c>
      <c r="M54">
        <v>47.27</v>
      </c>
      <c r="N54">
        <v>271.29000000000002</v>
      </c>
      <c r="O54">
        <v>53.05</v>
      </c>
      <c r="P54">
        <v>0</v>
      </c>
      <c r="Q54">
        <v>0</v>
      </c>
      <c r="R54" s="93">
        <v>32.5</v>
      </c>
      <c r="S54" s="93">
        <v>32.5</v>
      </c>
      <c r="T54" s="93">
        <v>32.5</v>
      </c>
      <c r="U54">
        <v>0.95</v>
      </c>
      <c r="V54">
        <v>109.8672</v>
      </c>
      <c r="W54">
        <v>1.21</v>
      </c>
      <c r="X54">
        <v>88.5</v>
      </c>
      <c r="Y54">
        <v>29.5</v>
      </c>
      <c r="Z54">
        <v>29.5</v>
      </c>
      <c r="AA54">
        <v>237.5</v>
      </c>
      <c r="AB54">
        <v>47.5</v>
      </c>
      <c r="AC54">
        <v>91.76</v>
      </c>
      <c r="AD54">
        <v>47.99</v>
      </c>
      <c r="AE54">
        <v>93</v>
      </c>
      <c r="AF54">
        <v>47</v>
      </c>
      <c r="AG54">
        <v>28.34</v>
      </c>
      <c r="AH54">
        <v>65</v>
      </c>
      <c r="AI54">
        <v>65</v>
      </c>
      <c r="AJ54">
        <v>0</v>
      </c>
      <c r="AK54">
        <v>200</v>
      </c>
      <c r="AL54">
        <v>85</v>
      </c>
    </row>
    <row r="55" spans="1:38">
      <c r="A55" t="s">
        <v>97</v>
      </c>
      <c r="B55" s="34">
        <v>78.709999999999994</v>
      </c>
      <c r="C55" s="34">
        <v>52.37</v>
      </c>
      <c r="D55" s="93">
        <f t="shared" si="0"/>
        <v>97.5</v>
      </c>
      <c r="E55" s="34">
        <v>0</v>
      </c>
      <c r="F55" s="34"/>
      <c r="G55" s="34"/>
      <c r="H55" s="34"/>
      <c r="I55" s="34"/>
      <c r="J55" s="37">
        <v>16.37</v>
      </c>
      <c r="K55" s="37">
        <v>16.37</v>
      </c>
      <c r="L55" s="37">
        <v>16.78</v>
      </c>
      <c r="M55">
        <v>35.17</v>
      </c>
      <c r="N55">
        <v>271.29000000000002</v>
      </c>
      <c r="O55">
        <v>53.05</v>
      </c>
      <c r="P55">
        <v>0</v>
      </c>
      <c r="Q55">
        <v>0</v>
      </c>
      <c r="R55" s="93">
        <v>32.5</v>
      </c>
      <c r="S55" s="93">
        <v>32.5</v>
      </c>
      <c r="T55" s="93">
        <v>32.5</v>
      </c>
      <c r="U55">
        <v>0.99</v>
      </c>
      <c r="V55">
        <v>109.83798</v>
      </c>
      <c r="W55">
        <v>1.21</v>
      </c>
      <c r="X55">
        <v>105</v>
      </c>
      <c r="Y55">
        <v>35</v>
      </c>
      <c r="Z55">
        <v>35</v>
      </c>
      <c r="AA55">
        <v>237.5</v>
      </c>
      <c r="AB55">
        <v>47.5</v>
      </c>
      <c r="AC55">
        <v>91.75</v>
      </c>
      <c r="AD55">
        <v>47.99</v>
      </c>
      <c r="AE55">
        <v>93</v>
      </c>
      <c r="AF55">
        <v>47</v>
      </c>
      <c r="AG55">
        <v>28</v>
      </c>
      <c r="AH55">
        <v>68.33</v>
      </c>
      <c r="AI55">
        <v>68.33</v>
      </c>
      <c r="AJ55">
        <v>0</v>
      </c>
      <c r="AK55">
        <v>200</v>
      </c>
      <c r="AL55">
        <v>85</v>
      </c>
    </row>
    <row r="56" spans="1:38">
      <c r="A56" t="s">
        <v>98</v>
      </c>
      <c r="B56" s="34">
        <v>78.709999999999994</v>
      </c>
      <c r="C56" s="34">
        <v>33.76</v>
      </c>
      <c r="D56" s="93">
        <f t="shared" si="0"/>
        <v>97.5</v>
      </c>
      <c r="E56" s="34">
        <v>0</v>
      </c>
      <c r="F56" s="34"/>
      <c r="G56" s="34"/>
      <c r="H56" s="34"/>
      <c r="I56" s="34"/>
      <c r="J56" s="37">
        <v>16.37</v>
      </c>
      <c r="K56" s="37">
        <v>16.37</v>
      </c>
      <c r="L56" s="37">
        <v>16.78</v>
      </c>
      <c r="M56">
        <v>35.17</v>
      </c>
      <c r="N56">
        <v>271.29000000000002</v>
      </c>
      <c r="O56">
        <v>53.05</v>
      </c>
      <c r="P56">
        <v>0</v>
      </c>
      <c r="Q56">
        <v>0</v>
      </c>
      <c r="R56" s="93">
        <v>32.5</v>
      </c>
      <c r="S56" s="93">
        <v>32.5</v>
      </c>
      <c r="T56" s="93">
        <v>32.5</v>
      </c>
      <c r="U56">
        <v>0.99</v>
      </c>
      <c r="V56">
        <v>108.63996</v>
      </c>
      <c r="W56">
        <v>1.21</v>
      </c>
      <c r="X56">
        <v>104</v>
      </c>
      <c r="Y56">
        <v>34.659999999999997</v>
      </c>
      <c r="Z56">
        <v>34.67</v>
      </c>
      <c r="AA56">
        <v>237.5</v>
      </c>
      <c r="AB56">
        <v>47.5</v>
      </c>
      <c r="AC56">
        <v>91.75</v>
      </c>
      <c r="AD56">
        <v>47.77</v>
      </c>
      <c r="AE56">
        <v>93</v>
      </c>
      <c r="AF56">
        <v>47</v>
      </c>
      <c r="AG56">
        <v>27.66</v>
      </c>
      <c r="AH56">
        <v>67.33</v>
      </c>
      <c r="AI56">
        <v>67.33</v>
      </c>
      <c r="AJ56">
        <v>0</v>
      </c>
      <c r="AK56">
        <v>200</v>
      </c>
      <c r="AL56">
        <v>85</v>
      </c>
    </row>
    <row r="57" spans="1:38">
      <c r="A57" t="s">
        <v>99</v>
      </c>
      <c r="B57" s="34">
        <v>71.13</v>
      </c>
      <c r="C57" s="34">
        <v>33.76</v>
      </c>
      <c r="D57" s="93">
        <f t="shared" si="0"/>
        <v>97.5</v>
      </c>
      <c r="E57" s="34">
        <v>0</v>
      </c>
      <c r="F57" s="34"/>
      <c r="G57" s="34"/>
      <c r="H57" s="34"/>
      <c r="I57" s="34"/>
      <c r="J57" s="37">
        <v>16.37</v>
      </c>
      <c r="K57" s="37">
        <v>16.37</v>
      </c>
      <c r="L57" s="37">
        <v>16.78</v>
      </c>
      <c r="M57">
        <v>35.17</v>
      </c>
      <c r="N57">
        <v>271.29000000000002</v>
      </c>
      <c r="O57">
        <v>53.05</v>
      </c>
      <c r="P57">
        <v>0</v>
      </c>
      <c r="Q57">
        <v>0</v>
      </c>
      <c r="R57" s="93">
        <v>32.5</v>
      </c>
      <c r="S57" s="93">
        <v>32.5</v>
      </c>
      <c r="T57" s="93">
        <v>32.5</v>
      </c>
      <c r="U57">
        <v>0.99</v>
      </c>
      <c r="V57">
        <v>123.85384000000001</v>
      </c>
      <c r="W57">
        <v>1.21</v>
      </c>
      <c r="X57">
        <v>103</v>
      </c>
      <c r="Y57">
        <v>34.340000000000003</v>
      </c>
      <c r="Z57">
        <v>34.33</v>
      </c>
      <c r="AA57">
        <v>237.5</v>
      </c>
      <c r="AB57">
        <v>47.5</v>
      </c>
      <c r="AC57">
        <v>91.75</v>
      </c>
      <c r="AD57">
        <v>47.35</v>
      </c>
      <c r="AE57">
        <v>93</v>
      </c>
      <c r="AF57">
        <v>47</v>
      </c>
      <c r="AG57">
        <v>27.34</v>
      </c>
      <c r="AH57">
        <v>66.52</v>
      </c>
      <c r="AI57">
        <v>66.52</v>
      </c>
      <c r="AJ57">
        <v>0</v>
      </c>
      <c r="AK57">
        <v>200</v>
      </c>
      <c r="AL57">
        <v>85</v>
      </c>
    </row>
    <row r="58" spans="1:38">
      <c r="A58" t="s">
        <v>100</v>
      </c>
      <c r="B58" s="34">
        <v>71.13</v>
      </c>
      <c r="C58" s="34">
        <v>33.76</v>
      </c>
      <c r="D58" s="93">
        <f t="shared" si="0"/>
        <v>97.5</v>
      </c>
      <c r="E58" s="34">
        <v>0</v>
      </c>
      <c r="F58" s="34"/>
      <c r="G58" s="34"/>
      <c r="H58" s="34"/>
      <c r="I58" s="34"/>
      <c r="J58" s="37">
        <v>16.37</v>
      </c>
      <c r="K58" s="37">
        <v>16.37</v>
      </c>
      <c r="L58" s="37">
        <v>16.78</v>
      </c>
      <c r="M58">
        <v>35.17</v>
      </c>
      <c r="N58">
        <v>271.29000000000002</v>
      </c>
      <c r="O58">
        <v>53.05</v>
      </c>
      <c r="P58">
        <v>0</v>
      </c>
      <c r="Q58">
        <v>0</v>
      </c>
      <c r="R58" s="93">
        <v>32.5</v>
      </c>
      <c r="S58" s="93">
        <v>32.5</v>
      </c>
      <c r="T58" s="93">
        <v>32.5</v>
      </c>
      <c r="U58">
        <v>0.99</v>
      </c>
      <c r="V58">
        <v>121.18508</v>
      </c>
      <c r="W58">
        <v>1.21</v>
      </c>
      <c r="X58">
        <v>101</v>
      </c>
      <c r="Y58">
        <v>33.659999999999997</v>
      </c>
      <c r="Z58">
        <v>33.67</v>
      </c>
      <c r="AA58">
        <v>237.5</v>
      </c>
      <c r="AB58">
        <v>47.5</v>
      </c>
      <c r="AC58">
        <v>91.75</v>
      </c>
      <c r="AD58">
        <v>47.09</v>
      </c>
      <c r="AE58">
        <v>90</v>
      </c>
      <c r="AF58">
        <v>45</v>
      </c>
      <c r="AG58">
        <v>27</v>
      </c>
      <c r="AH58">
        <v>63.08</v>
      </c>
      <c r="AI58">
        <v>63.08</v>
      </c>
      <c r="AJ58">
        <v>0</v>
      </c>
      <c r="AK58">
        <v>200</v>
      </c>
      <c r="AL58">
        <v>85</v>
      </c>
    </row>
    <row r="59" spans="1:38">
      <c r="A59" t="s">
        <v>101</v>
      </c>
      <c r="B59" s="34">
        <v>71.13</v>
      </c>
      <c r="C59" s="34">
        <v>33.76</v>
      </c>
      <c r="D59" s="93">
        <f t="shared" si="0"/>
        <v>97.5</v>
      </c>
      <c r="E59" s="34">
        <v>0</v>
      </c>
      <c r="F59" s="34"/>
      <c r="G59" s="34"/>
      <c r="H59" s="34"/>
      <c r="I59" s="34"/>
      <c r="J59" s="37">
        <v>16.37</v>
      </c>
      <c r="K59" s="37">
        <v>16.37</v>
      </c>
      <c r="L59" s="37">
        <v>16.78</v>
      </c>
      <c r="M59">
        <v>35.17</v>
      </c>
      <c r="N59">
        <v>271.29000000000002</v>
      </c>
      <c r="O59">
        <v>53.05</v>
      </c>
      <c r="P59">
        <v>0</v>
      </c>
      <c r="Q59">
        <v>0</v>
      </c>
      <c r="R59" s="93">
        <v>32.5</v>
      </c>
      <c r="S59" s="93">
        <v>32.5</v>
      </c>
      <c r="T59" s="93">
        <v>32.5</v>
      </c>
      <c r="U59">
        <v>0.99</v>
      </c>
      <c r="V59">
        <v>117.58128000000001</v>
      </c>
      <c r="W59">
        <v>1.25</v>
      </c>
      <c r="X59">
        <v>80</v>
      </c>
      <c r="Y59">
        <v>26.66</v>
      </c>
      <c r="Z59">
        <v>26.67</v>
      </c>
      <c r="AA59">
        <v>237.5</v>
      </c>
      <c r="AB59">
        <v>47.5</v>
      </c>
      <c r="AC59">
        <v>91.73</v>
      </c>
      <c r="AD59">
        <v>46.5</v>
      </c>
      <c r="AE59">
        <v>93</v>
      </c>
      <c r="AF59">
        <v>47</v>
      </c>
      <c r="AG59">
        <v>21.66</v>
      </c>
      <c r="AH59">
        <v>59.5</v>
      </c>
      <c r="AI59">
        <v>59.5</v>
      </c>
      <c r="AJ59">
        <v>0</v>
      </c>
      <c r="AK59">
        <v>200</v>
      </c>
      <c r="AL59">
        <v>85</v>
      </c>
    </row>
    <row r="60" spans="1:38">
      <c r="A60" t="s">
        <v>102</v>
      </c>
      <c r="B60" s="34">
        <v>71.13</v>
      </c>
      <c r="C60" s="34">
        <v>33.76</v>
      </c>
      <c r="D60" s="93">
        <f t="shared" si="0"/>
        <v>97.5</v>
      </c>
      <c r="E60" s="34">
        <v>0</v>
      </c>
      <c r="F60" s="34"/>
      <c r="G60" s="34"/>
      <c r="H60" s="34"/>
      <c r="I60" s="34"/>
      <c r="J60" s="37">
        <v>16.190000000000001</v>
      </c>
      <c r="K60" s="37">
        <v>16.190000000000001</v>
      </c>
      <c r="L60" s="37">
        <v>16.59</v>
      </c>
      <c r="M60">
        <v>35.17</v>
      </c>
      <c r="N60">
        <v>271.29000000000002</v>
      </c>
      <c r="O60">
        <v>53.05</v>
      </c>
      <c r="P60">
        <v>0</v>
      </c>
      <c r="Q60">
        <v>0</v>
      </c>
      <c r="R60" s="93">
        <v>32.5</v>
      </c>
      <c r="S60" s="93">
        <v>32.5</v>
      </c>
      <c r="T60" s="93">
        <v>32.5</v>
      </c>
      <c r="U60">
        <v>0.99</v>
      </c>
      <c r="V60">
        <v>113.89955999999999</v>
      </c>
      <c r="W60">
        <v>1.25</v>
      </c>
      <c r="X60">
        <v>79</v>
      </c>
      <c r="Y60">
        <v>26.34</v>
      </c>
      <c r="Z60">
        <v>26.33</v>
      </c>
      <c r="AA60">
        <v>237.5</v>
      </c>
      <c r="AB60">
        <v>47.5</v>
      </c>
      <c r="AC60">
        <v>91.75</v>
      </c>
      <c r="AD60">
        <v>45.17</v>
      </c>
      <c r="AE60">
        <v>93</v>
      </c>
      <c r="AF60">
        <v>47</v>
      </c>
      <c r="AG60">
        <v>21.34</v>
      </c>
      <c r="AH60">
        <v>55.77</v>
      </c>
      <c r="AI60">
        <v>55.77</v>
      </c>
      <c r="AJ60">
        <v>0</v>
      </c>
      <c r="AK60">
        <v>200</v>
      </c>
      <c r="AL60">
        <v>85</v>
      </c>
    </row>
    <row r="61" spans="1:38">
      <c r="A61" t="s">
        <v>103</v>
      </c>
      <c r="B61" s="34">
        <v>71.13</v>
      </c>
      <c r="C61" s="34">
        <v>33.76</v>
      </c>
      <c r="D61" s="93">
        <f t="shared" si="0"/>
        <v>97.5</v>
      </c>
      <c r="E61" s="34">
        <v>0</v>
      </c>
      <c r="F61" s="34"/>
      <c r="G61" s="34"/>
      <c r="H61" s="34"/>
      <c r="I61" s="34"/>
      <c r="J61" s="37">
        <v>15.72</v>
      </c>
      <c r="K61" s="37">
        <v>15.72</v>
      </c>
      <c r="L61" s="37">
        <v>16.11</v>
      </c>
      <c r="M61">
        <v>35.17</v>
      </c>
      <c r="N61">
        <v>271.29000000000002</v>
      </c>
      <c r="O61">
        <v>53.05</v>
      </c>
      <c r="P61">
        <v>0</v>
      </c>
      <c r="Q61">
        <v>0</v>
      </c>
      <c r="R61" s="93">
        <v>32.5</v>
      </c>
      <c r="S61" s="93">
        <v>32.5</v>
      </c>
      <c r="T61" s="93">
        <v>32.5</v>
      </c>
      <c r="U61">
        <v>0.99</v>
      </c>
      <c r="V61">
        <v>108.76658</v>
      </c>
      <c r="W61">
        <v>1.25</v>
      </c>
      <c r="X61">
        <v>78</v>
      </c>
      <c r="Y61">
        <v>26</v>
      </c>
      <c r="Z61">
        <v>26</v>
      </c>
      <c r="AA61">
        <v>237.5</v>
      </c>
      <c r="AB61">
        <v>47.5</v>
      </c>
      <c r="AC61">
        <v>91.05</v>
      </c>
      <c r="AD61">
        <v>43.8</v>
      </c>
      <c r="AE61">
        <v>92</v>
      </c>
      <c r="AF61">
        <v>46</v>
      </c>
      <c r="AG61">
        <v>20.66</v>
      </c>
      <c r="AH61">
        <v>60.67</v>
      </c>
      <c r="AI61">
        <v>60.67</v>
      </c>
      <c r="AJ61">
        <v>0</v>
      </c>
      <c r="AK61">
        <v>193</v>
      </c>
      <c r="AL61">
        <v>82</v>
      </c>
    </row>
    <row r="62" spans="1:38">
      <c r="A62" t="s">
        <v>104</v>
      </c>
      <c r="B62" s="34">
        <v>71.13</v>
      </c>
      <c r="C62" s="34">
        <v>33.76</v>
      </c>
      <c r="D62" s="93">
        <f t="shared" si="0"/>
        <v>97.5</v>
      </c>
      <c r="E62" s="34">
        <v>0</v>
      </c>
      <c r="F62" s="34"/>
      <c r="G62" s="34"/>
      <c r="H62" s="34"/>
      <c r="I62" s="34"/>
      <c r="J62" s="37">
        <v>14.88</v>
      </c>
      <c r="K62" s="37">
        <v>14.88</v>
      </c>
      <c r="L62" s="37">
        <v>15.25</v>
      </c>
      <c r="M62">
        <v>35.17</v>
      </c>
      <c r="N62">
        <v>271.29000000000002</v>
      </c>
      <c r="O62">
        <v>53.05</v>
      </c>
      <c r="P62">
        <v>0</v>
      </c>
      <c r="Q62">
        <v>0</v>
      </c>
      <c r="R62" s="93">
        <v>32.5</v>
      </c>
      <c r="S62" s="93">
        <v>32.5</v>
      </c>
      <c r="T62" s="93">
        <v>32.5</v>
      </c>
      <c r="U62">
        <v>0.99</v>
      </c>
      <c r="V62">
        <v>102.54272</v>
      </c>
      <c r="W62">
        <v>1.25</v>
      </c>
      <c r="X62">
        <v>75.25</v>
      </c>
      <c r="Y62">
        <v>25.09</v>
      </c>
      <c r="Z62">
        <v>25.08</v>
      </c>
      <c r="AA62">
        <v>233.63</v>
      </c>
      <c r="AB62">
        <v>46.73</v>
      </c>
      <c r="AC62">
        <v>87.77</v>
      </c>
      <c r="AD62">
        <v>41.93</v>
      </c>
      <c r="AE62">
        <v>90</v>
      </c>
      <c r="AF62">
        <v>45</v>
      </c>
      <c r="AG62">
        <v>20</v>
      </c>
      <c r="AH62">
        <v>58.33</v>
      </c>
      <c r="AI62">
        <v>58.33</v>
      </c>
      <c r="AJ62">
        <v>0</v>
      </c>
      <c r="AK62">
        <v>186</v>
      </c>
      <c r="AL62">
        <v>79</v>
      </c>
    </row>
    <row r="63" spans="1:38">
      <c r="A63" t="s">
        <v>105</v>
      </c>
      <c r="B63" s="34">
        <v>71.13</v>
      </c>
      <c r="C63" s="34">
        <v>33.76</v>
      </c>
      <c r="D63" s="93">
        <f t="shared" si="0"/>
        <v>97.5</v>
      </c>
      <c r="E63" s="34">
        <v>0</v>
      </c>
      <c r="F63" s="34"/>
      <c r="G63" s="34"/>
      <c r="H63" s="34"/>
      <c r="I63" s="34"/>
      <c r="J63" s="37">
        <v>13.54</v>
      </c>
      <c r="K63" s="37">
        <v>13.54</v>
      </c>
      <c r="L63" s="37">
        <v>13.88</v>
      </c>
      <c r="M63">
        <v>35.17</v>
      </c>
      <c r="N63">
        <v>271.29000000000002</v>
      </c>
      <c r="O63">
        <v>53.05</v>
      </c>
      <c r="P63">
        <v>0</v>
      </c>
      <c r="Q63">
        <v>0</v>
      </c>
      <c r="R63" s="93">
        <v>32.5</v>
      </c>
      <c r="S63" s="93">
        <v>32.5</v>
      </c>
      <c r="T63" s="93">
        <v>32.5</v>
      </c>
      <c r="U63">
        <v>0.99</v>
      </c>
      <c r="V63">
        <v>70.361760000000004</v>
      </c>
      <c r="W63">
        <v>1.25</v>
      </c>
      <c r="X63">
        <v>70.88</v>
      </c>
      <c r="Y63">
        <v>23.63</v>
      </c>
      <c r="Z63">
        <v>23.62</v>
      </c>
      <c r="AA63">
        <v>233.33</v>
      </c>
      <c r="AB63">
        <v>46.67</v>
      </c>
      <c r="AC63">
        <v>83.65</v>
      </c>
      <c r="AD63">
        <v>40.11</v>
      </c>
      <c r="AE63">
        <v>81</v>
      </c>
      <c r="AF63">
        <v>41</v>
      </c>
      <c r="AG63">
        <v>19.23</v>
      </c>
      <c r="AH63">
        <v>54</v>
      </c>
      <c r="AI63">
        <v>54</v>
      </c>
      <c r="AJ63">
        <v>0</v>
      </c>
      <c r="AK63">
        <v>172</v>
      </c>
      <c r="AL63">
        <v>73</v>
      </c>
    </row>
    <row r="64" spans="1:38">
      <c r="A64" t="s">
        <v>106</v>
      </c>
      <c r="B64" s="34">
        <v>71.13</v>
      </c>
      <c r="C64" s="34">
        <v>33.76</v>
      </c>
      <c r="D64" s="93">
        <f t="shared" si="0"/>
        <v>97.5</v>
      </c>
      <c r="E64" s="34">
        <v>0</v>
      </c>
      <c r="F64" s="34"/>
      <c r="G64" s="34"/>
      <c r="H64" s="34"/>
      <c r="I64" s="34"/>
      <c r="J64" s="37">
        <v>12.55</v>
      </c>
      <c r="K64" s="37">
        <v>12.55</v>
      </c>
      <c r="L64" s="37">
        <v>12.86</v>
      </c>
      <c r="M64">
        <v>35.17</v>
      </c>
      <c r="N64">
        <v>271.29000000000002</v>
      </c>
      <c r="O64">
        <v>53.05</v>
      </c>
      <c r="P64">
        <v>0</v>
      </c>
      <c r="Q64">
        <v>0</v>
      </c>
      <c r="R64" s="93">
        <v>32.5</v>
      </c>
      <c r="S64" s="93">
        <v>32.5</v>
      </c>
      <c r="T64" s="93">
        <v>32.5</v>
      </c>
      <c r="U64">
        <v>0.99</v>
      </c>
      <c r="V64">
        <v>65.452799999999996</v>
      </c>
      <c r="W64">
        <v>1.25</v>
      </c>
      <c r="X64">
        <v>64.89</v>
      </c>
      <c r="Y64">
        <v>21.64</v>
      </c>
      <c r="Z64">
        <v>21.63</v>
      </c>
      <c r="AA64">
        <v>225</v>
      </c>
      <c r="AB64">
        <v>45</v>
      </c>
      <c r="AC64">
        <v>78.77</v>
      </c>
      <c r="AD64">
        <v>37.97</v>
      </c>
      <c r="AE64">
        <v>77</v>
      </c>
      <c r="AF64">
        <v>38</v>
      </c>
      <c r="AG64">
        <v>18.62</v>
      </c>
      <c r="AH64">
        <v>51</v>
      </c>
      <c r="AI64">
        <v>51</v>
      </c>
      <c r="AJ64">
        <v>0</v>
      </c>
      <c r="AK64">
        <v>161</v>
      </c>
      <c r="AL64">
        <v>69</v>
      </c>
    </row>
    <row r="65" spans="1:38">
      <c r="A65" t="s">
        <v>107</v>
      </c>
      <c r="B65" s="34">
        <v>78.709999999999994</v>
      </c>
      <c r="C65" s="34">
        <v>76.48</v>
      </c>
      <c r="D65" s="93">
        <f t="shared" si="0"/>
        <v>97.5</v>
      </c>
      <c r="E65" s="34">
        <v>0</v>
      </c>
      <c r="F65" s="34"/>
      <c r="G65" s="34"/>
      <c r="H65" s="34"/>
      <c r="I65" s="34"/>
      <c r="J65" s="37">
        <v>11.55</v>
      </c>
      <c r="K65" s="37">
        <v>11.55</v>
      </c>
      <c r="L65" s="37">
        <v>11.83</v>
      </c>
      <c r="M65">
        <v>35.17</v>
      </c>
      <c r="N65">
        <v>271.29000000000002</v>
      </c>
      <c r="O65">
        <v>53.05</v>
      </c>
      <c r="P65">
        <v>0</v>
      </c>
      <c r="Q65">
        <v>0</v>
      </c>
      <c r="R65" s="93">
        <v>32.5</v>
      </c>
      <c r="S65" s="93">
        <v>32.5</v>
      </c>
      <c r="T65" s="93">
        <v>32.5</v>
      </c>
      <c r="U65">
        <v>0.95</v>
      </c>
      <c r="V65">
        <v>60.086060000000003</v>
      </c>
      <c r="W65">
        <v>1.25</v>
      </c>
      <c r="X65">
        <v>61.43</v>
      </c>
      <c r="Y65">
        <v>20.47</v>
      </c>
      <c r="Z65">
        <v>20.48</v>
      </c>
      <c r="AA65">
        <v>215.24</v>
      </c>
      <c r="AB65">
        <v>43.05</v>
      </c>
      <c r="AC65">
        <v>73.430000000000007</v>
      </c>
      <c r="AD65">
        <v>35.42</v>
      </c>
      <c r="AE65">
        <v>71</v>
      </c>
      <c r="AF65">
        <v>35</v>
      </c>
      <c r="AG65">
        <v>17.84</v>
      </c>
      <c r="AH65">
        <v>48.33</v>
      </c>
      <c r="AI65">
        <v>48.33</v>
      </c>
      <c r="AJ65">
        <v>23.15</v>
      </c>
      <c r="AK65">
        <v>151</v>
      </c>
      <c r="AL65">
        <v>64</v>
      </c>
    </row>
    <row r="66" spans="1:38">
      <c r="A66" t="s">
        <v>108</v>
      </c>
      <c r="B66" s="34">
        <v>78.709999999999994</v>
      </c>
      <c r="C66" s="34">
        <v>76.48</v>
      </c>
      <c r="D66" s="93">
        <f t="shared" si="0"/>
        <v>97.5</v>
      </c>
      <c r="E66" s="34">
        <v>0</v>
      </c>
      <c r="F66" s="34"/>
      <c r="G66" s="34"/>
      <c r="H66" s="34"/>
      <c r="I66" s="34"/>
      <c r="J66" s="37">
        <v>10.46</v>
      </c>
      <c r="K66" s="37">
        <v>10.46</v>
      </c>
      <c r="L66" s="37">
        <v>10.72</v>
      </c>
      <c r="M66">
        <v>35.17</v>
      </c>
      <c r="N66">
        <v>271.29000000000002</v>
      </c>
      <c r="O66">
        <v>53.05</v>
      </c>
      <c r="P66">
        <v>0</v>
      </c>
      <c r="Q66">
        <v>0</v>
      </c>
      <c r="R66" s="93">
        <v>32.5</v>
      </c>
      <c r="S66" s="93">
        <v>32.5</v>
      </c>
      <c r="T66" s="93">
        <v>32.5</v>
      </c>
      <c r="U66">
        <v>0.95</v>
      </c>
      <c r="V66">
        <v>54.329720000000002</v>
      </c>
      <c r="W66">
        <v>1.25</v>
      </c>
      <c r="X66">
        <v>58.67</v>
      </c>
      <c r="Y66">
        <v>19.55</v>
      </c>
      <c r="Z66">
        <v>19.559999999999999</v>
      </c>
      <c r="AA66">
        <v>200.44</v>
      </c>
      <c r="AB66">
        <v>40.090000000000003</v>
      </c>
      <c r="AC66">
        <v>68.09</v>
      </c>
      <c r="AD66">
        <v>32.75</v>
      </c>
      <c r="AE66">
        <v>63</v>
      </c>
      <c r="AF66">
        <v>32</v>
      </c>
      <c r="AG66">
        <v>16.66</v>
      </c>
      <c r="AH66">
        <v>45.67</v>
      </c>
      <c r="AI66">
        <v>45.67</v>
      </c>
      <c r="AJ66">
        <v>23.15</v>
      </c>
      <c r="AK66">
        <v>137</v>
      </c>
      <c r="AL66">
        <v>58</v>
      </c>
    </row>
    <row r="67" spans="1:38">
      <c r="A67" t="s">
        <v>109</v>
      </c>
      <c r="B67" s="34">
        <v>78.709999999999994</v>
      </c>
      <c r="C67" s="34">
        <v>87.01</v>
      </c>
      <c r="D67" s="93">
        <f t="shared" si="0"/>
        <v>97.5</v>
      </c>
      <c r="E67" s="34">
        <v>0</v>
      </c>
      <c r="F67" s="34"/>
      <c r="G67" s="34"/>
      <c r="H67" s="34"/>
      <c r="I67" s="34"/>
      <c r="J67" s="37">
        <v>9.35</v>
      </c>
      <c r="K67" s="37">
        <v>9.35</v>
      </c>
      <c r="L67" s="37">
        <v>9.58</v>
      </c>
      <c r="M67">
        <v>47.27</v>
      </c>
      <c r="N67">
        <v>271.29000000000002</v>
      </c>
      <c r="O67">
        <v>99.95</v>
      </c>
      <c r="P67">
        <v>0</v>
      </c>
      <c r="Q67">
        <v>0</v>
      </c>
      <c r="R67" s="93">
        <v>32.5</v>
      </c>
      <c r="S67" s="93">
        <v>32.5</v>
      </c>
      <c r="T67" s="93">
        <v>32.5</v>
      </c>
      <c r="U67">
        <v>0.95</v>
      </c>
      <c r="V67">
        <v>47.950020000000002</v>
      </c>
      <c r="W67">
        <v>1.3</v>
      </c>
      <c r="X67">
        <v>56.21</v>
      </c>
      <c r="Y67">
        <v>18.73</v>
      </c>
      <c r="Z67">
        <v>18.739999999999998</v>
      </c>
      <c r="AA67">
        <v>182.65</v>
      </c>
      <c r="AB67">
        <v>36.53</v>
      </c>
      <c r="AC67">
        <v>61.52</v>
      </c>
      <c r="AD67">
        <v>30.13</v>
      </c>
      <c r="AE67">
        <v>55</v>
      </c>
      <c r="AF67">
        <v>27</v>
      </c>
      <c r="AG67">
        <v>15.73</v>
      </c>
      <c r="AH67">
        <v>42.67</v>
      </c>
      <c r="AI67">
        <v>42.67</v>
      </c>
      <c r="AJ67">
        <v>23.15</v>
      </c>
      <c r="AK67">
        <v>120</v>
      </c>
      <c r="AL67">
        <v>52</v>
      </c>
    </row>
    <row r="68" spans="1:38">
      <c r="A68" t="s">
        <v>110</v>
      </c>
      <c r="B68" s="34">
        <v>78.709999999999994</v>
      </c>
      <c r="C68" s="34">
        <v>87.01</v>
      </c>
      <c r="D68" s="93">
        <f t="shared" ref="D68:D98" si="1">R68+S68+T68</f>
        <v>97.5</v>
      </c>
      <c r="E68" s="34">
        <v>0</v>
      </c>
      <c r="F68" s="34"/>
      <c r="G68" s="34"/>
      <c r="H68" s="34"/>
      <c r="I68" s="34"/>
      <c r="J68" s="37">
        <v>8.19</v>
      </c>
      <c r="K68" s="37">
        <v>8.19</v>
      </c>
      <c r="L68" s="37">
        <v>8.39</v>
      </c>
      <c r="M68">
        <v>57.86</v>
      </c>
      <c r="N68">
        <v>271.29000000000002</v>
      </c>
      <c r="O68">
        <v>96.41</v>
      </c>
      <c r="P68">
        <v>0</v>
      </c>
      <c r="Q68">
        <v>0</v>
      </c>
      <c r="R68" s="93">
        <v>32.5</v>
      </c>
      <c r="S68" s="93">
        <v>32.5</v>
      </c>
      <c r="T68" s="93">
        <v>32.5</v>
      </c>
      <c r="U68">
        <v>0.95</v>
      </c>
      <c r="V68">
        <v>41.5411</v>
      </c>
      <c r="W68">
        <v>1.3</v>
      </c>
      <c r="X68">
        <v>54.43</v>
      </c>
      <c r="Y68">
        <v>18.149999999999999</v>
      </c>
      <c r="Z68">
        <v>18.14</v>
      </c>
      <c r="AA68">
        <v>163.76</v>
      </c>
      <c r="AB68">
        <v>32.75</v>
      </c>
      <c r="AC68">
        <v>54.29</v>
      </c>
      <c r="AD68">
        <v>26.73</v>
      </c>
      <c r="AE68">
        <v>48</v>
      </c>
      <c r="AF68">
        <v>24</v>
      </c>
      <c r="AG68">
        <v>14.86</v>
      </c>
      <c r="AH68">
        <v>39.67</v>
      </c>
      <c r="AI68">
        <v>39.67</v>
      </c>
      <c r="AJ68">
        <v>23.15</v>
      </c>
      <c r="AK68">
        <v>103</v>
      </c>
      <c r="AL68">
        <v>44</v>
      </c>
    </row>
    <row r="69" spans="1:38">
      <c r="A69" t="s">
        <v>111</v>
      </c>
      <c r="B69" s="34">
        <v>78.709999999999994</v>
      </c>
      <c r="C69" s="34">
        <v>87.01</v>
      </c>
      <c r="D69" s="93">
        <f t="shared" si="1"/>
        <v>97.5</v>
      </c>
      <c r="E69" s="34">
        <v>0</v>
      </c>
      <c r="F69" s="34"/>
      <c r="G69" s="34"/>
      <c r="H69" s="34"/>
      <c r="I69" s="34"/>
      <c r="J69" s="37">
        <v>6.96</v>
      </c>
      <c r="K69" s="37">
        <v>6.96</v>
      </c>
      <c r="L69" s="37">
        <v>7.13</v>
      </c>
      <c r="M69">
        <v>57.86</v>
      </c>
      <c r="N69">
        <v>271.29000000000002</v>
      </c>
      <c r="O69">
        <v>96.41</v>
      </c>
      <c r="P69">
        <v>0</v>
      </c>
      <c r="Q69">
        <v>0</v>
      </c>
      <c r="R69" s="93">
        <v>32.5</v>
      </c>
      <c r="S69" s="93">
        <v>32.5</v>
      </c>
      <c r="T69" s="93">
        <v>32.5</v>
      </c>
      <c r="U69">
        <v>0.95</v>
      </c>
      <c r="V69">
        <v>34.450380000000003</v>
      </c>
      <c r="W69">
        <v>1.3</v>
      </c>
      <c r="X69">
        <v>52.54</v>
      </c>
      <c r="Y69">
        <v>17.510000000000002</v>
      </c>
      <c r="Z69">
        <v>17.510000000000002</v>
      </c>
      <c r="AA69">
        <v>145.83000000000001</v>
      </c>
      <c r="AB69">
        <v>29.17</v>
      </c>
      <c r="AC69">
        <v>46.6</v>
      </c>
      <c r="AD69">
        <v>23.11</v>
      </c>
      <c r="AE69">
        <v>40</v>
      </c>
      <c r="AF69">
        <v>20</v>
      </c>
      <c r="AG69">
        <v>14.32</v>
      </c>
      <c r="AH69">
        <v>37</v>
      </c>
      <c r="AI69">
        <v>37</v>
      </c>
      <c r="AJ69">
        <v>23.15</v>
      </c>
      <c r="AK69">
        <v>88</v>
      </c>
      <c r="AL69">
        <v>37</v>
      </c>
    </row>
    <row r="70" spans="1:38">
      <c r="A70" t="s">
        <v>112</v>
      </c>
      <c r="B70" s="34">
        <v>78.709999999999994</v>
      </c>
      <c r="C70" s="34">
        <v>87.01</v>
      </c>
      <c r="D70" s="93">
        <f t="shared" si="1"/>
        <v>97.5</v>
      </c>
      <c r="E70" s="34">
        <v>0</v>
      </c>
      <c r="F70" s="34"/>
      <c r="G70" s="34"/>
      <c r="H70" s="34"/>
      <c r="I70" s="34"/>
      <c r="J70" s="37">
        <v>5.71</v>
      </c>
      <c r="K70" s="37">
        <v>5.71</v>
      </c>
      <c r="L70" s="37">
        <v>5.85</v>
      </c>
      <c r="M70">
        <v>57.86</v>
      </c>
      <c r="N70">
        <v>271.29000000000002</v>
      </c>
      <c r="O70">
        <v>96.41</v>
      </c>
      <c r="P70">
        <v>0</v>
      </c>
      <c r="Q70">
        <v>0</v>
      </c>
      <c r="R70" s="93">
        <v>32.5</v>
      </c>
      <c r="S70" s="93">
        <v>32.5</v>
      </c>
      <c r="T70" s="93">
        <v>32.5</v>
      </c>
      <c r="U70">
        <v>0.95</v>
      </c>
      <c r="V70">
        <v>26.541499999999999</v>
      </c>
      <c r="W70">
        <v>1.3</v>
      </c>
      <c r="X70">
        <v>50.15</v>
      </c>
      <c r="Y70">
        <v>16.71</v>
      </c>
      <c r="Z70">
        <v>16.72</v>
      </c>
      <c r="AA70">
        <v>124.96</v>
      </c>
      <c r="AB70">
        <v>24.99</v>
      </c>
      <c r="AC70">
        <v>38.729999999999997</v>
      </c>
      <c r="AD70">
        <v>18.29</v>
      </c>
      <c r="AE70">
        <v>31</v>
      </c>
      <c r="AF70">
        <v>16</v>
      </c>
      <c r="AG70">
        <v>13.51</v>
      </c>
      <c r="AH70">
        <v>35.33</v>
      </c>
      <c r="AI70">
        <v>35.33</v>
      </c>
      <c r="AJ70">
        <v>23.15</v>
      </c>
      <c r="AK70">
        <v>70</v>
      </c>
      <c r="AL70">
        <v>30</v>
      </c>
    </row>
    <row r="71" spans="1:38">
      <c r="A71" t="s">
        <v>113</v>
      </c>
      <c r="B71" s="34">
        <v>78.709999999999994</v>
      </c>
      <c r="C71" s="34">
        <v>87.01</v>
      </c>
      <c r="D71" s="93">
        <f t="shared" si="1"/>
        <v>64.740000000000009</v>
      </c>
      <c r="E71" s="34">
        <v>0</v>
      </c>
      <c r="F71" s="34"/>
      <c r="G71" s="34"/>
      <c r="H71" s="34"/>
      <c r="I71" s="34"/>
      <c r="J71" s="37">
        <v>4.4400000000000004</v>
      </c>
      <c r="K71" s="37">
        <v>4.4400000000000004</v>
      </c>
      <c r="L71" s="37">
        <v>4.55</v>
      </c>
      <c r="M71">
        <v>57.86</v>
      </c>
      <c r="N71">
        <v>271.29000000000002</v>
      </c>
      <c r="O71">
        <v>96.41</v>
      </c>
      <c r="P71">
        <v>0</v>
      </c>
      <c r="Q71">
        <v>0</v>
      </c>
      <c r="R71" s="93">
        <v>22.17</v>
      </c>
      <c r="S71" s="93">
        <v>20.399999999999999</v>
      </c>
      <c r="T71" s="93">
        <v>22.17</v>
      </c>
      <c r="U71">
        <v>0.95</v>
      </c>
      <c r="V71">
        <v>20.833860000000001</v>
      </c>
      <c r="W71">
        <v>1.3</v>
      </c>
      <c r="X71">
        <v>49.98</v>
      </c>
      <c r="Y71">
        <v>16.66</v>
      </c>
      <c r="Z71">
        <v>16.66</v>
      </c>
      <c r="AA71">
        <v>103.12</v>
      </c>
      <c r="AB71">
        <v>20.62</v>
      </c>
      <c r="AC71">
        <v>30.19</v>
      </c>
      <c r="AD71">
        <v>13.5</v>
      </c>
      <c r="AE71">
        <v>23</v>
      </c>
      <c r="AF71">
        <v>11</v>
      </c>
      <c r="AG71">
        <v>16.66</v>
      </c>
      <c r="AH71">
        <v>47</v>
      </c>
      <c r="AI71">
        <v>47</v>
      </c>
      <c r="AJ71">
        <v>23.15</v>
      </c>
      <c r="AK71">
        <v>56</v>
      </c>
      <c r="AL71">
        <v>24</v>
      </c>
    </row>
    <row r="72" spans="1:38">
      <c r="A72" t="s">
        <v>114</v>
      </c>
      <c r="B72" s="34">
        <v>78.709999999999994</v>
      </c>
      <c r="C72" s="34">
        <v>76.069999999999993</v>
      </c>
      <c r="D72" s="93">
        <f t="shared" si="1"/>
        <v>30.159999999999997</v>
      </c>
      <c r="E72" s="34">
        <v>0</v>
      </c>
      <c r="F72" s="34"/>
      <c r="G72" s="34"/>
      <c r="H72" s="34"/>
      <c r="I72" s="34"/>
      <c r="J72" s="37">
        <v>3.02</v>
      </c>
      <c r="K72" s="37">
        <v>3.02</v>
      </c>
      <c r="L72" s="37">
        <v>3.09</v>
      </c>
      <c r="M72">
        <v>57.86</v>
      </c>
      <c r="N72">
        <v>271.29000000000002</v>
      </c>
      <c r="O72">
        <v>96.41</v>
      </c>
      <c r="P72">
        <v>0</v>
      </c>
      <c r="Q72">
        <v>0</v>
      </c>
      <c r="R72" s="93">
        <v>11.53</v>
      </c>
      <c r="S72" s="93">
        <v>7.1</v>
      </c>
      <c r="T72" s="93">
        <v>11.53</v>
      </c>
      <c r="U72">
        <v>0.95</v>
      </c>
      <c r="V72">
        <v>13.0029</v>
      </c>
      <c r="W72">
        <v>1.3</v>
      </c>
      <c r="X72">
        <v>49.94</v>
      </c>
      <c r="Y72">
        <v>16.63</v>
      </c>
      <c r="Z72">
        <v>16.649999999999999</v>
      </c>
      <c r="AA72">
        <v>80.5</v>
      </c>
      <c r="AB72">
        <v>16.100000000000001</v>
      </c>
      <c r="AC72">
        <v>21.31</v>
      </c>
      <c r="AD72">
        <v>11</v>
      </c>
      <c r="AE72">
        <v>13</v>
      </c>
      <c r="AF72">
        <v>7</v>
      </c>
      <c r="AG72">
        <v>16</v>
      </c>
      <c r="AH72">
        <v>46.33</v>
      </c>
      <c r="AI72">
        <v>46.33</v>
      </c>
      <c r="AJ72">
        <v>24.12</v>
      </c>
      <c r="AK72">
        <v>42</v>
      </c>
      <c r="AL72">
        <v>18</v>
      </c>
    </row>
    <row r="73" spans="1:38">
      <c r="A73" t="s">
        <v>115</v>
      </c>
      <c r="B73" s="34">
        <v>78.709999999999994</v>
      </c>
      <c r="C73" s="34">
        <v>76.069999999999993</v>
      </c>
      <c r="D73" s="93">
        <f t="shared" si="1"/>
        <v>11.04</v>
      </c>
      <c r="E73" s="34">
        <v>0</v>
      </c>
      <c r="F73" s="34"/>
      <c r="G73" s="34"/>
      <c r="H73" s="34"/>
      <c r="I73" s="34"/>
      <c r="J73" s="37">
        <v>2.0699999999999998</v>
      </c>
      <c r="K73" s="37">
        <v>2.0699999999999998</v>
      </c>
      <c r="L73" s="37">
        <v>2.12</v>
      </c>
      <c r="M73">
        <v>57.86</v>
      </c>
      <c r="N73">
        <v>271.29000000000002</v>
      </c>
      <c r="O73">
        <v>99.95</v>
      </c>
      <c r="P73">
        <v>0</v>
      </c>
      <c r="Q73">
        <v>0</v>
      </c>
      <c r="R73" s="93">
        <v>5.0199999999999996</v>
      </c>
      <c r="S73" s="93">
        <v>1</v>
      </c>
      <c r="T73" s="93">
        <v>5.0199999999999996</v>
      </c>
      <c r="U73">
        <v>0.95</v>
      </c>
      <c r="V73">
        <v>7.9478400000000002</v>
      </c>
      <c r="W73">
        <v>1.3</v>
      </c>
      <c r="X73">
        <v>49.28</v>
      </c>
      <c r="Y73">
        <v>16.43</v>
      </c>
      <c r="Z73">
        <v>16.420000000000002</v>
      </c>
      <c r="AA73">
        <v>57.38</v>
      </c>
      <c r="AB73">
        <v>11.48</v>
      </c>
      <c r="AC73">
        <v>14.91</v>
      </c>
      <c r="AD73">
        <v>7</v>
      </c>
      <c r="AE73">
        <v>7</v>
      </c>
      <c r="AF73">
        <v>3</v>
      </c>
      <c r="AG73">
        <v>15.66</v>
      </c>
      <c r="AH73">
        <v>45.33</v>
      </c>
      <c r="AI73">
        <v>45.33</v>
      </c>
      <c r="AJ73">
        <v>25.08</v>
      </c>
      <c r="AK73">
        <v>28</v>
      </c>
      <c r="AL73">
        <v>12</v>
      </c>
    </row>
    <row r="74" spans="1:38">
      <c r="A74" t="s">
        <v>116</v>
      </c>
      <c r="B74" s="34">
        <v>78.709999999999994</v>
      </c>
      <c r="C74" s="34">
        <v>76.069999999999993</v>
      </c>
      <c r="D74" s="93">
        <f t="shared" si="1"/>
        <v>2.68</v>
      </c>
      <c r="E74" s="34">
        <v>0</v>
      </c>
      <c r="F74" s="34"/>
      <c r="G74" s="34"/>
      <c r="H74" s="34"/>
      <c r="I74" s="34"/>
      <c r="J74" s="37">
        <v>1.25</v>
      </c>
      <c r="K74" s="37">
        <v>1.25</v>
      </c>
      <c r="L74" s="37">
        <v>1.28</v>
      </c>
      <c r="M74">
        <v>57.86</v>
      </c>
      <c r="N74">
        <v>271.29000000000002</v>
      </c>
      <c r="O74">
        <v>99.95</v>
      </c>
      <c r="P74">
        <v>0</v>
      </c>
      <c r="Q74">
        <v>0</v>
      </c>
      <c r="R74" s="93">
        <v>1.34</v>
      </c>
      <c r="S74" s="93">
        <v>0</v>
      </c>
      <c r="T74" s="93">
        <v>1.34</v>
      </c>
      <c r="U74">
        <v>0.95</v>
      </c>
      <c r="V74">
        <v>4.7239000000000004</v>
      </c>
      <c r="W74">
        <v>1.3</v>
      </c>
      <c r="X74">
        <v>42.16</v>
      </c>
      <c r="Y74">
        <v>14.06</v>
      </c>
      <c r="Z74">
        <v>14.05</v>
      </c>
      <c r="AA74">
        <v>34.78</v>
      </c>
      <c r="AB74">
        <v>6.96</v>
      </c>
      <c r="AC74">
        <v>10.6</v>
      </c>
      <c r="AD74">
        <v>4</v>
      </c>
      <c r="AE74">
        <v>1</v>
      </c>
      <c r="AF74">
        <v>1</v>
      </c>
      <c r="AG74">
        <v>15.34</v>
      </c>
      <c r="AH74">
        <v>45.33</v>
      </c>
      <c r="AI74">
        <v>45.33</v>
      </c>
      <c r="AJ74">
        <v>25.08</v>
      </c>
      <c r="AK74">
        <v>18</v>
      </c>
      <c r="AL74">
        <v>7</v>
      </c>
    </row>
    <row r="75" spans="1:38">
      <c r="A75" t="s">
        <v>117</v>
      </c>
      <c r="B75" s="34">
        <v>78.709999999999994</v>
      </c>
      <c r="C75" s="34">
        <v>87.01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0.75</v>
      </c>
      <c r="K75" s="37">
        <v>0.75</v>
      </c>
      <c r="L75" s="37">
        <v>0.77</v>
      </c>
      <c r="M75">
        <v>57.86</v>
      </c>
      <c r="N75">
        <v>271.29000000000002</v>
      </c>
      <c r="O75">
        <v>99.95</v>
      </c>
      <c r="P75">
        <v>0</v>
      </c>
      <c r="Q75">
        <v>0</v>
      </c>
      <c r="R75" s="93">
        <v>0</v>
      </c>
      <c r="S75" s="93">
        <v>0</v>
      </c>
      <c r="T75" s="93">
        <v>0</v>
      </c>
      <c r="U75">
        <v>0.95</v>
      </c>
      <c r="V75">
        <v>1.3830800000000001</v>
      </c>
      <c r="W75">
        <v>1.3</v>
      </c>
      <c r="X75">
        <v>43.75</v>
      </c>
      <c r="Y75">
        <v>14.59</v>
      </c>
      <c r="Z75">
        <v>14.58</v>
      </c>
      <c r="AA75">
        <v>23.52</v>
      </c>
      <c r="AB75">
        <v>4.7</v>
      </c>
      <c r="AC75">
        <v>3.98</v>
      </c>
      <c r="AD75">
        <v>2</v>
      </c>
      <c r="AE75">
        <v>1</v>
      </c>
      <c r="AF75">
        <v>0</v>
      </c>
      <c r="AG75">
        <v>15</v>
      </c>
      <c r="AH75">
        <v>45.33</v>
      </c>
      <c r="AI75">
        <v>45.33</v>
      </c>
      <c r="AJ75">
        <v>25.08</v>
      </c>
      <c r="AK75">
        <v>7</v>
      </c>
      <c r="AL75">
        <v>3</v>
      </c>
    </row>
    <row r="76" spans="1:38">
      <c r="A76" t="s">
        <v>118</v>
      </c>
      <c r="B76" s="34">
        <v>78.709999999999994</v>
      </c>
      <c r="C76" s="34">
        <v>87.01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0.39</v>
      </c>
      <c r="K76" s="37">
        <v>0.39</v>
      </c>
      <c r="L76" s="37">
        <v>0.4</v>
      </c>
      <c r="M76">
        <v>57.86</v>
      </c>
      <c r="N76">
        <v>271.29000000000002</v>
      </c>
      <c r="O76">
        <v>99.95</v>
      </c>
      <c r="P76">
        <v>0</v>
      </c>
      <c r="Q76">
        <v>0</v>
      </c>
      <c r="R76" s="93">
        <v>0</v>
      </c>
      <c r="S76" s="93">
        <v>0</v>
      </c>
      <c r="T76" s="93">
        <v>0</v>
      </c>
      <c r="U76">
        <v>0.95</v>
      </c>
      <c r="V76">
        <v>6.8180000000000004E-2</v>
      </c>
      <c r="W76">
        <v>1.3</v>
      </c>
      <c r="X76">
        <v>45.17</v>
      </c>
      <c r="Y76">
        <v>15.06</v>
      </c>
      <c r="Z76">
        <v>15.06</v>
      </c>
      <c r="AA76">
        <v>8.92</v>
      </c>
      <c r="AB76">
        <v>1.78</v>
      </c>
      <c r="AC76">
        <v>0</v>
      </c>
      <c r="AD76">
        <v>1</v>
      </c>
      <c r="AE76">
        <v>0</v>
      </c>
      <c r="AF76">
        <v>0</v>
      </c>
      <c r="AG76">
        <v>14.73</v>
      </c>
      <c r="AH76">
        <v>45.33</v>
      </c>
      <c r="AI76">
        <v>45.33</v>
      </c>
      <c r="AJ76">
        <v>26.04</v>
      </c>
      <c r="AK76">
        <v>1</v>
      </c>
      <c r="AL76">
        <v>1</v>
      </c>
    </row>
    <row r="77" spans="1:38">
      <c r="A77" t="s">
        <v>119</v>
      </c>
      <c r="B77" s="34">
        <v>78.709999999999994</v>
      </c>
      <c r="C77" s="34">
        <v>87.01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0.01</v>
      </c>
      <c r="K77" s="37">
        <v>0.01</v>
      </c>
      <c r="L77" s="37">
        <v>0.01</v>
      </c>
      <c r="M77">
        <v>57.86</v>
      </c>
      <c r="N77">
        <v>271.29000000000002</v>
      </c>
      <c r="O77">
        <v>99.95</v>
      </c>
      <c r="P77">
        <v>0</v>
      </c>
      <c r="Q77">
        <v>0</v>
      </c>
      <c r="R77" s="93">
        <v>0</v>
      </c>
      <c r="S77" s="93">
        <v>0</v>
      </c>
      <c r="T77" s="93">
        <v>0</v>
      </c>
      <c r="U77">
        <v>0.95</v>
      </c>
      <c r="V77">
        <v>0</v>
      </c>
      <c r="W77">
        <v>1.3</v>
      </c>
      <c r="X77">
        <v>48.06</v>
      </c>
      <c r="Y77">
        <v>16.03</v>
      </c>
      <c r="Z77">
        <v>16.02</v>
      </c>
      <c r="AA77">
        <v>1.51</v>
      </c>
      <c r="AB77">
        <v>0.3</v>
      </c>
      <c r="AC77">
        <v>0</v>
      </c>
      <c r="AD77">
        <v>0</v>
      </c>
      <c r="AE77">
        <v>0</v>
      </c>
      <c r="AF77">
        <v>0</v>
      </c>
      <c r="AG77">
        <v>14.43</v>
      </c>
      <c r="AH77">
        <v>65</v>
      </c>
      <c r="AI77">
        <v>65</v>
      </c>
      <c r="AJ77">
        <v>26.04</v>
      </c>
      <c r="AK77">
        <v>1</v>
      </c>
      <c r="AL77">
        <v>0</v>
      </c>
    </row>
    <row r="78" spans="1:38">
      <c r="A78" t="s">
        <v>120</v>
      </c>
      <c r="B78" s="34">
        <v>78.709999999999994</v>
      </c>
      <c r="C78" s="34">
        <v>87.01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57.86</v>
      </c>
      <c r="N78">
        <v>271.29000000000002</v>
      </c>
      <c r="O78">
        <v>99.95</v>
      </c>
      <c r="P78">
        <v>0</v>
      </c>
      <c r="Q78">
        <v>0</v>
      </c>
      <c r="R78" s="93">
        <v>0</v>
      </c>
      <c r="S78" s="93">
        <v>0</v>
      </c>
      <c r="T78" s="93">
        <v>0</v>
      </c>
      <c r="U78">
        <v>0.95</v>
      </c>
      <c r="V78">
        <v>0</v>
      </c>
      <c r="W78">
        <v>1.3</v>
      </c>
      <c r="X78">
        <v>51.15</v>
      </c>
      <c r="Y78">
        <v>17.04</v>
      </c>
      <c r="Z78">
        <v>17.05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13.97</v>
      </c>
      <c r="AH78">
        <v>66.67</v>
      </c>
      <c r="AI78">
        <v>66.67</v>
      </c>
      <c r="AJ78">
        <v>26.04</v>
      </c>
      <c r="AK78">
        <v>0</v>
      </c>
      <c r="AL78">
        <v>0</v>
      </c>
    </row>
    <row r="79" spans="1:38">
      <c r="A79" t="s">
        <v>121</v>
      </c>
      <c r="B79" s="34">
        <v>78.709999999999994</v>
      </c>
      <c r="C79" s="34">
        <v>87.01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57.86</v>
      </c>
      <c r="N79">
        <v>271.29000000000002</v>
      </c>
      <c r="O79">
        <v>99.95</v>
      </c>
      <c r="P79">
        <v>0</v>
      </c>
      <c r="Q79">
        <v>0</v>
      </c>
      <c r="R79" s="93">
        <v>0</v>
      </c>
      <c r="S79" s="93">
        <v>0</v>
      </c>
      <c r="T79" s="93">
        <v>0</v>
      </c>
      <c r="U79">
        <v>0.95</v>
      </c>
      <c r="V79">
        <v>0</v>
      </c>
      <c r="W79">
        <v>1.25</v>
      </c>
      <c r="X79">
        <v>97.5</v>
      </c>
      <c r="Y79">
        <v>32.5</v>
      </c>
      <c r="Z79">
        <v>32.5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14.14</v>
      </c>
      <c r="AH79">
        <v>76.67</v>
      </c>
      <c r="AI79">
        <v>76.67</v>
      </c>
      <c r="AJ79">
        <v>26.04</v>
      </c>
      <c r="AK79">
        <v>0</v>
      </c>
      <c r="AL79">
        <v>0</v>
      </c>
    </row>
    <row r="80" spans="1:38">
      <c r="A80" t="s">
        <v>122</v>
      </c>
      <c r="B80" s="34">
        <v>78.709999999999994</v>
      </c>
      <c r="C80" s="34">
        <v>87.01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57.86</v>
      </c>
      <c r="N80">
        <v>271.29000000000002</v>
      </c>
      <c r="O80">
        <v>99.95</v>
      </c>
      <c r="P80">
        <v>0</v>
      </c>
      <c r="Q80">
        <v>0</v>
      </c>
      <c r="R80" s="93">
        <v>0</v>
      </c>
      <c r="S80" s="93">
        <v>0</v>
      </c>
      <c r="T80" s="93">
        <v>0</v>
      </c>
      <c r="U80">
        <v>0.95</v>
      </c>
      <c r="V80">
        <v>0</v>
      </c>
      <c r="W80">
        <v>1.25</v>
      </c>
      <c r="X80">
        <v>101</v>
      </c>
      <c r="Y80">
        <v>33.659999999999997</v>
      </c>
      <c r="Z80">
        <v>33.67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14.27</v>
      </c>
      <c r="AH80">
        <v>79</v>
      </c>
      <c r="AI80">
        <v>79</v>
      </c>
      <c r="AJ80">
        <v>26.04</v>
      </c>
      <c r="AK80">
        <v>0</v>
      </c>
      <c r="AL80">
        <v>0</v>
      </c>
    </row>
    <row r="81" spans="1:38">
      <c r="A81" t="s">
        <v>123</v>
      </c>
      <c r="B81" s="34">
        <v>78.709999999999994</v>
      </c>
      <c r="C81" s="34">
        <v>87.01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57.86</v>
      </c>
      <c r="N81">
        <v>271.29000000000002</v>
      </c>
      <c r="O81">
        <v>99.95</v>
      </c>
      <c r="P81">
        <v>0</v>
      </c>
      <c r="Q81">
        <v>0</v>
      </c>
      <c r="R81" s="93">
        <v>0</v>
      </c>
      <c r="S81" s="93">
        <v>0</v>
      </c>
      <c r="T81" s="93">
        <v>0</v>
      </c>
      <c r="U81">
        <v>0</v>
      </c>
      <c r="V81">
        <v>0</v>
      </c>
      <c r="W81">
        <v>1.25</v>
      </c>
      <c r="X81">
        <v>105</v>
      </c>
      <c r="Y81">
        <v>35</v>
      </c>
      <c r="Z81">
        <v>35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21.66</v>
      </c>
      <c r="AH81">
        <v>81.67</v>
      </c>
      <c r="AI81">
        <v>81.67</v>
      </c>
      <c r="AJ81">
        <v>25.08</v>
      </c>
      <c r="AK81">
        <v>0</v>
      </c>
      <c r="AL81">
        <v>0</v>
      </c>
    </row>
    <row r="82" spans="1:38">
      <c r="A82" t="s">
        <v>124</v>
      </c>
      <c r="B82" s="34">
        <v>78.709999999999994</v>
      </c>
      <c r="C82" s="34">
        <v>87.01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57.86</v>
      </c>
      <c r="N82">
        <v>271.29000000000002</v>
      </c>
      <c r="O82">
        <v>99.95</v>
      </c>
      <c r="P82">
        <v>0</v>
      </c>
      <c r="Q82">
        <v>0</v>
      </c>
      <c r="R82" s="93">
        <v>0</v>
      </c>
      <c r="S82" s="93">
        <v>0</v>
      </c>
      <c r="T82" s="93">
        <v>0</v>
      </c>
      <c r="U82">
        <v>0</v>
      </c>
      <c r="V82">
        <v>0</v>
      </c>
      <c r="W82">
        <v>1.25</v>
      </c>
      <c r="X82">
        <v>110</v>
      </c>
      <c r="Y82">
        <v>36.659999999999997</v>
      </c>
      <c r="Z82">
        <v>36.67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22.66</v>
      </c>
      <c r="AH82">
        <v>83.33</v>
      </c>
      <c r="AI82">
        <v>83.33</v>
      </c>
      <c r="AJ82">
        <v>25.08</v>
      </c>
      <c r="AK82">
        <v>0</v>
      </c>
      <c r="AL82">
        <v>0</v>
      </c>
    </row>
    <row r="83" spans="1:38">
      <c r="A83" t="s">
        <v>125</v>
      </c>
      <c r="B83" s="34">
        <v>78.709999999999994</v>
      </c>
      <c r="C83" s="34">
        <v>76.069999999999993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57.86</v>
      </c>
      <c r="N83">
        <v>271.29000000000002</v>
      </c>
      <c r="O83">
        <v>99.95</v>
      </c>
      <c r="P83">
        <v>0</v>
      </c>
      <c r="Q83">
        <v>13.07</v>
      </c>
      <c r="R83" s="93">
        <v>0</v>
      </c>
      <c r="S83" s="93">
        <v>0</v>
      </c>
      <c r="T83" s="93">
        <v>0</v>
      </c>
      <c r="U83">
        <v>0.95</v>
      </c>
      <c r="V83">
        <v>0</v>
      </c>
      <c r="W83">
        <v>1.25</v>
      </c>
      <c r="X83">
        <v>115</v>
      </c>
      <c r="Y83">
        <v>38.340000000000003</v>
      </c>
      <c r="Z83">
        <v>38.33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24</v>
      </c>
      <c r="AH83">
        <v>85</v>
      </c>
      <c r="AI83">
        <v>85</v>
      </c>
      <c r="AJ83">
        <v>25.08</v>
      </c>
      <c r="AK83">
        <v>0</v>
      </c>
      <c r="AL83">
        <v>0</v>
      </c>
    </row>
    <row r="84" spans="1:38">
      <c r="A84" t="s">
        <v>126</v>
      </c>
      <c r="B84" s="34">
        <v>78.709999999999994</v>
      </c>
      <c r="C84" s="34">
        <v>76.069999999999993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57.86</v>
      </c>
      <c r="N84">
        <v>271.29000000000002</v>
      </c>
      <c r="O84">
        <v>99.95</v>
      </c>
      <c r="P84">
        <v>0</v>
      </c>
      <c r="Q84">
        <v>17.12</v>
      </c>
      <c r="R84" s="93">
        <v>0</v>
      </c>
      <c r="S84" s="93">
        <v>0</v>
      </c>
      <c r="T84" s="93">
        <v>0</v>
      </c>
      <c r="U84">
        <v>0.95</v>
      </c>
      <c r="V84">
        <v>0</v>
      </c>
      <c r="W84">
        <v>1.25</v>
      </c>
      <c r="X84">
        <v>120</v>
      </c>
      <c r="Y84">
        <v>40</v>
      </c>
      <c r="Z84">
        <v>40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25.34</v>
      </c>
      <c r="AH84">
        <v>86.67</v>
      </c>
      <c r="AI84">
        <v>86.67</v>
      </c>
      <c r="AJ84">
        <v>25.08</v>
      </c>
      <c r="AK84">
        <v>0</v>
      </c>
      <c r="AL84">
        <v>0</v>
      </c>
    </row>
    <row r="85" spans="1:38">
      <c r="A85" t="s">
        <v>127</v>
      </c>
      <c r="B85" s="34">
        <v>78.709999999999994</v>
      </c>
      <c r="C85" s="34">
        <v>76.069999999999993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47.27</v>
      </c>
      <c r="N85">
        <v>271.29000000000002</v>
      </c>
      <c r="O85">
        <v>99.95</v>
      </c>
      <c r="P85">
        <v>0</v>
      </c>
      <c r="Q85">
        <v>20.329999999999998</v>
      </c>
      <c r="R85" s="93">
        <v>0</v>
      </c>
      <c r="S85" s="93">
        <v>0</v>
      </c>
      <c r="T85" s="93">
        <v>0</v>
      </c>
      <c r="U85">
        <v>0.95</v>
      </c>
      <c r="V85">
        <v>0</v>
      </c>
      <c r="W85">
        <v>1.25</v>
      </c>
      <c r="X85">
        <v>96.5</v>
      </c>
      <c r="Y85">
        <v>32.159999999999997</v>
      </c>
      <c r="Z85">
        <v>32.17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26</v>
      </c>
      <c r="AH85">
        <v>86.67</v>
      </c>
      <c r="AI85">
        <v>86.67</v>
      </c>
      <c r="AJ85">
        <v>25.08</v>
      </c>
      <c r="AK85">
        <v>0</v>
      </c>
      <c r="AL85">
        <v>0</v>
      </c>
    </row>
    <row r="86" spans="1:38">
      <c r="A86" t="s">
        <v>128</v>
      </c>
      <c r="B86" s="34">
        <v>78.709999999999994</v>
      </c>
      <c r="C86" s="34">
        <v>76.069999999999993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33.090000000000003</v>
      </c>
      <c r="N86">
        <v>271.29000000000002</v>
      </c>
      <c r="O86">
        <v>99.95</v>
      </c>
      <c r="P86">
        <v>0</v>
      </c>
      <c r="Q86">
        <v>24.08</v>
      </c>
      <c r="R86" s="93">
        <v>0</v>
      </c>
      <c r="S86" s="93">
        <v>0</v>
      </c>
      <c r="T86" s="93">
        <v>0</v>
      </c>
      <c r="U86">
        <v>0.95</v>
      </c>
      <c r="V86">
        <v>0</v>
      </c>
      <c r="W86">
        <v>1.25</v>
      </c>
      <c r="X86">
        <v>95</v>
      </c>
      <c r="Y86">
        <v>31.66</v>
      </c>
      <c r="Z86">
        <v>31.67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27</v>
      </c>
      <c r="AH86">
        <v>86.67</v>
      </c>
      <c r="AI86">
        <v>86.67</v>
      </c>
      <c r="AJ86">
        <v>25.08</v>
      </c>
      <c r="AK86">
        <v>0</v>
      </c>
      <c r="AL86">
        <v>0</v>
      </c>
    </row>
    <row r="87" spans="1:38">
      <c r="A87" t="s">
        <v>129</v>
      </c>
      <c r="B87" s="34">
        <v>130.18</v>
      </c>
      <c r="C87" s="34">
        <v>76.069999999999993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33.090000000000003</v>
      </c>
      <c r="N87">
        <v>271.29000000000002</v>
      </c>
      <c r="O87">
        <v>53.05</v>
      </c>
      <c r="P87">
        <v>0</v>
      </c>
      <c r="Q87">
        <v>27.12</v>
      </c>
      <c r="R87" s="93">
        <v>0</v>
      </c>
      <c r="S87" s="93">
        <v>0</v>
      </c>
      <c r="T87" s="93">
        <v>0</v>
      </c>
      <c r="U87">
        <v>0.95</v>
      </c>
      <c r="V87">
        <v>0</v>
      </c>
      <c r="W87">
        <v>1.25</v>
      </c>
      <c r="X87">
        <v>95</v>
      </c>
      <c r="Y87">
        <v>31.66</v>
      </c>
      <c r="Z87">
        <v>31.67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27</v>
      </c>
      <c r="AH87">
        <v>86.67</v>
      </c>
      <c r="AI87">
        <v>86.67</v>
      </c>
      <c r="AJ87">
        <v>25.08</v>
      </c>
      <c r="AK87">
        <v>0</v>
      </c>
      <c r="AL87">
        <v>0</v>
      </c>
    </row>
    <row r="88" spans="1:38">
      <c r="A88" t="s">
        <v>130</v>
      </c>
      <c r="B88" s="34">
        <v>130.18</v>
      </c>
      <c r="C88" s="34">
        <v>57.1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33.090000000000003</v>
      </c>
      <c r="N88">
        <v>271.29000000000002</v>
      </c>
      <c r="O88">
        <v>53.05</v>
      </c>
      <c r="P88">
        <v>0</v>
      </c>
      <c r="Q88">
        <v>29.1</v>
      </c>
      <c r="R88" s="93">
        <v>0</v>
      </c>
      <c r="S88" s="93">
        <v>0</v>
      </c>
      <c r="T88" s="93">
        <v>0</v>
      </c>
      <c r="U88">
        <v>0.95</v>
      </c>
      <c r="V88">
        <v>0</v>
      </c>
      <c r="W88">
        <v>1.25</v>
      </c>
      <c r="X88">
        <v>97.5</v>
      </c>
      <c r="Y88">
        <v>32.5</v>
      </c>
      <c r="Z88">
        <v>32.5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26.34</v>
      </c>
      <c r="AH88">
        <v>86.67</v>
      </c>
      <c r="AI88">
        <v>86.67</v>
      </c>
      <c r="AJ88">
        <v>25.08</v>
      </c>
      <c r="AK88">
        <v>0</v>
      </c>
      <c r="AL88">
        <v>0</v>
      </c>
    </row>
    <row r="89" spans="1:38">
      <c r="A89" t="s">
        <v>131</v>
      </c>
      <c r="B89" s="34">
        <v>100.16</v>
      </c>
      <c r="C89" s="34">
        <v>33.36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33.090000000000003</v>
      </c>
      <c r="N89">
        <v>271.29000000000002</v>
      </c>
      <c r="O89">
        <v>53.05</v>
      </c>
      <c r="P89">
        <v>0</v>
      </c>
      <c r="Q89">
        <v>31.04</v>
      </c>
      <c r="R89" s="93">
        <v>0</v>
      </c>
      <c r="S89" s="93">
        <v>0</v>
      </c>
      <c r="T89" s="93">
        <v>0</v>
      </c>
      <c r="U89">
        <v>0.95</v>
      </c>
      <c r="V89">
        <v>0</v>
      </c>
      <c r="W89">
        <v>1.25</v>
      </c>
      <c r="X89">
        <v>125</v>
      </c>
      <c r="Y89">
        <v>41.66</v>
      </c>
      <c r="Z89">
        <v>41.67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34</v>
      </c>
      <c r="AH89">
        <v>86.67</v>
      </c>
      <c r="AI89">
        <v>86.67</v>
      </c>
      <c r="AJ89">
        <v>25.08</v>
      </c>
      <c r="AK89">
        <v>0</v>
      </c>
      <c r="AL89">
        <v>0</v>
      </c>
    </row>
    <row r="90" spans="1:38">
      <c r="A90" t="s">
        <v>132</v>
      </c>
      <c r="B90" s="34">
        <v>81.99</v>
      </c>
      <c r="C90" s="34">
        <v>33.36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33.090000000000003</v>
      </c>
      <c r="N90">
        <v>271.29000000000002</v>
      </c>
      <c r="O90">
        <v>53.05</v>
      </c>
      <c r="P90">
        <v>0</v>
      </c>
      <c r="Q90">
        <v>30.71</v>
      </c>
      <c r="R90" s="93">
        <v>0</v>
      </c>
      <c r="S90" s="93">
        <v>0</v>
      </c>
      <c r="T90" s="93">
        <v>0</v>
      </c>
      <c r="U90">
        <v>0.95</v>
      </c>
      <c r="V90">
        <v>0</v>
      </c>
      <c r="W90">
        <v>1.25</v>
      </c>
      <c r="X90">
        <v>125</v>
      </c>
      <c r="Y90">
        <v>41.66</v>
      </c>
      <c r="Z90">
        <v>41.67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34.659999999999997</v>
      </c>
      <c r="AH90">
        <v>86.67</v>
      </c>
      <c r="AI90">
        <v>86.67</v>
      </c>
      <c r="AJ90">
        <v>25.08</v>
      </c>
      <c r="AK90">
        <v>0</v>
      </c>
      <c r="AL90">
        <v>0</v>
      </c>
    </row>
    <row r="91" spans="1:38">
      <c r="A91" t="s">
        <v>133</v>
      </c>
      <c r="B91" s="34">
        <v>81.99</v>
      </c>
      <c r="C91" s="34">
        <v>32.799999999999997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33.090000000000003</v>
      </c>
      <c r="N91">
        <v>271.29000000000002</v>
      </c>
      <c r="O91">
        <v>99.95</v>
      </c>
      <c r="P91">
        <v>0</v>
      </c>
      <c r="Q91">
        <v>30.1</v>
      </c>
      <c r="R91" s="93">
        <v>0</v>
      </c>
      <c r="S91" s="93">
        <v>0</v>
      </c>
      <c r="T91" s="93">
        <v>0</v>
      </c>
      <c r="U91">
        <v>0.95</v>
      </c>
      <c r="V91">
        <v>0</v>
      </c>
      <c r="W91">
        <v>1.21</v>
      </c>
      <c r="X91">
        <v>125</v>
      </c>
      <c r="Y91">
        <v>41.66</v>
      </c>
      <c r="Z91">
        <v>41.67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35</v>
      </c>
      <c r="AH91">
        <v>81.67</v>
      </c>
      <c r="AI91">
        <v>81.67</v>
      </c>
      <c r="AJ91">
        <v>25.08</v>
      </c>
      <c r="AK91">
        <v>0</v>
      </c>
      <c r="AL91">
        <v>0</v>
      </c>
    </row>
    <row r="92" spans="1:38">
      <c r="A92" t="s">
        <v>134</v>
      </c>
      <c r="B92" s="34">
        <v>81.99</v>
      </c>
      <c r="C92" s="34">
        <v>32.799999999999997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33.090000000000003</v>
      </c>
      <c r="N92">
        <v>271.29000000000002</v>
      </c>
      <c r="O92">
        <v>53.05</v>
      </c>
      <c r="P92">
        <v>0</v>
      </c>
      <c r="Q92">
        <v>29.56</v>
      </c>
      <c r="R92" s="93">
        <v>0</v>
      </c>
      <c r="S92" s="93">
        <v>0</v>
      </c>
      <c r="T92" s="93">
        <v>0</v>
      </c>
      <c r="U92">
        <v>0.95</v>
      </c>
      <c r="V92">
        <v>0</v>
      </c>
      <c r="W92">
        <v>1.21</v>
      </c>
      <c r="X92">
        <v>125</v>
      </c>
      <c r="Y92">
        <v>41.66</v>
      </c>
      <c r="Z92">
        <v>41.67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34.659999999999997</v>
      </c>
      <c r="AH92">
        <v>81.67</v>
      </c>
      <c r="AI92">
        <v>81.67</v>
      </c>
      <c r="AJ92">
        <v>25.08</v>
      </c>
      <c r="AK92">
        <v>0</v>
      </c>
      <c r="AL92">
        <v>0</v>
      </c>
    </row>
    <row r="93" spans="1:38">
      <c r="A93" t="s">
        <v>135</v>
      </c>
      <c r="B93" s="34">
        <v>81.99</v>
      </c>
      <c r="C93" s="34">
        <v>32.799999999999997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33.090000000000003</v>
      </c>
      <c r="N93">
        <v>271.29000000000002</v>
      </c>
      <c r="O93">
        <v>53.05</v>
      </c>
      <c r="P93">
        <v>0</v>
      </c>
      <c r="Q93">
        <v>29.06</v>
      </c>
      <c r="R93" s="93">
        <v>0</v>
      </c>
      <c r="S93" s="93">
        <v>0</v>
      </c>
      <c r="T93" s="93">
        <v>0</v>
      </c>
      <c r="U93">
        <v>0.95</v>
      </c>
      <c r="V93">
        <v>0</v>
      </c>
      <c r="W93">
        <v>1.21</v>
      </c>
      <c r="X93">
        <v>125</v>
      </c>
      <c r="Y93">
        <v>41.66</v>
      </c>
      <c r="Z93">
        <v>41.67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30.07</v>
      </c>
      <c r="AH93">
        <v>81.67</v>
      </c>
      <c r="AI93">
        <v>81.67</v>
      </c>
      <c r="AJ93">
        <v>25.08</v>
      </c>
      <c r="AK93">
        <v>0</v>
      </c>
      <c r="AL93">
        <v>0</v>
      </c>
    </row>
    <row r="94" spans="1:38">
      <c r="A94" t="s">
        <v>136</v>
      </c>
      <c r="B94" s="34">
        <v>81.99</v>
      </c>
      <c r="C94" s="34">
        <v>32.96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33.090000000000003</v>
      </c>
      <c r="N94">
        <v>231.5</v>
      </c>
      <c r="O94">
        <v>53.05</v>
      </c>
      <c r="P94">
        <v>0</v>
      </c>
      <c r="Q94">
        <v>28.72</v>
      </c>
      <c r="R94" s="93">
        <v>0</v>
      </c>
      <c r="S94" s="93">
        <v>0</v>
      </c>
      <c r="T94" s="93">
        <v>0</v>
      </c>
      <c r="U94">
        <v>0.95</v>
      </c>
      <c r="V94">
        <v>0</v>
      </c>
      <c r="W94">
        <v>1.21</v>
      </c>
      <c r="X94">
        <v>125</v>
      </c>
      <c r="Y94">
        <v>41.66</v>
      </c>
      <c r="Z94">
        <v>41.67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30.51</v>
      </c>
      <c r="AH94">
        <v>81.67</v>
      </c>
      <c r="AI94">
        <v>81.67</v>
      </c>
      <c r="AJ94">
        <v>25.08</v>
      </c>
      <c r="AK94">
        <v>0</v>
      </c>
      <c r="AL94">
        <v>0</v>
      </c>
    </row>
    <row r="95" spans="1:38">
      <c r="A95" t="s">
        <v>137</v>
      </c>
      <c r="B95" s="34">
        <v>81.99</v>
      </c>
      <c r="C95" s="34">
        <v>32.96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33.090000000000003</v>
      </c>
      <c r="N95">
        <v>192.92</v>
      </c>
      <c r="O95">
        <v>53.05</v>
      </c>
      <c r="P95">
        <v>0</v>
      </c>
      <c r="Q95">
        <v>28.06</v>
      </c>
      <c r="R95" s="93">
        <v>0</v>
      </c>
      <c r="S95" s="93">
        <v>0</v>
      </c>
      <c r="T95" s="93">
        <v>0</v>
      </c>
      <c r="U95">
        <v>0.95</v>
      </c>
      <c r="V95">
        <v>0</v>
      </c>
      <c r="W95">
        <v>1.21</v>
      </c>
      <c r="X95">
        <v>100</v>
      </c>
      <c r="Y95">
        <v>33.340000000000003</v>
      </c>
      <c r="Z95">
        <v>33.33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24.71</v>
      </c>
      <c r="AH95">
        <v>81.67</v>
      </c>
      <c r="AI95">
        <v>81.67</v>
      </c>
      <c r="AJ95">
        <v>25.08</v>
      </c>
      <c r="AK95">
        <v>0</v>
      </c>
      <c r="AL95">
        <v>0</v>
      </c>
    </row>
    <row r="96" spans="1:38">
      <c r="A96" t="s">
        <v>138</v>
      </c>
      <c r="B96" s="34">
        <v>81.99</v>
      </c>
      <c r="C96" s="34">
        <v>32.96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33.090000000000003</v>
      </c>
      <c r="N96">
        <v>149.19999999999999</v>
      </c>
      <c r="O96">
        <v>53.05</v>
      </c>
      <c r="P96">
        <v>0</v>
      </c>
      <c r="Q96">
        <v>27.52</v>
      </c>
      <c r="R96" s="93">
        <v>0</v>
      </c>
      <c r="S96" s="93">
        <v>0</v>
      </c>
      <c r="T96" s="93">
        <v>0</v>
      </c>
      <c r="U96">
        <v>0.95</v>
      </c>
      <c r="V96">
        <v>0</v>
      </c>
      <c r="W96">
        <v>1.21</v>
      </c>
      <c r="X96">
        <v>100</v>
      </c>
      <c r="Y96">
        <v>33.340000000000003</v>
      </c>
      <c r="Z96">
        <v>33.33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25.06</v>
      </c>
      <c r="AH96">
        <v>81.67</v>
      </c>
      <c r="AI96">
        <v>81.67</v>
      </c>
      <c r="AJ96">
        <v>25.08</v>
      </c>
      <c r="AK96">
        <v>0</v>
      </c>
      <c r="AL96">
        <v>0</v>
      </c>
    </row>
    <row r="97" spans="1:50">
      <c r="A97" t="s">
        <v>139</v>
      </c>
      <c r="B97" s="34">
        <v>81.99</v>
      </c>
      <c r="C97" s="34">
        <v>32.96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35.17</v>
      </c>
      <c r="N97">
        <v>149.19999999999999</v>
      </c>
      <c r="O97">
        <v>53.05</v>
      </c>
      <c r="P97">
        <v>0</v>
      </c>
      <c r="Q97">
        <v>27.06</v>
      </c>
      <c r="R97" s="93">
        <v>0</v>
      </c>
      <c r="S97" s="93">
        <v>0</v>
      </c>
      <c r="T97" s="93">
        <v>0</v>
      </c>
      <c r="U97">
        <v>0.95</v>
      </c>
      <c r="V97">
        <v>0</v>
      </c>
      <c r="W97">
        <v>1.21</v>
      </c>
      <c r="X97">
        <v>100</v>
      </c>
      <c r="Y97">
        <v>33.340000000000003</v>
      </c>
      <c r="Z97">
        <v>33.33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25.74</v>
      </c>
      <c r="AH97">
        <v>81.67</v>
      </c>
      <c r="AI97">
        <v>81.67</v>
      </c>
      <c r="AJ97">
        <v>25.08</v>
      </c>
      <c r="AK97">
        <v>0</v>
      </c>
      <c r="AL97">
        <v>0</v>
      </c>
    </row>
    <row r="98" spans="1:50">
      <c r="A98" t="s">
        <v>140</v>
      </c>
      <c r="B98" s="34">
        <v>81.99</v>
      </c>
      <c r="C98" s="34">
        <v>32.96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35.17</v>
      </c>
      <c r="N98">
        <v>149.19999999999999</v>
      </c>
      <c r="O98">
        <v>53.05</v>
      </c>
      <c r="P98">
        <v>0</v>
      </c>
      <c r="Q98">
        <v>26.52</v>
      </c>
      <c r="R98" s="93">
        <v>0</v>
      </c>
      <c r="S98" s="93">
        <v>0</v>
      </c>
      <c r="T98" s="93">
        <v>0</v>
      </c>
      <c r="U98">
        <v>0.95</v>
      </c>
      <c r="V98">
        <v>0</v>
      </c>
      <c r="W98">
        <v>1.21</v>
      </c>
      <c r="X98">
        <v>100</v>
      </c>
      <c r="Y98">
        <v>33.340000000000003</v>
      </c>
      <c r="Z98">
        <v>33.33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24.77</v>
      </c>
      <c r="AH98">
        <v>81.67</v>
      </c>
      <c r="AI98">
        <v>81.67</v>
      </c>
      <c r="AJ98">
        <v>25.08</v>
      </c>
      <c r="AK98">
        <v>0</v>
      </c>
      <c r="AL98">
        <v>0</v>
      </c>
    </row>
    <row r="99" spans="1:50">
      <c r="A99" t="s">
        <v>141</v>
      </c>
      <c r="B99" s="34">
        <f>SUM(B3:B98)/4000</f>
        <v>1.9507775000000005</v>
      </c>
      <c r="C99" s="34">
        <f t="shared" ref="C99:P99" si="2">SUM(C3:C98)/4000</f>
        <v>1.4481450000000011</v>
      </c>
      <c r="D99" s="93">
        <f t="shared" ref="D99" si="3">SUM(D3:D98)/4000</f>
        <v>0.96449749999999979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0.11225999999999998</v>
      </c>
      <c r="K99" s="37">
        <f t="shared" si="2"/>
        <v>0.11225999999999998</v>
      </c>
      <c r="L99" s="37">
        <f t="shared" si="2"/>
        <v>0.11505249999999996</v>
      </c>
      <c r="M99">
        <f t="shared" si="2"/>
        <v>1.0788725000000008</v>
      </c>
      <c r="N99">
        <f t="shared" si="2"/>
        <v>5.8118900000000115</v>
      </c>
      <c r="O99">
        <f t="shared" si="2"/>
        <v>1.7425324999999998</v>
      </c>
      <c r="P99">
        <f t="shared" si="2"/>
        <v>0</v>
      </c>
      <c r="Q99">
        <f t="shared" ref="Q99:AF99" si="5">SUM(Q3:Q98)/4000</f>
        <v>0.29419249999999997</v>
      </c>
      <c r="R99" s="93">
        <f t="shared" si="5"/>
        <v>0.32328249999999997</v>
      </c>
      <c r="S99" s="93">
        <f t="shared" si="5"/>
        <v>0.31793250000000001</v>
      </c>
      <c r="T99" s="93">
        <f t="shared" si="5"/>
        <v>0.32328249999999997</v>
      </c>
      <c r="U99">
        <f t="shared" si="5"/>
        <v>2.1475000000000032E-2</v>
      </c>
      <c r="V99">
        <f t="shared" si="5"/>
        <v>0.7442212250000001</v>
      </c>
      <c r="W99">
        <f t="shared" si="5"/>
        <v>2.865999999999997E-2</v>
      </c>
      <c r="X99">
        <f t="shared" si="5"/>
        <v>2.3456099999999998</v>
      </c>
      <c r="Y99">
        <f t="shared" si="5"/>
        <v>0.78190999999999999</v>
      </c>
      <c r="Z99">
        <f t="shared" si="5"/>
        <v>0.78184750000000003</v>
      </c>
      <c r="AA99">
        <f t="shared" si="5"/>
        <v>1.7839375</v>
      </c>
      <c r="AB99">
        <f t="shared" si="5"/>
        <v>0.35678499999999996</v>
      </c>
      <c r="AC99">
        <f t="shared" si="5"/>
        <v>0.67172749999999992</v>
      </c>
      <c r="AD99">
        <f t="shared" si="5"/>
        <v>0.33474999999999999</v>
      </c>
      <c r="AE99">
        <f t="shared" si="5"/>
        <v>0.61675000000000002</v>
      </c>
      <c r="AF99">
        <f t="shared" si="5"/>
        <v>0.30925000000000002</v>
      </c>
      <c r="AG99">
        <f t="shared" ref="AG99:AM99" si="6">SUM(AG3:AG98)/4000</f>
        <v>0.60872000000000004</v>
      </c>
      <c r="AH99">
        <f t="shared" si="6"/>
        <v>1.68665</v>
      </c>
      <c r="AI99">
        <f t="shared" si="6"/>
        <v>1.68665</v>
      </c>
      <c r="AJ99">
        <f t="shared" si="6"/>
        <v>0.38295749999999962</v>
      </c>
      <c r="AK99">
        <f t="shared" si="6"/>
        <v>1.3265</v>
      </c>
      <c r="AL99">
        <f t="shared" si="6"/>
        <v>0.56425000000000003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45349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270.08785224420052</v>
      </c>
      <c r="L3">
        <v>3.3700247987187257</v>
      </c>
      <c r="M3">
        <v>61.512218075276088</v>
      </c>
      <c r="N3">
        <v>50.04587452821908</v>
      </c>
      <c r="O3">
        <v>34.690342573381166</v>
      </c>
      <c r="P3">
        <v>23.942312770411956</v>
      </c>
      <c r="Q3">
        <v>2.5518259750390015</v>
      </c>
      <c r="R3">
        <v>9.9519784971098257</v>
      </c>
      <c r="S3">
        <v>6.2337653409415124</v>
      </c>
      <c r="T3">
        <v>0</v>
      </c>
      <c r="U3">
        <v>59.909338832083172</v>
      </c>
      <c r="V3">
        <v>4.771247339945897</v>
      </c>
      <c r="W3">
        <v>10.888856265379976</v>
      </c>
      <c r="X3">
        <v>34.598066625954196</v>
      </c>
      <c r="Y3">
        <v>0</v>
      </c>
      <c r="Z3">
        <v>2.7624378258181816</v>
      </c>
      <c r="AA3">
        <v>0</v>
      </c>
      <c r="AB3">
        <v>0</v>
      </c>
      <c r="AC3">
        <v>0</v>
      </c>
      <c r="AD3">
        <v>0</v>
      </c>
      <c r="AE3">
        <v>13.962766222525334</v>
      </c>
      <c r="AF3">
        <v>5.604085127281949</v>
      </c>
      <c r="AG3">
        <v>29.207902975200003</v>
      </c>
      <c r="AH3">
        <v>0</v>
      </c>
      <c r="AI3">
        <v>0</v>
      </c>
      <c r="AJ3">
        <v>0</v>
      </c>
      <c r="AK3">
        <v>22.958425316784872</v>
      </c>
      <c r="AL3">
        <v>9.1983289907917367</v>
      </c>
      <c r="AM3">
        <v>0</v>
      </c>
      <c r="AN3">
        <v>0</v>
      </c>
      <c r="AO3">
        <v>0</v>
      </c>
      <c r="AP3">
        <v>0</v>
      </c>
      <c r="AQ3">
        <v>0</v>
      </c>
      <c r="AR3">
        <v>17.77391243215579</v>
      </c>
      <c r="AS3">
        <v>13.51312921647339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687.53469197369259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270.08785224420052</v>
      </c>
      <c r="L4">
        <v>3.3700247987187257</v>
      </c>
      <c r="M4">
        <v>61.512218075276088</v>
      </c>
      <c r="N4">
        <v>50.04587452821908</v>
      </c>
      <c r="O4">
        <v>34.690342573381166</v>
      </c>
      <c r="P4">
        <v>23.942312770411956</v>
      </c>
      <c r="Q4">
        <v>2.5518259750390015</v>
      </c>
      <c r="R4">
        <v>9.9519784971098257</v>
      </c>
      <c r="S4">
        <v>6.2337653409415124</v>
      </c>
      <c r="T4">
        <v>0</v>
      </c>
      <c r="U4">
        <v>59.909338832083172</v>
      </c>
      <c r="V4">
        <v>4.771247339945897</v>
      </c>
      <c r="W4">
        <v>10.888856265379976</v>
      </c>
      <c r="X4">
        <v>34.598066625954196</v>
      </c>
      <c r="Y4">
        <v>0</v>
      </c>
      <c r="Z4">
        <v>2.7624378258181816</v>
      </c>
      <c r="AA4">
        <v>0</v>
      </c>
      <c r="AB4">
        <v>0</v>
      </c>
      <c r="AC4">
        <v>0</v>
      </c>
      <c r="AD4">
        <v>0</v>
      </c>
      <c r="AE4">
        <v>13.962766222525334</v>
      </c>
      <c r="AF4">
        <v>5.604085127281949</v>
      </c>
      <c r="AG4">
        <v>29.207902975200003</v>
      </c>
      <c r="AH4">
        <v>0</v>
      </c>
      <c r="AI4">
        <v>0</v>
      </c>
      <c r="AJ4">
        <v>0</v>
      </c>
      <c r="AK4">
        <v>22.958425316784872</v>
      </c>
      <c r="AL4">
        <v>9.1983289907917367</v>
      </c>
      <c r="AM4">
        <v>0</v>
      </c>
      <c r="AN4">
        <v>0</v>
      </c>
      <c r="AO4">
        <v>0</v>
      </c>
      <c r="AP4">
        <v>0</v>
      </c>
      <c r="AQ4">
        <v>0</v>
      </c>
      <c r="AR4">
        <v>17.77391243215579</v>
      </c>
      <c r="AS4">
        <v>13.51312921647339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687.53469197369259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270.08785224420052</v>
      </c>
      <c r="L5">
        <v>3.3700247987187257</v>
      </c>
      <c r="M5">
        <v>34.05802164137706</v>
      </c>
      <c r="N5">
        <v>27.681863669796897</v>
      </c>
      <c r="O5">
        <v>19.210474337514519</v>
      </c>
      <c r="P5">
        <v>23.942312770411956</v>
      </c>
      <c r="Q5">
        <v>2.5518259750390015</v>
      </c>
      <c r="R5">
        <v>9.9519784971098257</v>
      </c>
      <c r="S5">
        <v>6.2337653409415124</v>
      </c>
      <c r="T5">
        <v>0</v>
      </c>
      <c r="U5">
        <v>59.909338832083172</v>
      </c>
      <c r="V5">
        <v>4.771247339945897</v>
      </c>
      <c r="W5">
        <v>10.888856265379976</v>
      </c>
      <c r="X5">
        <v>34.598066625954196</v>
      </c>
      <c r="Y5">
        <v>0</v>
      </c>
      <c r="Z5">
        <v>2.7624378258181816</v>
      </c>
      <c r="AA5">
        <v>0</v>
      </c>
      <c r="AB5">
        <v>0</v>
      </c>
      <c r="AC5">
        <v>0</v>
      </c>
      <c r="AD5">
        <v>0</v>
      </c>
      <c r="AE5">
        <v>13.962766222525334</v>
      </c>
      <c r="AF5">
        <v>5.604085127281949</v>
      </c>
      <c r="AG5">
        <v>29.207902975200003</v>
      </c>
      <c r="AH5">
        <v>0</v>
      </c>
      <c r="AI5">
        <v>0</v>
      </c>
      <c r="AJ5">
        <v>0</v>
      </c>
      <c r="AK5">
        <v>22.958425316784872</v>
      </c>
      <c r="AL5">
        <v>9.1983289907917367</v>
      </c>
      <c r="AM5">
        <v>0</v>
      </c>
      <c r="AN5">
        <v>0</v>
      </c>
      <c r="AO5">
        <v>0</v>
      </c>
      <c r="AP5">
        <v>0</v>
      </c>
      <c r="AQ5">
        <v>0</v>
      </c>
      <c r="AR5">
        <v>11.693363499999997</v>
      </c>
      <c r="AS5">
        <v>13.51312921647339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616.15606751334872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270.08785224420052</v>
      </c>
      <c r="L6">
        <v>3.3700247987187257</v>
      </c>
      <c r="M6">
        <v>34.05802164137706</v>
      </c>
      <c r="N6">
        <v>27.681863669796897</v>
      </c>
      <c r="O6">
        <v>19.210474337514519</v>
      </c>
      <c r="P6">
        <v>23.942312770411956</v>
      </c>
      <c r="Q6">
        <v>2.5518259750390015</v>
      </c>
      <c r="R6">
        <v>9.9519784971098257</v>
      </c>
      <c r="S6">
        <v>6.2337653409415124</v>
      </c>
      <c r="T6">
        <v>0</v>
      </c>
      <c r="U6">
        <v>59.909338832083172</v>
      </c>
      <c r="V6">
        <v>4.771247339945897</v>
      </c>
      <c r="W6">
        <v>10.888856265379976</v>
      </c>
      <c r="X6">
        <v>34.598066625954196</v>
      </c>
      <c r="Y6">
        <v>0</v>
      </c>
      <c r="Z6">
        <v>2.7624378258181816</v>
      </c>
      <c r="AA6">
        <v>0</v>
      </c>
      <c r="AB6">
        <v>0</v>
      </c>
      <c r="AC6">
        <v>0</v>
      </c>
      <c r="AD6">
        <v>0</v>
      </c>
      <c r="AE6">
        <v>13.962766222525334</v>
      </c>
      <c r="AF6">
        <v>5.604085127281949</v>
      </c>
      <c r="AG6">
        <v>29.207902975200003</v>
      </c>
      <c r="AH6">
        <v>0</v>
      </c>
      <c r="AI6">
        <v>0</v>
      </c>
      <c r="AJ6">
        <v>0</v>
      </c>
      <c r="AK6">
        <v>22.958425316784872</v>
      </c>
      <c r="AL6">
        <v>9.1983289907917367</v>
      </c>
      <c r="AM6">
        <v>0</v>
      </c>
      <c r="AN6">
        <v>0</v>
      </c>
      <c r="AO6">
        <v>0</v>
      </c>
      <c r="AP6">
        <v>0</v>
      </c>
      <c r="AQ6">
        <v>0</v>
      </c>
      <c r="AR6">
        <v>11.693363499999997</v>
      </c>
      <c r="AS6">
        <v>13.51312921647339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616.15606751334872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270.08785224420052</v>
      </c>
      <c r="L7">
        <v>3.3700247987187257</v>
      </c>
      <c r="M7">
        <v>34.05802164137706</v>
      </c>
      <c r="N7">
        <v>27.681863669796897</v>
      </c>
      <c r="O7">
        <v>19.210474337514519</v>
      </c>
      <c r="P7">
        <v>23.942312770411956</v>
      </c>
      <c r="Q7">
        <v>2.5518259750390015</v>
      </c>
      <c r="R7">
        <v>9.9519784971098257</v>
      </c>
      <c r="S7">
        <v>6.2337653409415124</v>
      </c>
      <c r="T7">
        <v>0</v>
      </c>
      <c r="U7">
        <v>59.909338832083172</v>
      </c>
      <c r="V7">
        <v>4.771247339945897</v>
      </c>
      <c r="W7">
        <v>10.888856265379976</v>
      </c>
      <c r="X7">
        <v>34.598066625954196</v>
      </c>
      <c r="Y7">
        <v>0</v>
      </c>
      <c r="Z7">
        <v>2.7624378258181816</v>
      </c>
      <c r="AA7">
        <v>0</v>
      </c>
      <c r="AB7">
        <v>0</v>
      </c>
      <c r="AC7">
        <v>0</v>
      </c>
      <c r="AD7">
        <v>0</v>
      </c>
      <c r="AE7">
        <v>13.962766222525334</v>
      </c>
      <c r="AF7">
        <v>5.604085127281949</v>
      </c>
      <c r="AG7">
        <v>29.207902975200003</v>
      </c>
      <c r="AH7">
        <v>0</v>
      </c>
      <c r="AI7">
        <v>0</v>
      </c>
      <c r="AJ7">
        <v>0</v>
      </c>
      <c r="AK7">
        <v>22.958425316784872</v>
      </c>
      <c r="AL7">
        <v>9.1983289907917367</v>
      </c>
      <c r="AM7">
        <v>0</v>
      </c>
      <c r="AN7">
        <v>0</v>
      </c>
      <c r="AO7">
        <v>0</v>
      </c>
      <c r="AP7">
        <v>0</v>
      </c>
      <c r="AQ7">
        <v>0</v>
      </c>
      <c r="AR7">
        <v>11.693363499999997</v>
      </c>
      <c r="AS7">
        <v>13.51312921647339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616.15606751334872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270.08785224420052</v>
      </c>
      <c r="L8">
        <v>3.3700247987187257</v>
      </c>
      <c r="M8">
        <v>34.05802164137706</v>
      </c>
      <c r="N8">
        <v>27.681863669796897</v>
      </c>
      <c r="O8">
        <v>19.210474337514519</v>
      </c>
      <c r="P8">
        <v>23.942312770411956</v>
      </c>
      <c r="Q8">
        <v>2.5518259750390015</v>
      </c>
      <c r="R8">
        <v>9.9519784971098257</v>
      </c>
      <c r="S8">
        <v>6.2337653409415124</v>
      </c>
      <c r="T8">
        <v>0</v>
      </c>
      <c r="U8">
        <v>59.909338832083172</v>
      </c>
      <c r="V8">
        <v>4.771247339945897</v>
      </c>
      <c r="W8">
        <v>10.888856265379976</v>
      </c>
      <c r="X8">
        <v>34.598066625954196</v>
      </c>
      <c r="Y8">
        <v>0</v>
      </c>
      <c r="Z8">
        <v>2.7624378258181816</v>
      </c>
      <c r="AA8">
        <v>0</v>
      </c>
      <c r="AB8">
        <v>0</v>
      </c>
      <c r="AC8">
        <v>0</v>
      </c>
      <c r="AD8">
        <v>0</v>
      </c>
      <c r="AE8">
        <v>13.962766222525334</v>
      </c>
      <c r="AF8">
        <v>5.604085127281949</v>
      </c>
      <c r="AG8">
        <v>29.207902975200003</v>
      </c>
      <c r="AH8">
        <v>0</v>
      </c>
      <c r="AI8">
        <v>0</v>
      </c>
      <c r="AJ8">
        <v>0</v>
      </c>
      <c r="AK8">
        <v>22.958425316784872</v>
      </c>
      <c r="AL8">
        <v>9.1983289907917367</v>
      </c>
      <c r="AM8">
        <v>0</v>
      </c>
      <c r="AN8">
        <v>0</v>
      </c>
      <c r="AO8">
        <v>0</v>
      </c>
      <c r="AP8">
        <v>0</v>
      </c>
      <c r="AQ8">
        <v>0</v>
      </c>
      <c r="AR8">
        <v>11.693363499999997</v>
      </c>
      <c r="AS8">
        <v>7.9783995727029433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610.62133786957827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270.08785224420052</v>
      </c>
      <c r="L9">
        <v>3.3700247987187257</v>
      </c>
      <c r="M9">
        <v>34.05802164137706</v>
      </c>
      <c r="N9">
        <v>27.681863669796897</v>
      </c>
      <c r="O9">
        <v>19.210474337514519</v>
      </c>
      <c r="P9">
        <v>13.289784714027148</v>
      </c>
      <c r="Q9">
        <v>2.5518259750390015</v>
      </c>
      <c r="R9">
        <v>9.9519784971098257</v>
      </c>
      <c r="S9">
        <v>6.2337653409415124</v>
      </c>
      <c r="T9">
        <v>0</v>
      </c>
      <c r="U9">
        <v>59.909338832083172</v>
      </c>
      <c r="V9">
        <v>4.771247339945897</v>
      </c>
      <c r="W9">
        <v>10.888856265379976</v>
      </c>
      <c r="X9">
        <v>34.598066625954196</v>
      </c>
      <c r="Y9">
        <v>0</v>
      </c>
      <c r="Z9">
        <v>2.7624378258181816</v>
      </c>
      <c r="AA9">
        <v>0</v>
      </c>
      <c r="AB9">
        <v>0</v>
      </c>
      <c r="AC9">
        <v>0</v>
      </c>
      <c r="AD9">
        <v>0</v>
      </c>
      <c r="AE9">
        <v>13.962766222525334</v>
      </c>
      <c r="AF9">
        <v>5.604085127281949</v>
      </c>
      <c r="AG9">
        <v>29.207902975200003</v>
      </c>
      <c r="AH9">
        <v>0</v>
      </c>
      <c r="AI9">
        <v>0</v>
      </c>
      <c r="AJ9">
        <v>0</v>
      </c>
      <c r="AK9">
        <v>22.958425316784872</v>
      </c>
      <c r="AL9">
        <v>1.6724231815834765</v>
      </c>
      <c r="AM9">
        <v>0</v>
      </c>
      <c r="AN9">
        <v>0</v>
      </c>
      <c r="AO9">
        <v>0</v>
      </c>
      <c r="AP9">
        <v>0</v>
      </c>
      <c r="AQ9">
        <v>0</v>
      </c>
      <c r="AR9">
        <v>17.77391243215579</v>
      </c>
      <c r="AS9">
        <v>7.9783995727029433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598.52345293614087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270.08785224420052</v>
      </c>
      <c r="L10">
        <v>3.3700247987187257</v>
      </c>
      <c r="M10">
        <v>34.05802164137706</v>
      </c>
      <c r="N10">
        <v>27.681863669796897</v>
      </c>
      <c r="O10">
        <v>19.210474337514519</v>
      </c>
      <c r="P10">
        <v>13.289784714027148</v>
      </c>
      <c r="Q10">
        <v>2.5518259750390015</v>
      </c>
      <c r="R10">
        <v>9.9519784971098257</v>
      </c>
      <c r="S10">
        <v>6.2337653409415124</v>
      </c>
      <c r="T10">
        <v>0</v>
      </c>
      <c r="U10">
        <v>59.909338832083172</v>
      </c>
      <c r="V10">
        <v>4.771247339945897</v>
      </c>
      <c r="W10">
        <v>10.888856265379976</v>
      </c>
      <c r="X10">
        <v>34.598066625954196</v>
      </c>
      <c r="Y10">
        <v>0</v>
      </c>
      <c r="Z10">
        <v>2.7624378258181816</v>
      </c>
      <c r="AA10">
        <v>0</v>
      </c>
      <c r="AB10">
        <v>0</v>
      </c>
      <c r="AC10">
        <v>0</v>
      </c>
      <c r="AD10">
        <v>0</v>
      </c>
      <c r="AE10">
        <v>13.962766222525334</v>
      </c>
      <c r="AF10">
        <v>5.604085127281949</v>
      </c>
      <c r="AG10">
        <v>29.207902975200003</v>
      </c>
      <c r="AH10">
        <v>0</v>
      </c>
      <c r="AI10">
        <v>0</v>
      </c>
      <c r="AJ10">
        <v>0</v>
      </c>
      <c r="AK10">
        <v>22.958425316784872</v>
      </c>
      <c r="AL10">
        <v>1.6724231815834765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17.77391243215579</v>
      </c>
      <c r="AS10">
        <v>7.9783995727029433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598.52345293614087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270.08785224420052</v>
      </c>
      <c r="L11">
        <v>3.3700247987187257</v>
      </c>
      <c r="M11">
        <v>34.05802164137706</v>
      </c>
      <c r="N11">
        <v>27.681863669796897</v>
      </c>
      <c r="O11">
        <v>19.210474337514519</v>
      </c>
      <c r="P11">
        <v>13.289784714027148</v>
      </c>
      <c r="Q11">
        <v>2.5518259750390015</v>
      </c>
      <c r="R11">
        <v>9.9519784971098257</v>
      </c>
      <c r="S11">
        <v>6.2337653409415124</v>
      </c>
      <c r="T11">
        <v>0</v>
      </c>
      <c r="U11">
        <v>59.909338832083172</v>
      </c>
      <c r="V11">
        <v>4.771247339945897</v>
      </c>
      <c r="W11">
        <v>10.888856265379976</v>
      </c>
      <c r="X11">
        <v>34.598066625954196</v>
      </c>
      <c r="Y11">
        <v>0</v>
      </c>
      <c r="Z11">
        <v>2.7624378258181816</v>
      </c>
      <c r="AA11">
        <v>0</v>
      </c>
      <c r="AB11">
        <v>0</v>
      </c>
      <c r="AC11">
        <v>0</v>
      </c>
      <c r="AD11">
        <v>0</v>
      </c>
      <c r="AE11">
        <v>0.81532828176149663</v>
      </c>
      <c r="AF11">
        <v>5.604085127281949</v>
      </c>
      <c r="AG11">
        <v>29.207902975200003</v>
      </c>
      <c r="AH11">
        <v>0</v>
      </c>
      <c r="AI11">
        <v>0</v>
      </c>
      <c r="AJ11">
        <v>0</v>
      </c>
      <c r="AK11">
        <v>22.958425316784872</v>
      </c>
      <c r="AL11">
        <v>1.6724231815834765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13.564301835688401</v>
      </c>
      <c r="AS11">
        <v>7.9783995727029433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581.16640439890966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270.08785224420052</v>
      </c>
      <c r="L12">
        <v>3.3700247987187257</v>
      </c>
      <c r="M12">
        <v>34.05802164137706</v>
      </c>
      <c r="N12">
        <v>27.681863669796897</v>
      </c>
      <c r="O12">
        <v>19.210474337514519</v>
      </c>
      <c r="P12">
        <v>13.289784714027148</v>
      </c>
      <c r="Q12">
        <v>2.5518259750390015</v>
      </c>
      <c r="R12">
        <v>9.9519784971098257</v>
      </c>
      <c r="S12">
        <v>6.2337653409415124</v>
      </c>
      <c r="T12">
        <v>0</v>
      </c>
      <c r="U12">
        <v>59.909338832083172</v>
      </c>
      <c r="V12">
        <v>4.771247339945897</v>
      </c>
      <c r="W12">
        <v>10.888856265379976</v>
      </c>
      <c r="X12">
        <v>34.598066625954196</v>
      </c>
      <c r="Y12">
        <v>0</v>
      </c>
      <c r="Z12">
        <v>2.7624378258181816</v>
      </c>
      <c r="AA12">
        <v>0</v>
      </c>
      <c r="AB12">
        <v>0</v>
      </c>
      <c r="AC12">
        <v>0</v>
      </c>
      <c r="AD12">
        <v>0</v>
      </c>
      <c r="AE12">
        <v>0.81532828176149663</v>
      </c>
      <c r="AF12">
        <v>5.604085127281949</v>
      </c>
      <c r="AG12">
        <v>29.207902975200003</v>
      </c>
      <c r="AH12">
        <v>0</v>
      </c>
      <c r="AI12">
        <v>0</v>
      </c>
      <c r="AJ12">
        <v>0</v>
      </c>
      <c r="AK12">
        <v>22.958425316784872</v>
      </c>
      <c r="AL12">
        <v>1.6724231815834765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13.564301835688401</v>
      </c>
      <c r="AS12">
        <v>7.9783995727029433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581.16640439890966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270.08785224420052</v>
      </c>
      <c r="L13">
        <v>3.3700247987187257</v>
      </c>
      <c r="M13">
        <v>34.05802164137706</v>
      </c>
      <c r="N13">
        <v>27.681863669796897</v>
      </c>
      <c r="O13">
        <v>19.210474337514519</v>
      </c>
      <c r="P13">
        <v>13.289784714027148</v>
      </c>
      <c r="Q13">
        <v>2.5518259750390015</v>
      </c>
      <c r="R13">
        <v>9.9519784971098257</v>
      </c>
      <c r="S13">
        <v>6.2337653409415124</v>
      </c>
      <c r="T13">
        <v>0</v>
      </c>
      <c r="U13">
        <v>59.909338832083172</v>
      </c>
      <c r="V13">
        <v>4.771247339945897</v>
      </c>
      <c r="W13">
        <v>10.888856265379976</v>
      </c>
      <c r="X13">
        <v>34.598066625954196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0.81532828176149663</v>
      </c>
      <c r="AF13">
        <v>5.604085127281949</v>
      </c>
      <c r="AG13">
        <v>29.207902975200003</v>
      </c>
      <c r="AH13">
        <v>0</v>
      </c>
      <c r="AI13">
        <v>0</v>
      </c>
      <c r="AJ13">
        <v>0</v>
      </c>
      <c r="AK13">
        <v>22.958425316784872</v>
      </c>
      <c r="AL13">
        <v>1.6724231815834765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13.564301835688401</v>
      </c>
      <c r="AS13">
        <v>7.9783995727029433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578.40396657309157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270.08785224420052</v>
      </c>
      <c r="L14">
        <v>3.3700247987187257</v>
      </c>
      <c r="M14">
        <v>34.05802164137706</v>
      </c>
      <c r="N14">
        <v>27.681863669796897</v>
      </c>
      <c r="O14">
        <v>19.210474337514519</v>
      </c>
      <c r="P14">
        <v>13.289784714027148</v>
      </c>
      <c r="Q14">
        <v>2.5518259750390015</v>
      </c>
      <c r="R14">
        <v>9.9519784971098257</v>
      </c>
      <c r="S14">
        <v>6.2337653409415124</v>
      </c>
      <c r="T14">
        <v>0</v>
      </c>
      <c r="U14">
        <v>59.909338832083172</v>
      </c>
      <c r="V14">
        <v>4.771247339945897</v>
      </c>
      <c r="W14">
        <v>10.888856265379976</v>
      </c>
      <c r="X14">
        <v>34.598066625954196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0.81532828176149663</v>
      </c>
      <c r="AF14">
        <v>5.604085127281949</v>
      </c>
      <c r="AG14">
        <v>29.207902975200003</v>
      </c>
      <c r="AH14">
        <v>0</v>
      </c>
      <c r="AI14">
        <v>0</v>
      </c>
      <c r="AJ14">
        <v>0</v>
      </c>
      <c r="AK14">
        <v>22.958425316784872</v>
      </c>
      <c r="AL14">
        <v>1.6724231815834765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13.564301835688401</v>
      </c>
      <c r="AS14">
        <v>7.9783995727029433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578.40396657309157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270.21188360546176</v>
      </c>
      <c r="L15">
        <v>3.3700247987187257</v>
      </c>
      <c r="M15">
        <v>34.05802164137706</v>
      </c>
      <c r="N15">
        <v>27.701650508733625</v>
      </c>
      <c r="O15">
        <v>19.210474337514519</v>
      </c>
      <c r="P15">
        <v>13.249955137606374</v>
      </c>
      <c r="Q15">
        <v>2.5518259750390015</v>
      </c>
      <c r="R15">
        <v>9.9519784971098257</v>
      </c>
      <c r="S15">
        <v>6.2337653409415124</v>
      </c>
      <c r="T15">
        <v>0</v>
      </c>
      <c r="U15">
        <v>59.909338832083172</v>
      </c>
      <c r="V15">
        <v>5.0413179440937785</v>
      </c>
      <c r="W15">
        <v>10.888856265379976</v>
      </c>
      <c r="X15">
        <v>34.598066625954196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0.81532828176149663</v>
      </c>
      <c r="AF15">
        <v>5.604085127281949</v>
      </c>
      <c r="AG15">
        <v>29.207902975200003</v>
      </c>
      <c r="AH15">
        <v>0</v>
      </c>
      <c r="AI15">
        <v>0</v>
      </c>
      <c r="AJ15">
        <v>0</v>
      </c>
      <c r="AK15">
        <v>22.958425316784872</v>
      </c>
      <c r="AL15">
        <v>1.6724231815834765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17.77391243215579</v>
      </c>
      <c r="AS15">
        <v>9.1181710029735363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584.12740782775472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270.21188360546176</v>
      </c>
      <c r="L16">
        <v>3.3700247987187257</v>
      </c>
      <c r="M16">
        <v>34.05802164137706</v>
      </c>
      <c r="N16">
        <v>27.701650508733625</v>
      </c>
      <c r="O16">
        <v>19.210474337514519</v>
      </c>
      <c r="P16">
        <v>13.249955137606374</v>
      </c>
      <c r="Q16">
        <v>2.5518259750390015</v>
      </c>
      <c r="R16">
        <v>9.9519784971098257</v>
      </c>
      <c r="S16">
        <v>6.2337653409415124</v>
      </c>
      <c r="T16">
        <v>0</v>
      </c>
      <c r="U16">
        <v>59.909338832083172</v>
      </c>
      <c r="V16">
        <v>5.0413179440937785</v>
      </c>
      <c r="W16">
        <v>10.888856265379976</v>
      </c>
      <c r="X16">
        <v>34.598066625954196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0.81532828176149663</v>
      </c>
      <c r="AF16">
        <v>5.604085127281949</v>
      </c>
      <c r="AG16">
        <v>29.207902975200003</v>
      </c>
      <c r="AH16">
        <v>0</v>
      </c>
      <c r="AI16">
        <v>0</v>
      </c>
      <c r="AJ16">
        <v>0</v>
      </c>
      <c r="AK16">
        <v>22.958425316784872</v>
      </c>
      <c r="AL16">
        <v>1.6724231815834765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17.77391243215579</v>
      </c>
      <c r="AS16">
        <v>9.1181710029735363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584.12740782775472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270.21188360546176</v>
      </c>
      <c r="L17">
        <v>3.3700247987187257</v>
      </c>
      <c r="M17">
        <v>34.05802164137706</v>
      </c>
      <c r="N17">
        <v>27.701650508733625</v>
      </c>
      <c r="O17">
        <v>19.210474337514519</v>
      </c>
      <c r="P17">
        <v>13.249955137606374</v>
      </c>
      <c r="Q17">
        <v>2.5518259750390015</v>
      </c>
      <c r="R17">
        <v>9.9519784971098257</v>
      </c>
      <c r="S17">
        <v>6.2337653409415124</v>
      </c>
      <c r="T17">
        <v>0</v>
      </c>
      <c r="U17">
        <v>59.909338832083172</v>
      </c>
      <c r="V17">
        <v>5.0413179440937785</v>
      </c>
      <c r="W17">
        <v>10.888856265379976</v>
      </c>
      <c r="X17">
        <v>34.598066625954196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0.81532828176149663</v>
      </c>
      <c r="AF17">
        <v>5.604085127281949</v>
      </c>
      <c r="AG17">
        <v>29.207902975200003</v>
      </c>
      <c r="AH17">
        <v>0</v>
      </c>
      <c r="AI17">
        <v>0</v>
      </c>
      <c r="AJ17">
        <v>0</v>
      </c>
      <c r="AK17">
        <v>22.958425316784872</v>
      </c>
      <c r="AL17">
        <v>1.6724231815834765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13.564301835688401</v>
      </c>
      <c r="AS17">
        <v>9.1181710029735363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579.9177972312873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270.21188360546176</v>
      </c>
      <c r="L18">
        <v>3.3700247987187257</v>
      </c>
      <c r="M18">
        <v>34.05802164137706</v>
      </c>
      <c r="N18">
        <v>27.701650508733625</v>
      </c>
      <c r="O18">
        <v>19.210474337514519</v>
      </c>
      <c r="P18">
        <v>13.249955137606374</v>
      </c>
      <c r="Q18">
        <v>2.5518259750390015</v>
      </c>
      <c r="R18">
        <v>9.9519784971098257</v>
      </c>
      <c r="S18">
        <v>6.2337653409415124</v>
      </c>
      <c r="T18">
        <v>0</v>
      </c>
      <c r="U18">
        <v>59.909338832083172</v>
      </c>
      <c r="V18">
        <v>5.0413179440937785</v>
      </c>
      <c r="W18">
        <v>10.888856265379976</v>
      </c>
      <c r="X18">
        <v>34.598066625954196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0.81532828176149663</v>
      </c>
      <c r="AF18">
        <v>5.604085127281949</v>
      </c>
      <c r="AG18">
        <v>29.207902975200003</v>
      </c>
      <c r="AH18">
        <v>0</v>
      </c>
      <c r="AI18">
        <v>0</v>
      </c>
      <c r="AJ18">
        <v>0</v>
      </c>
      <c r="AK18">
        <v>22.958425316784872</v>
      </c>
      <c r="AL18">
        <v>1.6724231815834765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13.564301835688401</v>
      </c>
      <c r="AS18">
        <v>9.1181710029735363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579.9177972312873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270.21188360546176</v>
      </c>
      <c r="L19">
        <v>3.3700247987187257</v>
      </c>
      <c r="M19">
        <v>34.05802164137706</v>
      </c>
      <c r="N19">
        <v>27.701650508733625</v>
      </c>
      <c r="O19">
        <v>19.210474337514519</v>
      </c>
      <c r="P19">
        <v>13.249955137606374</v>
      </c>
      <c r="Q19">
        <v>2.5518259750390015</v>
      </c>
      <c r="R19">
        <v>9.9519784971098257</v>
      </c>
      <c r="S19">
        <v>6.2337653409415124</v>
      </c>
      <c r="T19">
        <v>0</v>
      </c>
      <c r="U19">
        <v>59.909338832083172</v>
      </c>
      <c r="V19">
        <v>5.0413179440937785</v>
      </c>
      <c r="W19">
        <v>10.888856265379976</v>
      </c>
      <c r="X19">
        <v>34.598066625954196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0.81532828176149663</v>
      </c>
      <c r="AF19">
        <v>5.604085127281949</v>
      </c>
      <c r="AG19">
        <v>29.207902975200003</v>
      </c>
      <c r="AH19">
        <v>0</v>
      </c>
      <c r="AI19">
        <v>0</v>
      </c>
      <c r="AJ19">
        <v>0</v>
      </c>
      <c r="AK19">
        <v>22.958425316784872</v>
      </c>
      <c r="AL19">
        <v>1.6724231815834765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13.564301835688401</v>
      </c>
      <c r="AS19">
        <v>7.9783995727029433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578.77802580101672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270.21188360546176</v>
      </c>
      <c r="L20">
        <v>3.3700247987187257</v>
      </c>
      <c r="M20">
        <v>34.05802164137706</v>
      </c>
      <c r="N20">
        <v>27.701650508733625</v>
      </c>
      <c r="O20">
        <v>19.210474337514519</v>
      </c>
      <c r="P20">
        <v>13.249955137606374</v>
      </c>
      <c r="Q20">
        <v>2.5518259750390015</v>
      </c>
      <c r="R20">
        <v>9.9519784971098257</v>
      </c>
      <c r="S20">
        <v>6.2337653409415124</v>
      </c>
      <c r="T20">
        <v>0</v>
      </c>
      <c r="U20">
        <v>59.909338832083172</v>
      </c>
      <c r="V20">
        <v>4.8632415465393795</v>
      </c>
      <c r="W20">
        <v>10.888374128085392</v>
      </c>
      <c r="X20">
        <v>34.599584187223279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0.81532828176149663</v>
      </c>
      <c r="AF20">
        <v>5.604085127281949</v>
      </c>
      <c r="AG20">
        <v>29.207902975200003</v>
      </c>
      <c r="AH20">
        <v>0</v>
      </c>
      <c r="AI20">
        <v>0</v>
      </c>
      <c r="AJ20">
        <v>0</v>
      </c>
      <c r="AK20">
        <v>22.958425316784872</v>
      </c>
      <c r="AL20">
        <v>1.6724231815834765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13.564301835688401</v>
      </c>
      <c r="AS20">
        <v>7.9783995727029433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578.60098482743683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270.21188360546176</v>
      </c>
      <c r="L21">
        <v>3.3700247987187257</v>
      </c>
      <c r="M21">
        <v>34.05802164137706</v>
      </c>
      <c r="N21">
        <v>27.701650508733625</v>
      </c>
      <c r="O21">
        <v>19.210474337514519</v>
      </c>
      <c r="P21">
        <v>13.249955137606374</v>
      </c>
      <c r="Q21">
        <v>2.5518259750390015</v>
      </c>
      <c r="R21">
        <v>9.9519784971098257</v>
      </c>
      <c r="S21">
        <v>6.2337653409415124</v>
      </c>
      <c r="T21">
        <v>0</v>
      </c>
      <c r="U21">
        <v>59.909338832083172</v>
      </c>
      <c r="V21">
        <v>4.8632415465393795</v>
      </c>
      <c r="W21">
        <v>10.888374128085392</v>
      </c>
      <c r="X21">
        <v>34.599584187223279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0.81532828176149663</v>
      </c>
      <c r="AF21">
        <v>5.604085127281949</v>
      </c>
      <c r="AG21">
        <v>29.207902975200003</v>
      </c>
      <c r="AH21">
        <v>0</v>
      </c>
      <c r="AI21">
        <v>0</v>
      </c>
      <c r="AJ21">
        <v>0</v>
      </c>
      <c r="AK21">
        <v>22.958425316784872</v>
      </c>
      <c r="AL21">
        <v>9.1983289907917367</v>
      </c>
      <c r="AM21">
        <v>2.2361204058514632</v>
      </c>
      <c r="AN21">
        <v>0</v>
      </c>
      <c r="AO21">
        <v>0</v>
      </c>
      <c r="AP21">
        <v>0</v>
      </c>
      <c r="AQ21">
        <v>8.50906484126984</v>
      </c>
      <c r="AR21">
        <v>17.77391243215579</v>
      </c>
      <c r="AS21">
        <v>7.9783995727029433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601.08168648023388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270.21188360546176</v>
      </c>
      <c r="L22">
        <v>3.3700247987187257</v>
      </c>
      <c r="M22">
        <v>34.05802164137706</v>
      </c>
      <c r="N22">
        <v>27.701650508733625</v>
      </c>
      <c r="O22">
        <v>19.210474337514519</v>
      </c>
      <c r="P22">
        <v>13.249955137606374</v>
      </c>
      <c r="Q22">
        <v>2.5518259750390015</v>
      </c>
      <c r="R22">
        <v>9.9519784971098257</v>
      </c>
      <c r="S22">
        <v>6.2337653409415124</v>
      </c>
      <c r="T22">
        <v>0</v>
      </c>
      <c r="U22">
        <v>59.909338832083172</v>
      </c>
      <c r="V22">
        <v>4.8632415465393795</v>
      </c>
      <c r="W22">
        <v>10.888374128085392</v>
      </c>
      <c r="X22">
        <v>34.599584187223279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0.81532828176149663</v>
      </c>
      <c r="AF22">
        <v>5.604085127281949</v>
      </c>
      <c r="AG22">
        <v>29.207902975200003</v>
      </c>
      <c r="AH22">
        <v>0</v>
      </c>
      <c r="AI22">
        <v>0</v>
      </c>
      <c r="AJ22">
        <v>0</v>
      </c>
      <c r="AK22">
        <v>22.958425316784872</v>
      </c>
      <c r="AL22">
        <v>9.1983289907917367</v>
      </c>
      <c r="AM22">
        <v>2.2361204058514632</v>
      </c>
      <c r="AN22">
        <v>0</v>
      </c>
      <c r="AO22">
        <v>0</v>
      </c>
      <c r="AP22">
        <v>0</v>
      </c>
      <c r="AQ22">
        <v>8.50906484126984</v>
      </c>
      <c r="AR22">
        <v>17.77391243215579</v>
      </c>
      <c r="AS22">
        <v>7.9783995727029433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601.08168648023388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270.21188360546176</v>
      </c>
      <c r="L23">
        <v>3.3700247987187257</v>
      </c>
      <c r="M23">
        <v>52.150953853515887</v>
      </c>
      <c r="N23">
        <v>48.469977600851756</v>
      </c>
      <c r="O23">
        <v>31.900394675831322</v>
      </c>
      <c r="P23">
        <v>23.942312770411956</v>
      </c>
      <c r="Q23">
        <v>2.5518259750390015</v>
      </c>
      <c r="R23">
        <v>9.9519784971098257</v>
      </c>
      <c r="S23">
        <v>6.2337653409415124</v>
      </c>
      <c r="T23">
        <v>0</v>
      </c>
      <c r="U23">
        <v>59.909338832083172</v>
      </c>
      <c r="V23">
        <v>4.8632415465393795</v>
      </c>
      <c r="W23">
        <v>10.888374128085392</v>
      </c>
      <c r="X23">
        <v>34.599584187223279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6.9813833308651603</v>
      </c>
      <c r="AF23">
        <v>5.604085127281949</v>
      </c>
      <c r="AG23">
        <v>29.207902975200003</v>
      </c>
      <c r="AH23">
        <v>0</v>
      </c>
      <c r="AI23">
        <v>0</v>
      </c>
      <c r="AJ23">
        <v>0</v>
      </c>
      <c r="AK23">
        <v>22.958425316784872</v>
      </c>
      <c r="AL23">
        <v>9.1983289907917367</v>
      </c>
      <c r="AM23">
        <v>4.4722403725431352</v>
      </c>
      <c r="AN23">
        <v>0</v>
      </c>
      <c r="AO23">
        <v>0</v>
      </c>
      <c r="AP23">
        <v>0</v>
      </c>
      <c r="AQ23">
        <v>8.50906484126984</v>
      </c>
      <c r="AR23">
        <v>11.693363499999997</v>
      </c>
      <c r="AS23">
        <v>7.9783995727029433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665.64684983925258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270.21188360546176</v>
      </c>
      <c r="L24">
        <v>3.3700247987187257</v>
      </c>
      <c r="M24">
        <v>61.512218075276088</v>
      </c>
      <c r="N24">
        <v>50.04587452821908</v>
      </c>
      <c r="O24">
        <v>34.690342573381166</v>
      </c>
      <c r="P24">
        <v>23.942312770411956</v>
      </c>
      <c r="Q24">
        <v>2.5518259750390015</v>
      </c>
      <c r="R24">
        <v>9.9391346435643548</v>
      </c>
      <c r="S24">
        <v>6.2337653409415124</v>
      </c>
      <c r="T24">
        <v>0</v>
      </c>
      <c r="U24">
        <v>59.909338832083172</v>
      </c>
      <c r="V24">
        <v>4.8598279646017701</v>
      </c>
      <c r="W24">
        <v>10.887061817500001</v>
      </c>
      <c r="X24">
        <v>57.159805879984631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6.9813833308651603</v>
      </c>
      <c r="AF24">
        <v>5.604085127281949</v>
      </c>
      <c r="AG24">
        <v>29.207902975200003</v>
      </c>
      <c r="AH24">
        <v>0</v>
      </c>
      <c r="AI24">
        <v>0</v>
      </c>
      <c r="AJ24">
        <v>0</v>
      </c>
      <c r="AK24">
        <v>22.958425316784872</v>
      </c>
      <c r="AL24">
        <v>9.1983289907917367</v>
      </c>
      <c r="AM24">
        <v>4.4722403725431352</v>
      </c>
      <c r="AN24">
        <v>0</v>
      </c>
      <c r="AO24">
        <v>0</v>
      </c>
      <c r="AP24">
        <v>0</v>
      </c>
      <c r="AQ24">
        <v>17.018128989365081</v>
      </c>
      <c r="AR24">
        <v>11.693363499999997</v>
      </c>
      <c r="AS24">
        <v>7.9783995727029433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710.42567498071821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270.21188360546176</v>
      </c>
      <c r="L25">
        <v>3.3598792884041035</v>
      </c>
      <c r="M25">
        <v>61.512218075276088</v>
      </c>
      <c r="N25">
        <v>50.04587452821908</v>
      </c>
      <c r="O25">
        <v>34.690342573381166</v>
      </c>
      <c r="P25">
        <v>23.942312770411956</v>
      </c>
      <c r="Q25">
        <v>2.5518259750390015</v>
      </c>
      <c r="R25">
        <v>16.227203662337661</v>
      </c>
      <c r="S25">
        <v>6.2337653409415124</v>
      </c>
      <c r="T25">
        <v>0</v>
      </c>
      <c r="U25">
        <v>59.909338832083172</v>
      </c>
      <c r="V25">
        <v>8.7800680516717318</v>
      </c>
      <c r="W25">
        <v>19.654094973866425</v>
      </c>
      <c r="X25">
        <v>62.491568727809415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6.9813833308651603</v>
      </c>
      <c r="AF25">
        <v>5.604085127281949</v>
      </c>
      <c r="AG25">
        <v>29.207902975200003</v>
      </c>
      <c r="AH25">
        <v>0</v>
      </c>
      <c r="AI25">
        <v>0</v>
      </c>
      <c r="AJ25">
        <v>0</v>
      </c>
      <c r="AK25">
        <v>22.958425316784872</v>
      </c>
      <c r="AL25">
        <v>9.1983289907917367</v>
      </c>
      <c r="AM25">
        <v>4.4722403725431352</v>
      </c>
      <c r="AN25">
        <v>0</v>
      </c>
      <c r="AO25">
        <v>0</v>
      </c>
      <c r="AP25">
        <v>0</v>
      </c>
      <c r="AQ25">
        <v>17.018128989365081</v>
      </c>
      <c r="AR25">
        <v>11.693363499999997</v>
      </c>
      <c r="AS25">
        <v>7.9783995727029433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734.72263458043801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300.80315535883068</v>
      </c>
      <c r="L26">
        <v>6.0596517289063838</v>
      </c>
      <c r="M26">
        <v>61.512218075276088</v>
      </c>
      <c r="N26">
        <v>50.04587452821908</v>
      </c>
      <c r="O26">
        <v>34.690342573381166</v>
      </c>
      <c r="P26">
        <v>23.942312770411956</v>
      </c>
      <c r="Q26">
        <v>4.6202582405660371</v>
      </c>
      <c r="R26">
        <v>17.947272144604845</v>
      </c>
      <c r="S26">
        <v>11.178223030687832</v>
      </c>
      <c r="T26">
        <v>0</v>
      </c>
      <c r="U26">
        <v>59.909338832083172</v>
      </c>
      <c r="V26">
        <v>8.7800680516717318</v>
      </c>
      <c r="W26">
        <v>19.654094973866425</v>
      </c>
      <c r="X26">
        <v>62.491568727809415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6.9813833308651603</v>
      </c>
      <c r="AF26">
        <v>5.604085127281949</v>
      </c>
      <c r="AG26">
        <v>29.207902975200003</v>
      </c>
      <c r="AH26">
        <v>8.0239286399999994</v>
      </c>
      <c r="AI26">
        <v>0</v>
      </c>
      <c r="AJ26">
        <v>0</v>
      </c>
      <c r="AK26">
        <v>22.958425316784872</v>
      </c>
      <c r="AL26">
        <v>9.1983289907917367</v>
      </c>
      <c r="AM26">
        <v>6.6948087464366086</v>
      </c>
      <c r="AN26">
        <v>0</v>
      </c>
      <c r="AO26">
        <v>0</v>
      </c>
      <c r="AP26">
        <v>0</v>
      </c>
      <c r="AQ26">
        <v>17.018128989365081</v>
      </c>
      <c r="AR26">
        <v>11.693363499999997</v>
      </c>
      <c r="AS26">
        <v>7.9783995727029433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786.99313422574323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368.13897018176283</v>
      </c>
      <c r="L27">
        <v>6.0596517289063838</v>
      </c>
      <c r="M27">
        <v>61.512218075276088</v>
      </c>
      <c r="N27">
        <v>50.04587452821908</v>
      </c>
      <c r="O27">
        <v>34.690342573381166</v>
      </c>
      <c r="P27">
        <v>23.942312770411956</v>
      </c>
      <c r="Q27">
        <v>4.6202582405660371</v>
      </c>
      <c r="R27">
        <v>17.955384850855744</v>
      </c>
      <c r="S27">
        <v>11.178223030687832</v>
      </c>
      <c r="T27">
        <v>0</v>
      </c>
      <c r="U27">
        <v>59.909338832083172</v>
      </c>
      <c r="V27">
        <v>8.7800680516717318</v>
      </c>
      <c r="W27">
        <v>19.654094973866425</v>
      </c>
      <c r="X27">
        <v>62.491568727809415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6.9813833308651603</v>
      </c>
      <c r="AF27">
        <v>5.604085127281949</v>
      </c>
      <c r="AG27">
        <v>29.207902975200003</v>
      </c>
      <c r="AH27">
        <v>16.047857279999999</v>
      </c>
      <c r="AI27">
        <v>0</v>
      </c>
      <c r="AJ27">
        <v>0</v>
      </c>
      <c r="AK27">
        <v>22.958425316784872</v>
      </c>
      <c r="AL27">
        <v>9.1983289907917367</v>
      </c>
      <c r="AM27">
        <v>6.6948087464366086</v>
      </c>
      <c r="AN27">
        <v>0</v>
      </c>
      <c r="AO27">
        <v>0</v>
      </c>
      <c r="AP27">
        <v>0</v>
      </c>
      <c r="AQ27">
        <v>17.018128989365081</v>
      </c>
      <c r="AR27">
        <v>11.693363499999997</v>
      </c>
      <c r="AS27">
        <v>7.9783995727029433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862.36099039492626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373.92703914850381</v>
      </c>
      <c r="L28">
        <v>6.0598300425183975</v>
      </c>
      <c r="M28">
        <v>61.512218075276088</v>
      </c>
      <c r="N28">
        <v>50.04587452821908</v>
      </c>
      <c r="O28">
        <v>34.690342573381166</v>
      </c>
      <c r="P28">
        <v>23.942312770411956</v>
      </c>
      <c r="Q28">
        <v>4.6202582405660371</v>
      </c>
      <c r="R28">
        <v>17.955384850855744</v>
      </c>
      <c r="S28">
        <v>11.178223030687832</v>
      </c>
      <c r="T28">
        <v>0</v>
      </c>
      <c r="U28">
        <v>59.909338832083172</v>
      </c>
      <c r="V28">
        <v>8.7800680516717318</v>
      </c>
      <c r="W28">
        <v>19.654094973866425</v>
      </c>
      <c r="X28">
        <v>62.491568727809415</v>
      </c>
      <c r="Y28">
        <v>0</v>
      </c>
      <c r="Z28">
        <v>0.46599825999999989</v>
      </c>
      <c r="AA28">
        <v>4.3178391556962037</v>
      </c>
      <c r="AB28">
        <v>1.4116923195798947</v>
      </c>
      <c r="AC28">
        <v>0</v>
      </c>
      <c r="AD28">
        <v>0</v>
      </c>
      <c r="AE28">
        <v>6.9813833308651603</v>
      </c>
      <c r="AF28">
        <v>11.208169561359027</v>
      </c>
      <c r="AG28">
        <v>29.207902975200003</v>
      </c>
      <c r="AH28">
        <v>24.071785919999996</v>
      </c>
      <c r="AI28">
        <v>0</v>
      </c>
      <c r="AJ28">
        <v>0</v>
      </c>
      <c r="AK28">
        <v>22.958425316784872</v>
      </c>
      <c r="AL28">
        <v>9.1983289907917367</v>
      </c>
      <c r="AM28">
        <v>6.6948087464366086</v>
      </c>
      <c r="AN28">
        <v>0</v>
      </c>
      <c r="AO28">
        <v>0</v>
      </c>
      <c r="AP28">
        <v>0</v>
      </c>
      <c r="AQ28">
        <v>26.664543628730161</v>
      </c>
      <c r="AR28">
        <v>11.693363499999997</v>
      </c>
      <c r="AS28">
        <v>7.9783995727029433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897.61919512399754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384.13143894317972</v>
      </c>
      <c r="L29">
        <v>6.0597979820140679</v>
      </c>
      <c r="M29">
        <v>61.512218075276088</v>
      </c>
      <c r="N29">
        <v>50.04587452821908</v>
      </c>
      <c r="O29">
        <v>34.690342573381166</v>
      </c>
      <c r="P29">
        <v>23.942312770411956</v>
      </c>
      <c r="Q29">
        <v>4.6199919693251532</v>
      </c>
      <c r="R29">
        <v>17.955384850855744</v>
      </c>
      <c r="S29">
        <v>11.179256297592998</v>
      </c>
      <c r="T29">
        <v>0</v>
      </c>
      <c r="U29">
        <v>59.909338832083172</v>
      </c>
      <c r="V29">
        <v>8.7800680516717318</v>
      </c>
      <c r="W29">
        <v>19.654094973866425</v>
      </c>
      <c r="X29">
        <v>62.491568727809415</v>
      </c>
      <c r="Y29">
        <v>0</v>
      </c>
      <c r="Z29">
        <v>0.46599825999999989</v>
      </c>
      <c r="AA29">
        <v>5.0207430000000013</v>
      </c>
      <c r="AB29">
        <v>2.8233841999999991</v>
      </c>
      <c r="AC29">
        <v>0.53950093811842303</v>
      </c>
      <c r="AD29">
        <v>3.3579656956850874</v>
      </c>
      <c r="AE29">
        <v>6.9813833308651603</v>
      </c>
      <c r="AF29">
        <v>17.141906877281951</v>
      </c>
      <c r="AG29">
        <v>29.207902975200003</v>
      </c>
      <c r="AH29">
        <v>32.095714559999998</v>
      </c>
      <c r="AI29">
        <v>0</v>
      </c>
      <c r="AJ29">
        <v>0</v>
      </c>
      <c r="AK29">
        <v>22.958425316784872</v>
      </c>
      <c r="AL29">
        <v>40.556269240791728</v>
      </c>
      <c r="AM29">
        <v>6.6948087464366086</v>
      </c>
      <c r="AN29">
        <v>0</v>
      </c>
      <c r="AO29">
        <v>0</v>
      </c>
      <c r="AP29">
        <v>0</v>
      </c>
      <c r="AQ29">
        <v>26.664543628730161</v>
      </c>
      <c r="AR29">
        <v>17.77391243215579</v>
      </c>
      <c r="AS29">
        <v>7.9783995727029433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965.23254735043952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383.21008240215031</v>
      </c>
      <c r="L30">
        <v>5.8701970459547086</v>
      </c>
      <c r="M30">
        <v>61.512218075276088</v>
      </c>
      <c r="N30">
        <v>50.04587452821908</v>
      </c>
      <c r="O30">
        <v>34.690342573381166</v>
      </c>
      <c r="P30">
        <v>23.942312770411956</v>
      </c>
      <c r="Q30">
        <v>4.6216626730038026</v>
      </c>
      <c r="R30">
        <v>17.955384850855744</v>
      </c>
      <c r="S30">
        <v>11.150256902323751</v>
      </c>
      <c r="T30">
        <v>0</v>
      </c>
      <c r="U30">
        <v>59.909338832083172</v>
      </c>
      <c r="V30">
        <v>8.7800680516717318</v>
      </c>
      <c r="W30">
        <v>19.654094973866425</v>
      </c>
      <c r="X30">
        <v>62.491568727809415</v>
      </c>
      <c r="Y30">
        <v>0</v>
      </c>
      <c r="Z30">
        <v>8.2873130382727247</v>
      </c>
      <c r="AA30">
        <v>10.710918400000002</v>
      </c>
      <c r="AB30">
        <v>11.158014284621153</v>
      </c>
      <c r="AC30">
        <v>12.313026394298726</v>
      </c>
      <c r="AD30">
        <v>6.9397954782740365</v>
      </c>
      <c r="AE30">
        <v>13.962766222525334</v>
      </c>
      <c r="AF30">
        <v>21.097731061359028</v>
      </c>
      <c r="AG30">
        <v>29.207902975200003</v>
      </c>
      <c r="AH30">
        <v>49.547759483759236</v>
      </c>
      <c r="AI30">
        <v>0</v>
      </c>
      <c r="AJ30">
        <v>0</v>
      </c>
      <c r="AK30">
        <v>22.958425316784872</v>
      </c>
      <c r="AL30">
        <v>40.556269240791728</v>
      </c>
      <c r="AM30">
        <v>6.6948087464366086</v>
      </c>
      <c r="AN30">
        <v>0</v>
      </c>
      <c r="AO30">
        <v>0</v>
      </c>
      <c r="AP30">
        <v>0</v>
      </c>
      <c r="AQ30">
        <v>26.664543628730161</v>
      </c>
      <c r="AR30">
        <v>17.77391243215579</v>
      </c>
      <c r="AS30">
        <v>7.9783995727029433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1029.6849886829198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377.23489514838042</v>
      </c>
      <c r="L31">
        <v>6.0600086711585162</v>
      </c>
      <c r="M31">
        <v>61.512218075276088</v>
      </c>
      <c r="N31">
        <v>50.04587452821908</v>
      </c>
      <c r="O31">
        <v>34.690342573381166</v>
      </c>
      <c r="P31">
        <v>23.942312770411956</v>
      </c>
      <c r="Q31">
        <v>4.6216626730038026</v>
      </c>
      <c r="R31">
        <v>17.955384850855744</v>
      </c>
      <c r="S31">
        <v>11.182587434184676</v>
      </c>
      <c r="T31">
        <v>0</v>
      </c>
      <c r="U31">
        <v>59.909338832083172</v>
      </c>
      <c r="V31">
        <v>8.7800680516717318</v>
      </c>
      <c r="W31">
        <v>19.654094973866425</v>
      </c>
      <c r="X31">
        <v>62.491568727809415</v>
      </c>
      <c r="Y31">
        <v>0</v>
      </c>
      <c r="Z31">
        <v>8.2873130382727247</v>
      </c>
      <c r="AA31">
        <v>17.857778716455702</v>
      </c>
      <c r="AB31">
        <v>11.158014284621153</v>
      </c>
      <c r="AC31">
        <v>12.313026394298726</v>
      </c>
      <c r="AD31">
        <v>11.611844778349736</v>
      </c>
      <c r="AE31">
        <v>13.962766222525334</v>
      </c>
      <c r="AF31">
        <v>21.097731061359028</v>
      </c>
      <c r="AG31">
        <v>29.207902975200003</v>
      </c>
      <c r="AH31">
        <v>49.547759483759236</v>
      </c>
      <c r="AI31">
        <v>0</v>
      </c>
      <c r="AJ31">
        <v>0</v>
      </c>
      <c r="AK31">
        <v>22.958425316784872</v>
      </c>
      <c r="AL31">
        <v>40.556269240791728</v>
      </c>
      <c r="AM31">
        <v>6.6948087464366086</v>
      </c>
      <c r="AN31">
        <v>0</v>
      </c>
      <c r="AO31">
        <v>0</v>
      </c>
      <c r="AP31">
        <v>0</v>
      </c>
      <c r="AQ31">
        <v>26.664543628730161</v>
      </c>
      <c r="AR31">
        <v>13.564301835688401</v>
      </c>
      <c r="AS31">
        <v>7.9783995727029433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1031.5412426062787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379.23984987200345</v>
      </c>
      <c r="L32">
        <v>6.0600086711585162</v>
      </c>
      <c r="M32">
        <v>61.512218075276088</v>
      </c>
      <c r="N32">
        <v>50.04587452821908</v>
      </c>
      <c r="O32">
        <v>34.690342573381166</v>
      </c>
      <c r="P32">
        <v>23.942312770411956</v>
      </c>
      <c r="Q32">
        <v>4.6216626730038026</v>
      </c>
      <c r="R32">
        <v>17.955384850855744</v>
      </c>
      <c r="S32">
        <v>11.182587434184676</v>
      </c>
      <c r="T32">
        <v>0</v>
      </c>
      <c r="U32">
        <v>59.909338832083172</v>
      </c>
      <c r="V32">
        <v>8.7800680516717318</v>
      </c>
      <c r="W32">
        <v>19.654094973866425</v>
      </c>
      <c r="X32">
        <v>62.491568727809415</v>
      </c>
      <c r="Y32">
        <v>0</v>
      </c>
      <c r="Z32">
        <v>8.2873130382727247</v>
      </c>
      <c r="AA32">
        <v>17.857778716455702</v>
      </c>
      <c r="AB32">
        <v>11.158014284621153</v>
      </c>
      <c r="AC32">
        <v>12.313026394298726</v>
      </c>
      <c r="AD32">
        <v>11.611844778349736</v>
      </c>
      <c r="AE32">
        <v>13.962766222525334</v>
      </c>
      <c r="AF32">
        <v>21.097731061359028</v>
      </c>
      <c r="AG32">
        <v>29.207902975200003</v>
      </c>
      <c r="AH32">
        <v>49.547759483759236</v>
      </c>
      <c r="AI32">
        <v>0</v>
      </c>
      <c r="AJ32">
        <v>0</v>
      </c>
      <c r="AK32">
        <v>22.958425316784872</v>
      </c>
      <c r="AL32">
        <v>40.556269240791728</v>
      </c>
      <c r="AM32">
        <v>6.6948087464366086</v>
      </c>
      <c r="AN32">
        <v>0</v>
      </c>
      <c r="AO32">
        <v>0</v>
      </c>
      <c r="AP32">
        <v>0</v>
      </c>
      <c r="AQ32">
        <v>26.664543628730161</v>
      </c>
      <c r="AR32">
        <v>13.564301835688401</v>
      </c>
      <c r="AS32">
        <v>7.9783995727029433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1033.5461973299018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367.79939448495372</v>
      </c>
      <c r="L33">
        <v>6.0600086711585162</v>
      </c>
      <c r="M33">
        <v>61.512218075276088</v>
      </c>
      <c r="N33">
        <v>50.04587452821908</v>
      </c>
      <c r="O33">
        <v>34.690342573381166</v>
      </c>
      <c r="P33">
        <v>23.942312770411956</v>
      </c>
      <c r="Q33">
        <v>4.6216626730038026</v>
      </c>
      <c r="R33">
        <v>17.955384850855744</v>
      </c>
      <c r="S33">
        <v>11.182587434184676</v>
      </c>
      <c r="T33">
        <v>0</v>
      </c>
      <c r="U33">
        <v>59.909338832083172</v>
      </c>
      <c r="V33">
        <v>8.7800680516717318</v>
      </c>
      <c r="W33">
        <v>19.654094973866425</v>
      </c>
      <c r="X33">
        <v>62.491568727809415</v>
      </c>
      <c r="Y33">
        <v>0</v>
      </c>
      <c r="Z33">
        <v>8.2873130382727247</v>
      </c>
      <c r="AA33">
        <v>17.857778716455702</v>
      </c>
      <c r="AB33">
        <v>16.737021646511625</v>
      </c>
      <c r="AC33">
        <v>10.790015687843567</v>
      </c>
      <c r="AD33">
        <v>11.611844778349736</v>
      </c>
      <c r="AE33">
        <v>13.962766222525334</v>
      </c>
      <c r="AF33">
        <v>21.097731061359028</v>
      </c>
      <c r="AG33">
        <v>29.207902975200003</v>
      </c>
      <c r="AH33">
        <v>49.547759483759236</v>
      </c>
      <c r="AI33">
        <v>0</v>
      </c>
      <c r="AJ33">
        <v>0</v>
      </c>
      <c r="AK33">
        <v>22.958425316784872</v>
      </c>
      <c r="AL33">
        <v>40.556269240791728</v>
      </c>
      <c r="AM33">
        <v>6.6948087464366086</v>
      </c>
      <c r="AN33">
        <v>0</v>
      </c>
      <c r="AO33">
        <v>0</v>
      </c>
      <c r="AP33">
        <v>2.1707353446561721</v>
      </c>
      <c r="AQ33">
        <v>26.664543628730161</v>
      </c>
      <c r="AR33">
        <v>13.564301835688401</v>
      </c>
      <c r="AS33">
        <v>7.9783995727029433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1028.3324739429436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382.88171094975661</v>
      </c>
      <c r="L34">
        <v>6.0600086711585162</v>
      </c>
      <c r="M34">
        <v>61.512218075276088</v>
      </c>
      <c r="N34">
        <v>50.04587452821908</v>
      </c>
      <c r="O34">
        <v>34.690342573381166</v>
      </c>
      <c r="P34">
        <v>23.942312770411956</v>
      </c>
      <c r="Q34">
        <v>4.6216626730038026</v>
      </c>
      <c r="R34">
        <v>17.955384850855744</v>
      </c>
      <c r="S34">
        <v>11.182587434184676</v>
      </c>
      <c r="T34">
        <v>0</v>
      </c>
      <c r="U34">
        <v>59.909338832083172</v>
      </c>
      <c r="V34">
        <v>8.7800680516717318</v>
      </c>
      <c r="W34">
        <v>19.654094973866425</v>
      </c>
      <c r="X34">
        <v>62.491568727809415</v>
      </c>
      <c r="Y34">
        <v>0</v>
      </c>
      <c r="Z34">
        <v>5.5248752124545444</v>
      </c>
      <c r="AA34">
        <v>17.857778716455702</v>
      </c>
      <c r="AB34">
        <v>16.737021646511625</v>
      </c>
      <c r="AC34">
        <v>8.2085044763624939</v>
      </c>
      <c r="AD34">
        <v>11.611844778349736</v>
      </c>
      <c r="AE34">
        <v>13.962766222525334</v>
      </c>
      <c r="AF34">
        <v>21.097731061359028</v>
      </c>
      <c r="AG34">
        <v>29.207902975200003</v>
      </c>
      <c r="AH34">
        <v>49.547759483759236</v>
      </c>
      <c r="AI34">
        <v>0</v>
      </c>
      <c r="AJ34">
        <v>0</v>
      </c>
      <c r="AK34">
        <v>22.958425316784872</v>
      </c>
      <c r="AL34">
        <v>40.556269240791728</v>
      </c>
      <c r="AM34">
        <v>6.6948087464366086</v>
      </c>
      <c r="AN34">
        <v>0</v>
      </c>
      <c r="AO34">
        <v>0</v>
      </c>
      <c r="AP34">
        <v>2.1707353446561721</v>
      </c>
      <c r="AQ34">
        <v>26.664543628730161</v>
      </c>
      <c r="AR34">
        <v>13.564301835688401</v>
      </c>
      <c r="AS34">
        <v>7.9783995727029433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1038.0708413704469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389.91812349294815</v>
      </c>
      <c r="L35">
        <v>6.0600086711585162</v>
      </c>
      <c r="M35">
        <v>61.512218075276088</v>
      </c>
      <c r="N35">
        <v>50.04587452821908</v>
      </c>
      <c r="O35">
        <v>34.690342573381166</v>
      </c>
      <c r="P35">
        <v>23.942312770411956</v>
      </c>
      <c r="Q35">
        <v>4.6216626730038026</v>
      </c>
      <c r="R35">
        <v>17.955384850855744</v>
      </c>
      <c r="S35">
        <v>11.182587434184676</v>
      </c>
      <c r="T35">
        <v>0</v>
      </c>
      <c r="U35">
        <v>59.909338832083172</v>
      </c>
      <c r="V35">
        <v>8.7800680516717318</v>
      </c>
      <c r="W35">
        <v>19.654094973866425</v>
      </c>
      <c r="X35">
        <v>62.491568727809415</v>
      </c>
      <c r="Y35">
        <v>0</v>
      </c>
      <c r="Z35">
        <v>5.5248752124545444</v>
      </c>
      <c r="AA35">
        <v>11.905185664556964</v>
      </c>
      <c r="AB35">
        <v>16.737021646511625</v>
      </c>
      <c r="AC35">
        <v>8.2085044763624939</v>
      </c>
      <c r="AD35">
        <v>7.7412299986373965</v>
      </c>
      <c r="AE35">
        <v>13.962766222525334</v>
      </c>
      <c r="AF35">
        <v>21.097731061359028</v>
      </c>
      <c r="AG35">
        <v>29.207902975200003</v>
      </c>
      <c r="AH35">
        <v>49.547759483759236</v>
      </c>
      <c r="AI35">
        <v>0</v>
      </c>
      <c r="AJ35">
        <v>0</v>
      </c>
      <c r="AK35">
        <v>22.958425316784872</v>
      </c>
      <c r="AL35">
        <v>9.1983289907917367</v>
      </c>
      <c r="AM35">
        <v>6.6948087464366086</v>
      </c>
      <c r="AN35">
        <v>0</v>
      </c>
      <c r="AO35">
        <v>0</v>
      </c>
      <c r="AP35">
        <v>2.1707353446561721</v>
      </c>
      <c r="AQ35">
        <v>26.664543628730161</v>
      </c>
      <c r="AR35">
        <v>17.77391243215579</v>
      </c>
      <c r="AS35">
        <v>7.9783995727029433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1008.1357164284949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380.98805741287384</v>
      </c>
      <c r="L36">
        <v>6.0600086711585162</v>
      </c>
      <c r="M36">
        <v>61.512218075276088</v>
      </c>
      <c r="N36">
        <v>50.04587452821908</v>
      </c>
      <c r="O36">
        <v>34.690342573381166</v>
      </c>
      <c r="P36">
        <v>23.942312770411956</v>
      </c>
      <c r="Q36">
        <v>4.6216626730038026</v>
      </c>
      <c r="R36">
        <v>17.955384850855744</v>
      </c>
      <c r="S36">
        <v>11.182587434184676</v>
      </c>
      <c r="T36">
        <v>0</v>
      </c>
      <c r="U36">
        <v>59.909338832083172</v>
      </c>
      <c r="V36">
        <v>8.7800680516717318</v>
      </c>
      <c r="W36">
        <v>19.654094973866425</v>
      </c>
      <c r="X36">
        <v>62.491568727809415</v>
      </c>
      <c r="Y36">
        <v>0</v>
      </c>
      <c r="Z36">
        <v>0</v>
      </c>
      <c r="AA36">
        <v>5.0207430000000013</v>
      </c>
      <c r="AB36">
        <v>1.4116923195798947</v>
      </c>
      <c r="AC36">
        <v>1.0790014370190042</v>
      </c>
      <c r="AD36">
        <v>3.8706147797123402</v>
      </c>
      <c r="AE36">
        <v>6.9813833308651603</v>
      </c>
      <c r="AF36">
        <v>11.208169561359027</v>
      </c>
      <c r="AG36">
        <v>29.207902975200003</v>
      </c>
      <c r="AH36">
        <v>32.095714559999998</v>
      </c>
      <c r="AI36">
        <v>0</v>
      </c>
      <c r="AJ36">
        <v>0</v>
      </c>
      <c r="AK36">
        <v>22.958425316784872</v>
      </c>
      <c r="AL36">
        <v>9.1983289907917367</v>
      </c>
      <c r="AM36">
        <v>6.6948087464366086</v>
      </c>
      <c r="AN36">
        <v>0</v>
      </c>
      <c r="AO36">
        <v>0</v>
      </c>
      <c r="AP36">
        <v>2.1707353446561721</v>
      </c>
      <c r="AQ36">
        <v>26.664543628730161</v>
      </c>
      <c r="AR36">
        <v>17.77391243215579</v>
      </c>
      <c r="AS36">
        <v>7.9783995727029433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926.14789557078939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339.25255856760293</v>
      </c>
      <c r="L37">
        <v>6.0600086711585162</v>
      </c>
      <c r="M37">
        <v>61.512218075276088</v>
      </c>
      <c r="N37">
        <v>50.04587452821908</v>
      </c>
      <c r="O37">
        <v>34.690342573381166</v>
      </c>
      <c r="P37">
        <v>23.942312770411956</v>
      </c>
      <c r="Q37">
        <v>4.6216626730038026</v>
      </c>
      <c r="R37">
        <v>17.955384850855744</v>
      </c>
      <c r="S37">
        <v>11.182587434184676</v>
      </c>
      <c r="T37">
        <v>0</v>
      </c>
      <c r="U37">
        <v>59.909338832083172</v>
      </c>
      <c r="V37">
        <v>8.7800680516717318</v>
      </c>
      <c r="W37">
        <v>19.654094973866425</v>
      </c>
      <c r="X37">
        <v>62.491568727809415</v>
      </c>
      <c r="Y37">
        <v>0</v>
      </c>
      <c r="Z37">
        <v>0</v>
      </c>
      <c r="AA37">
        <v>0</v>
      </c>
      <c r="AB37">
        <v>0</v>
      </c>
      <c r="AC37">
        <v>0</v>
      </c>
      <c r="AD37">
        <v>3.3579656956850874</v>
      </c>
      <c r="AE37">
        <v>6.9813833308651603</v>
      </c>
      <c r="AF37">
        <v>5.604085127281949</v>
      </c>
      <c r="AG37">
        <v>29.207902975200003</v>
      </c>
      <c r="AH37">
        <v>24.071785919999996</v>
      </c>
      <c r="AI37">
        <v>0</v>
      </c>
      <c r="AJ37">
        <v>0</v>
      </c>
      <c r="AK37">
        <v>22.958425316784872</v>
      </c>
      <c r="AL37">
        <v>9.1983289907917367</v>
      </c>
      <c r="AM37">
        <v>6.6948087464366086</v>
      </c>
      <c r="AN37">
        <v>0</v>
      </c>
      <c r="AO37">
        <v>0</v>
      </c>
      <c r="AP37">
        <v>2.1707353446561721</v>
      </c>
      <c r="AQ37">
        <v>26.664543628730161</v>
      </c>
      <c r="AR37">
        <v>14.032036199999995</v>
      </c>
      <c r="AS37">
        <v>7.9783995727029433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859.0184215786594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309.43808714261036</v>
      </c>
      <c r="L38">
        <v>6.0600086711585162</v>
      </c>
      <c r="M38">
        <v>61.512218075276088</v>
      </c>
      <c r="N38">
        <v>50.04587452821908</v>
      </c>
      <c r="O38">
        <v>34.690342573381166</v>
      </c>
      <c r="P38">
        <v>23.942312770411956</v>
      </c>
      <c r="Q38">
        <v>4.6216626730038026</v>
      </c>
      <c r="R38">
        <v>17.955384850855744</v>
      </c>
      <c r="S38">
        <v>11.182587434184676</v>
      </c>
      <c r="T38">
        <v>0</v>
      </c>
      <c r="U38">
        <v>59.909338832083172</v>
      </c>
      <c r="V38">
        <v>8.7800680516717318</v>
      </c>
      <c r="W38">
        <v>19.654094973866425</v>
      </c>
      <c r="X38">
        <v>62.491568727809415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6.9813833308651603</v>
      </c>
      <c r="AF38">
        <v>5.604085127281949</v>
      </c>
      <c r="AG38">
        <v>29.207902975200003</v>
      </c>
      <c r="AH38">
        <v>8.0239286399999994</v>
      </c>
      <c r="AI38">
        <v>0</v>
      </c>
      <c r="AJ38">
        <v>0</v>
      </c>
      <c r="AK38">
        <v>22.958425316784872</v>
      </c>
      <c r="AL38">
        <v>9.1983289907917367</v>
      </c>
      <c r="AM38">
        <v>6.6948087464366086</v>
      </c>
      <c r="AN38">
        <v>0</v>
      </c>
      <c r="AO38">
        <v>0</v>
      </c>
      <c r="AP38">
        <v>2.1707353446561721</v>
      </c>
      <c r="AQ38">
        <v>26.664543628730161</v>
      </c>
      <c r="AR38">
        <v>14.032036199999995</v>
      </c>
      <c r="AS38">
        <v>7.9783995727029433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809.79812717798177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270.21768104417913</v>
      </c>
      <c r="L39">
        <v>6.0600086711585162</v>
      </c>
      <c r="M39">
        <v>61.512218075276088</v>
      </c>
      <c r="N39">
        <v>50.04587452821908</v>
      </c>
      <c r="O39">
        <v>34.690342573381166</v>
      </c>
      <c r="P39">
        <v>23.942312770411956</v>
      </c>
      <c r="Q39">
        <v>4.6216626730038026</v>
      </c>
      <c r="R39">
        <v>17.955384850855744</v>
      </c>
      <c r="S39">
        <v>11.182587434184676</v>
      </c>
      <c r="T39">
        <v>0</v>
      </c>
      <c r="U39">
        <v>59.909338832083172</v>
      </c>
      <c r="V39">
        <v>8.7800680516717318</v>
      </c>
      <c r="W39">
        <v>19.654094973866425</v>
      </c>
      <c r="X39">
        <v>62.491568727809415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6.9813833308651603</v>
      </c>
      <c r="AF39">
        <v>5.604085127281949</v>
      </c>
      <c r="AG39">
        <v>29.207902975200003</v>
      </c>
      <c r="AH39">
        <v>0</v>
      </c>
      <c r="AI39">
        <v>0</v>
      </c>
      <c r="AJ39">
        <v>0</v>
      </c>
      <c r="AK39">
        <v>22.958425316784872</v>
      </c>
      <c r="AL39">
        <v>9.1983289907917367</v>
      </c>
      <c r="AM39">
        <v>6.6948087464366086</v>
      </c>
      <c r="AN39">
        <v>0</v>
      </c>
      <c r="AO39">
        <v>0</v>
      </c>
      <c r="AP39">
        <v>0</v>
      </c>
      <c r="AQ39">
        <v>17.776362881269844</v>
      </c>
      <c r="AR39">
        <v>14.032036199999995</v>
      </c>
      <c r="AS39">
        <v>9.1181710029735363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752.63464777770457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270.21768104417913</v>
      </c>
      <c r="L40">
        <v>3.249962282488855</v>
      </c>
      <c r="M40">
        <v>61.512218075276088</v>
      </c>
      <c r="N40">
        <v>50.04587452821908</v>
      </c>
      <c r="O40">
        <v>34.690342573381166</v>
      </c>
      <c r="P40">
        <v>23.942312770411956</v>
      </c>
      <c r="Q40">
        <v>2.4604243205741629</v>
      </c>
      <c r="R40">
        <v>17.955384850855744</v>
      </c>
      <c r="S40">
        <v>6.0214235564317393</v>
      </c>
      <c r="T40">
        <v>0</v>
      </c>
      <c r="U40">
        <v>59.909338832083172</v>
      </c>
      <c r="V40">
        <v>8.7800680516717318</v>
      </c>
      <c r="W40">
        <v>19.654094973866425</v>
      </c>
      <c r="X40">
        <v>62.491568727809415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6.9813833308651603</v>
      </c>
      <c r="AF40">
        <v>5.604085127281949</v>
      </c>
      <c r="AG40">
        <v>29.207902975200003</v>
      </c>
      <c r="AH40">
        <v>0</v>
      </c>
      <c r="AI40">
        <v>0</v>
      </c>
      <c r="AJ40">
        <v>0</v>
      </c>
      <c r="AK40">
        <v>22.958425316784872</v>
      </c>
      <c r="AL40">
        <v>9.1983289907917367</v>
      </c>
      <c r="AM40">
        <v>4.4722403725431352</v>
      </c>
      <c r="AN40">
        <v>0</v>
      </c>
      <c r="AO40">
        <v>0</v>
      </c>
      <c r="AP40">
        <v>0</v>
      </c>
      <c r="AQ40">
        <v>17.776362881269844</v>
      </c>
      <c r="AR40">
        <v>14.032036199999995</v>
      </c>
      <c r="AS40">
        <v>9.1181710029735363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740.27963078495895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270.21768104417913</v>
      </c>
      <c r="L41">
        <v>3.2500246295131463</v>
      </c>
      <c r="M41">
        <v>61.512218075276088</v>
      </c>
      <c r="N41">
        <v>50.04587452821908</v>
      </c>
      <c r="O41">
        <v>34.690342573381166</v>
      </c>
      <c r="P41">
        <v>23.942312770411956</v>
      </c>
      <c r="Q41">
        <v>2.4604243205741629</v>
      </c>
      <c r="R41">
        <v>17.955384850855744</v>
      </c>
      <c r="S41">
        <v>6.0214235564317393</v>
      </c>
      <c r="T41">
        <v>0</v>
      </c>
      <c r="U41">
        <v>59.909338832083172</v>
      </c>
      <c r="V41">
        <v>8.7800680516717318</v>
      </c>
      <c r="W41">
        <v>19.654094973866425</v>
      </c>
      <c r="X41">
        <v>62.491568727809415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6.9813833308651603</v>
      </c>
      <c r="AF41">
        <v>5.604085127281949</v>
      </c>
      <c r="AG41">
        <v>29.207902975200003</v>
      </c>
      <c r="AH41">
        <v>0</v>
      </c>
      <c r="AI41">
        <v>0</v>
      </c>
      <c r="AJ41">
        <v>0</v>
      </c>
      <c r="AK41">
        <v>22.958425316784872</v>
      </c>
      <c r="AL41">
        <v>9.1983289907917367</v>
      </c>
      <c r="AM41">
        <v>2.2361204058514632</v>
      </c>
      <c r="AN41">
        <v>0</v>
      </c>
      <c r="AO41">
        <v>0</v>
      </c>
      <c r="AP41">
        <v>0</v>
      </c>
      <c r="AQ41">
        <v>17.776362881269844</v>
      </c>
      <c r="AR41">
        <v>14.032036199999995</v>
      </c>
      <c r="AS41">
        <v>9.1181710029735363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738.04357316529149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270.21768104417913</v>
      </c>
      <c r="L42">
        <v>3.2500246295131463</v>
      </c>
      <c r="M42">
        <v>61.512218075276088</v>
      </c>
      <c r="N42">
        <v>50.04587452821908</v>
      </c>
      <c r="O42">
        <v>34.690342573381166</v>
      </c>
      <c r="P42">
        <v>23.942312770411956</v>
      </c>
      <c r="Q42">
        <v>2.4604243205741629</v>
      </c>
      <c r="R42">
        <v>17.955384850855744</v>
      </c>
      <c r="S42">
        <v>6.0214235564317393</v>
      </c>
      <c r="T42">
        <v>0</v>
      </c>
      <c r="U42">
        <v>59.909338832083172</v>
      </c>
      <c r="V42">
        <v>8.7800680516717318</v>
      </c>
      <c r="W42">
        <v>19.654094973866425</v>
      </c>
      <c r="X42">
        <v>62.491568727809415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6.9813833308651603</v>
      </c>
      <c r="AF42">
        <v>5.604085127281949</v>
      </c>
      <c r="AG42">
        <v>29.207902975200003</v>
      </c>
      <c r="AH42">
        <v>0</v>
      </c>
      <c r="AI42">
        <v>0</v>
      </c>
      <c r="AJ42">
        <v>0</v>
      </c>
      <c r="AK42">
        <v>22.958425316784872</v>
      </c>
      <c r="AL42">
        <v>9.1983289907917367</v>
      </c>
      <c r="AM42">
        <v>2.2361204058514632</v>
      </c>
      <c r="AN42">
        <v>0</v>
      </c>
      <c r="AO42">
        <v>0</v>
      </c>
      <c r="AP42">
        <v>0</v>
      </c>
      <c r="AQ42">
        <v>17.776362881269844</v>
      </c>
      <c r="AR42">
        <v>14.032036199999995</v>
      </c>
      <c r="AS42">
        <v>9.1181710029735363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738.04357316529149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270.21768104417913</v>
      </c>
      <c r="L43">
        <v>3.2500246295131463</v>
      </c>
      <c r="M43">
        <v>61.512218075276088</v>
      </c>
      <c r="N43">
        <v>50.04587452821908</v>
      </c>
      <c r="O43">
        <v>34.690342573381166</v>
      </c>
      <c r="P43">
        <v>23.942312770411956</v>
      </c>
      <c r="Q43">
        <v>2.4592377874015749</v>
      </c>
      <c r="R43">
        <v>17.955384850855744</v>
      </c>
      <c r="S43">
        <v>6.0191111226681739</v>
      </c>
      <c r="T43">
        <v>0</v>
      </c>
      <c r="U43">
        <v>59.909338832083172</v>
      </c>
      <c r="V43">
        <v>8.7800680516717318</v>
      </c>
      <c r="W43">
        <v>19.654094973866425</v>
      </c>
      <c r="X43">
        <v>62.491568727809415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6.9813833308651603</v>
      </c>
      <c r="AF43">
        <v>5.604085127281949</v>
      </c>
      <c r="AG43">
        <v>29.207902975200003</v>
      </c>
      <c r="AH43">
        <v>0</v>
      </c>
      <c r="AI43">
        <v>0</v>
      </c>
      <c r="AJ43">
        <v>0</v>
      </c>
      <c r="AK43">
        <v>22.958425316784872</v>
      </c>
      <c r="AL43">
        <v>9.1983289907917367</v>
      </c>
      <c r="AM43">
        <v>2.2361204058514632</v>
      </c>
      <c r="AN43">
        <v>0</v>
      </c>
      <c r="AO43">
        <v>0</v>
      </c>
      <c r="AP43">
        <v>0</v>
      </c>
      <c r="AQ43">
        <v>17.776362881269844</v>
      </c>
      <c r="AR43">
        <v>14.967505367844197</v>
      </c>
      <c r="AS43">
        <v>13.51312921647339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743.37050157969941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270.21768104417913</v>
      </c>
      <c r="L44">
        <v>3.2500246295131463</v>
      </c>
      <c r="M44">
        <v>61.512218075276088</v>
      </c>
      <c r="N44">
        <v>50.04587452821908</v>
      </c>
      <c r="O44">
        <v>34.690342573381166</v>
      </c>
      <c r="P44">
        <v>23.942312770411956</v>
      </c>
      <c r="Q44">
        <v>2.4592377874015749</v>
      </c>
      <c r="R44">
        <v>17.955384850855744</v>
      </c>
      <c r="S44">
        <v>6.0191111226681739</v>
      </c>
      <c r="T44">
        <v>0</v>
      </c>
      <c r="U44">
        <v>59.909338832083172</v>
      </c>
      <c r="V44">
        <v>8.7800680516717318</v>
      </c>
      <c r="W44">
        <v>19.654094973866425</v>
      </c>
      <c r="X44">
        <v>62.491568727809415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6.9813833308651603</v>
      </c>
      <c r="AF44">
        <v>5.604085127281949</v>
      </c>
      <c r="AG44">
        <v>29.207902975200003</v>
      </c>
      <c r="AH44">
        <v>0</v>
      </c>
      <c r="AI44">
        <v>0</v>
      </c>
      <c r="AJ44">
        <v>0</v>
      </c>
      <c r="AK44">
        <v>22.958425316784872</v>
      </c>
      <c r="AL44">
        <v>9.1983289907917367</v>
      </c>
      <c r="AM44">
        <v>0</v>
      </c>
      <c r="AN44">
        <v>0</v>
      </c>
      <c r="AO44">
        <v>0</v>
      </c>
      <c r="AP44">
        <v>0</v>
      </c>
      <c r="AQ44">
        <v>17.776362881269844</v>
      </c>
      <c r="AR44">
        <v>14.967505367844197</v>
      </c>
      <c r="AS44">
        <v>13.51312921647339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741.13438117384794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270.21768104417913</v>
      </c>
      <c r="L45">
        <v>3.2500246295131463</v>
      </c>
      <c r="M45">
        <v>61.512218075276088</v>
      </c>
      <c r="N45">
        <v>50.04587452821908</v>
      </c>
      <c r="O45">
        <v>34.690342573381166</v>
      </c>
      <c r="P45">
        <v>23.942312770411956</v>
      </c>
      <c r="Q45">
        <v>2.4592377874015749</v>
      </c>
      <c r="R45">
        <v>17.955384850855744</v>
      </c>
      <c r="S45">
        <v>6.0191111226681739</v>
      </c>
      <c r="T45">
        <v>0</v>
      </c>
      <c r="U45">
        <v>59.909338832083172</v>
      </c>
      <c r="V45">
        <v>8.7800680516717318</v>
      </c>
      <c r="W45">
        <v>19.654094973866425</v>
      </c>
      <c r="X45">
        <v>62.491568727809415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0.81532828176149663</v>
      </c>
      <c r="AF45">
        <v>5.604085127281949</v>
      </c>
      <c r="AG45">
        <v>29.207902975200003</v>
      </c>
      <c r="AH45">
        <v>0</v>
      </c>
      <c r="AI45">
        <v>0</v>
      </c>
      <c r="AJ45">
        <v>0</v>
      </c>
      <c r="AK45">
        <v>22.958425316784872</v>
      </c>
      <c r="AL45">
        <v>9.1983289907917367</v>
      </c>
      <c r="AM45">
        <v>0</v>
      </c>
      <c r="AN45">
        <v>0</v>
      </c>
      <c r="AO45">
        <v>0</v>
      </c>
      <c r="AP45">
        <v>0</v>
      </c>
      <c r="AQ45">
        <v>17.776362881269844</v>
      </c>
      <c r="AR45">
        <v>14.967505367844197</v>
      </c>
      <c r="AS45">
        <v>13.51312921647339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734.96832612474429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270.21768104417913</v>
      </c>
      <c r="L46">
        <v>3.2500246295131463</v>
      </c>
      <c r="M46">
        <v>61.512218075276088</v>
      </c>
      <c r="N46">
        <v>50.04587452821908</v>
      </c>
      <c r="O46">
        <v>34.690342573381166</v>
      </c>
      <c r="P46">
        <v>23.942312770411956</v>
      </c>
      <c r="Q46">
        <v>2.4592377874015749</v>
      </c>
      <c r="R46">
        <v>17.955384850855744</v>
      </c>
      <c r="S46">
        <v>6.0191111226681739</v>
      </c>
      <c r="T46">
        <v>0</v>
      </c>
      <c r="U46">
        <v>59.909338832083172</v>
      </c>
      <c r="V46">
        <v>8.7800680516717318</v>
      </c>
      <c r="W46">
        <v>19.654094973866425</v>
      </c>
      <c r="X46">
        <v>62.491568727809415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0.81532828176149663</v>
      </c>
      <c r="AF46">
        <v>5.604085127281949</v>
      </c>
      <c r="AG46">
        <v>29.207902975200003</v>
      </c>
      <c r="AH46">
        <v>0</v>
      </c>
      <c r="AI46">
        <v>0</v>
      </c>
      <c r="AJ46">
        <v>0</v>
      </c>
      <c r="AK46">
        <v>22.958425316784872</v>
      </c>
      <c r="AL46">
        <v>9.1983289907917367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14.967505367844197</v>
      </c>
      <c r="AS46">
        <v>13.51312921647339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717.19196324347445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270.21188360546176</v>
      </c>
      <c r="L47">
        <v>3.2500246295131463</v>
      </c>
      <c r="M47">
        <v>61.512218075276088</v>
      </c>
      <c r="N47">
        <v>50.04587452821908</v>
      </c>
      <c r="O47">
        <v>34.690342573381166</v>
      </c>
      <c r="P47">
        <v>23.942312770411956</v>
      </c>
      <c r="Q47">
        <v>2.4592377874015749</v>
      </c>
      <c r="R47">
        <v>17.955619343250689</v>
      </c>
      <c r="S47">
        <v>6.0191111226681739</v>
      </c>
      <c r="T47">
        <v>0</v>
      </c>
      <c r="U47">
        <v>59.909338832083172</v>
      </c>
      <c r="V47">
        <v>8.7800680516717318</v>
      </c>
      <c r="W47">
        <v>19.654094973866425</v>
      </c>
      <c r="X47">
        <v>62.491568727809415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0.81532828176149663</v>
      </c>
      <c r="AF47">
        <v>5.604085127281949</v>
      </c>
      <c r="AG47">
        <v>29.207902975200003</v>
      </c>
      <c r="AH47">
        <v>0</v>
      </c>
      <c r="AI47">
        <v>0</v>
      </c>
      <c r="AJ47">
        <v>0</v>
      </c>
      <c r="AK47">
        <v>22.958425316784872</v>
      </c>
      <c r="AL47">
        <v>9.1983289907917367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14.967505367844197</v>
      </c>
      <c r="AS47">
        <v>8.5482852878382403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712.22155636851676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270.21188360546176</v>
      </c>
      <c r="L48">
        <v>3.2500246295131463</v>
      </c>
      <c r="M48">
        <v>61.512218075276088</v>
      </c>
      <c r="N48">
        <v>50.04587452821908</v>
      </c>
      <c r="O48">
        <v>34.690342573381166</v>
      </c>
      <c r="P48">
        <v>23.942312770411956</v>
      </c>
      <c r="Q48">
        <v>2.4592377874015749</v>
      </c>
      <c r="R48">
        <v>17.955619343250689</v>
      </c>
      <c r="S48">
        <v>6.0191111226681739</v>
      </c>
      <c r="T48">
        <v>0</v>
      </c>
      <c r="U48">
        <v>59.909338832083172</v>
      </c>
      <c r="V48">
        <v>8.7800680516717318</v>
      </c>
      <c r="W48">
        <v>19.654094973866425</v>
      </c>
      <c r="X48">
        <v>62.491568727809415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0.81532828176149663</v>
      </c>
      <c r="AF48">
        <v>5.604085127281949</v>
      </c>
      <c r="AG48">
        <v>29.207902975200003</v>
      </c>
      <c r="AH48">
        <v>0</v>
      </c>
      <c r="AI48">
        <v>0</v>
      </c>
      <c r="AJ48">
        <v>0</v>
      </c>
      <c r="AK48">
        <v>22.958425316784872</v>
      </c>
      <c r="AL48">
        <v>9.1983289907917367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14.967505367844197</v>
      </c>
      <c r="AS48">
        <v>8.5482852878382403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712.22155636851676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270.21188360546176</v>
      </c>
      <c r="L49">
        <v>3.2500246295131463</v>
      </c>
      <c r="M49">
        <v>61.512218075276088</v>
      </c>
      <c r="N49">
        <v>50.04587452821908</v>
      </c>
      <c r="O49">
        <v>34.690342573381166</v>
      </c>
      <c r="P49">
        <v>23.942312770411956</v>
      </c>
      <c r="Q49">
        <v>2.4592377874015749</v>
      </c>
      <c r="R49">
        <v>17.955619343250689</v>
      </c>
      <c r="S49">
        <v>6.0191111226681739</v>
      </c>
      <c r="T49">
        <v>0</v>
      </c>
      <c r="U49">
        <v>59.909338832083172</v>
      </c>
      <c r="V49">
        <v>8.7800680516717318</v>
      </c>
      <c r="W49">
        <v>19.654094973866425</v>
      </c>
      <c r="X49">
        <v>62.491568727809415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0.81532828176149663</v>
      </c>
      <c r="AF49">
        <v>5.604085127281949</v>
      </c>
      <c r="AG49">
        <v>29.207902975200003</v>
      </c>
      <c r="AH49">
        <v>0</v>
      </c>
      <c r="AI49">
        <v>0</v>
      </c>
      <c r="AJ49">
        <v>0</v>
      </c>
      <c r="AK49">
        <v>22.958425316784872</v>
      </c>
      <c r="AL49">
        <v>9.1983289907917367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14.967505367844197</v>
      </c>
      <c r="AS49">
        <v>8.5482852878382403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712.22155636851676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270.21188360546176</v>
      </c>
      <c r="L50">
        <v>3.2499854284517071</v>
      </c>
      <c r="M50">
        <v>61.512218075276088</v>
      </c>
      <c r="N50">
        <v>50.04587452821908</v>
      </c>
      <c r="O50">
        <v>34.690342573381166</v>
      </c>
      <c r="P50">
        <v>23.942312770411956</v>
      </c>
      <c r="Q50">
        <v>2.4592377874015749</v>
      </c>
      <c r="R50">
        <v>17.955619343250689</v>
      </c>
      <c r="S50">
        <v>6.0191111226681739</v>
      </c>
      <c r="T50">
        <v>0</v>
      </c>
      <c r="U50">
        <v>59.909338832083172</v>
      </c>
      <c r="V50">
        <v>8.7800680516717318</v>
      </c>
      <c r="W50">
        <v>19.654094973866425</v>
      </c>
      <c r="X50">
        <v>62.491568727809415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0.81532828176149663</v>
      </c>
      <c r="AF50">
        <v>5.604085127281949</v>
      </c>
      <c r="AG50">
        <v>29.207902975200003</v>
      </c>
      <c r="AH50">
        <v>0</v>
      </c>
      <c r="AI50">
        <v>0</v>
      </c>
      <c r="AJ50">
        <v>0</v>
      </c>
      <c r="AK50">
        <v>22.958425316784872</v>
      </c>
      <c r="AL50">
        <v>9.1983289907917367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14.967505367844197</v>
      </c>
      <c r="AS50">
        <v>8.5482852878382403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712.22151716745532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270.21188360546176</v>
      </c>
      <c r="L51">
        <v>4.8199783892729942</v>
      </c>
      <c r="M51">
        <v>61.512218075276088</v>
      </c>
      <c r="N51">
        <v>50.04587452821908</v>
      </c>
      <c r="O51">
        <v>34.690342573381166</v>
      </c>
      <c r="P51">
        <v>23.942312770411956</v>
      </c>
      <c r="Q51">
        <v>2.4592377874015749</v>
      </c>
      <c r="R51">
        <v>17.955619343250689</v>
      </c>
      <c r="S51">
        <v>6.0191111226681739</v>
      </c>
      <c r="T51">
        <v>0</v>
      </c>
      <c r="U51">
        <v>59.909338832083172</v>
      </c>
      <c r="V51">
        <v>8.7800680516717318</v>
      </c>
      <c r="W51">
        <v>19.654094973866425</v>
      </c>
      <c r="X51">
        <v>62.491568727809415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0.81532828176149663</v>
      </c>
      <c r="AF51">
        <v>5.604085127281949</v>
      </c>
      <c r="AG51">
        <v>29.207902975200003</v>
      </c>
      <c r="AH51">
        <v>0</v>
      </c>
      <c r="AI51">
        <v>0</v>
      </c>
      <c r="AJ51">
        <v>0</v>
      </c>
      <c r="AK51">
        <v>22.958425316784872</v>
      </c>
      <c r="AL51">
        <v>9.1983289907917367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14.967505367844197</v>
      </c>
      <c r="AS51">
        <v>8.5482852878382403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713.79151012827663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270.21188360546176</v>
      </c>
      <c r="L52">
        <v>4.0900156752031078</v>
      </c>
      <c r="M52">
        <v>61.512218075276088</v>
      </c>
      <c r="N52">
        <v>50.04587452821908</v>
      </c>
      <c r="O52">
        <v>34.690342573381166</v>
      </c>
      <c r="P52">
        <v>23.942312770411956</v>
      </c>
      <c r="Q52">
        <v>2.4592377874015749</v>
      </c>
      <c r="R52">
        <v>17.955619343250689</v>
      </c>
      <c r="S52">
        <v>6.0191111226681739</v>
      </c>
      <c r="T52">
        <v>0</v>
      </c>
      <c r="U52">
        <v>59.909338832083172</v>
      </c>
      <c r="V52">
        <v>8.7800680516717318</v>
      </c>
      <c r="W52">
        <v>19.654094973866425</v>
      </c>
      <c r="X52">
        <v>62.491568727809415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0.81532828176149663</v>
      </c>
      <c r="AF52">
        <v>5.604085127281949</v>
      </c>
      <c r="AG52">
        <v>29.207902975200003</v>
      </c>
      <c r="AH52">
        <v>0</v>
      </c>
      <c r="AI52">
        <v>0</v>
      </c>
      <c r="AJ52">
        <v>0</v>
      </c>
      <c r="AK52">
        <v>22.958425316784872</v>
      </c>
      <c r="AL52">
        <v>9.1983289907917367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14.967505367844197</v>
      </c>
      <c r="AS52">
        <v>8.5482852878382403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713.06154741420676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270.21188360546176</v>
      </c>
      <c r="L53">
        <v>3.2500288970174451</v>
      </c>
      <c r="M53">
        <v>61.512218075276088</v>
      </c>
      <c r="N53">
        <v>50.04587452821908</v>
      </c>
      <c r="O53">
        <v>34.690342573381166</v>
      </c>
      <c r="P53">
        <v>23.942312770411956</v>
      </c>
      <c r="Q53">
        <v>2.4592377874015749</v>
      </c>
      <c r="R53">
        <v>17.955619343250689</v>
      </c>
      <c r="S53">
        <v>6.0191111226681739</v>
      </c>
      <c r="T53">
        <v>0</v>
      </c>
      <c r="U53">
        <v>59.909338832083172</v>
      </c>
      <c r="V53">
        <v>8.7800680516717318</v>
      </c>
      <c r="W53">
        <v>19.654094973866425</v>
      </c>
      <c r="X53">
        <v>62.491568727809415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0.81532828176149663</v>
      </c>
      <c r="AF53">
        <v>5.604085127281949</v>
      </c>
      <c r="AG53">
        <v>29.207902975200003</v>
      </c>
      <c r="AH53">
        <v>0</v>
      </c>
      <c r="AI53">
        <v>0</v>
      </c>
      <c r="AJ53">
        <v>0</v>
      </c>
      <c r="AK53">
        <v>22.958425316784872</v>
      </c>
      <c r="AL53">
        <v>9.1983289907917367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13.564301835688401</v>
      </c>
      <c r="AS53">
        <v>13.51312921647339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715.78320103250053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270.21188360546176</v>
      </c>
      <c r="L54">
        <v>3.2500288970174451</v>
      </c>
      <c r="M54">
        <v>61.512218075276088</v>
      </c>
      <c r="N54">
        <v>50.04587452821908</v>
      </c>
      <c r="O54">
        <v>34.690342573381166</v>
      </c>
      <c r="P54">
        <v>23.942312770411956</v>
      </c>
      <c r="Q54">
        <v>2.4592377874015749</v>
      </c>
      <c r="R54">
        <v>17.955619343250689</v>
      </c>
      <c r="S54">
        <v>6.0191111226681739</v>
      </c>
      <c r="T54">
        <v>0</v>
      </c>
      <c r="U54">
        <v>59.909338832083172</v>
      </c>
      <c r="V54">
        <v>8.7800680516717318</v>
      </c>
      <c r="W54">
        <v>19.654094973866425</v>
      </c>
      <c r="X54">
        <v>62.491568727809415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0.81532828176149663</v>
      </c>
      <c r="AF54">
        <v>5.604085127281949</v>
      </c>
      <c r="AG54">
        <v>29.207902975200003</v>
      </c>
      <c r="AH54">
        <v>0</v>
      </c>
      <c r="AI54">
        <v>0</v>
      </c>
      <c r="AJ54">
        <v>0</v>
      </c>
      <c r="AK54">
        <v>22.958425316784872</v>
      </c>
      <c r="AL54">
        <v>9.1983289907917367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13.564301835688401</v>
      </c>
      <c r="AS54">
        <v>13.51312921647339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715.78320103250053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270.21638126596974</v>
      </c>
      <c r="L55">
        <v>3.3700299639842433</v>
      </c>
      <c r="M55">
        <v>61.512218075276088</v>
      </c>
      <c r="N55">
        <v>50.04587452821908</v>
      </c>
      <c r="O55">
        <v>34.690342573381166</v>
      </c>
      <c r="P55">
        <v>23.942312770411956</v>
      </c>
      <c r="Q55">
        <v>2.5518259750390015</v>
      </c>
      <c r="R55">
        <v>10.61018332613391</v>
      </c>
      <c r="S55">
        <v>6.2337653409415124</v>
      </c>
      <c r="T55">
        <v>0</v>
      </c>
      <c r="U55">
        <v>59.909338832083172</v>
      </c>
      <c r="V55">
        <v>8.780469811341943</v>
      </c>
      <c r="W55">
        <v>19.653302857871907</v>
      </c>
      <c r="X55">
        <v>62.498073933838185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0.81532828176149663</v>
      </c>
      <c r="AF55">
        <v>5.604085127281949</v>
      </c>
      <c r="AG55">
        <v>29.207902975200003</v>
      </c>
      <c r="AH55">
        <v>0</v>
      </c>
      <c r="AI55">
        <v>0</v>
      </c>
      <c r="AJ55">
        <v>0</v>
      </c>
      <c r="AK55">
        <v>22.958425316784872</v>
      </c>
      <c r="AL55">
        <v>9.1983289907917367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11.225629135688402</v>
      </c>
      <c r="AS55">
        <v>13.51312921647339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706.53694829847382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270.21638126596974</v>
      </c>
      <c r="L56">
        <v>3.3700299639842433</v>
      </c>
      <c r="M56">
        <v>61.512218075276088</v>
      </c>
      <c r="N56">
        <v>50.04587452821908</v>
      </c>
      <c r="O56">
        <v>34.690342573381166</v>
      </c>
      <c r="P56">
        <v>23.942312770411956</v>
      </c>
      <c r="Q56">
        <v>2.5518259750390015</v>
      </c>
      <c r="R56">
        <v>10.61083374123756</v>
      </c>
      <c r="S56">
        <v>6.2337653409415124</v>
      </c>
      <c r="T56">
        <v>0</v>
      </c>
      <c r="U56">
        <v>59.909338832083172</v>
      </c>
      <c r="V56">
        <v>8.780469811341943</v>
      </c>
      <c r="W56">
        <v>19.653302857871907</v>
      </c>
      <c r="X56">
        <v>62.498073933838185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0.81532828176149663</v>
      </c>
      <c r="AF56">
        <v>5.604085127281949</v>
      </c>
      <c r="AG56">
        <v>29.207902975200003</v>
      </c>
      <c r="AH56">
        <v>0</v>
      </c>
      <c r="AI56">
        <v>0</v>
      </c>
      <c r="AJ56">
        <v>0</v>
      </c>
      <c r="AK56">
        <v>22.958425316784872</v>
      </c>
      <c r="AL56">
        <v>9.1983289907917367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11.225629135688402</v>
      </c>
      <c r="AS56">
        <v>9.1181710029735363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702.14264050007762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270.21638126596974</v>
      </c>
      <c r="L57">
        <v>3.3700299639842433</v>
      </c>
      <c r="M57">
        <v>61.512218075276088</v>
      </c>
      <c r="N57">
        <v>50.04587452821908</v>
      </c>
      <c r="O57">
        <v>34.690342573381166</v>
      </c>
      <c r="P57">
        <v>23.942312770411956</v>
      </c>
      <c r="Q57">
        <v>2.5518259750390015</v>
      </c>
      <c r="R57">
        <v>10.61083374123756</v>
      </c>
      <c r="S57">
        <v>6.2337653409415124</v>
      </c>
      <c r="T57">
        <v>0</v>
      </c>
      <c r="U57">
        <v>59.909338832083172</v>
      </c>
      <c r="V57">
        <v>4.8240593872832376</v>
      </c>
      <c r="W57">
        <v>10.609916542648524</v>
      </c>
      <c r="X57">
        <v>35.689684492295214</v>
      </c>
      <c r="Y57">
        <v>0</v>
      </c>
      <c r="Z57">
        <v>2.7624378258181816</v>
      </c>
      <c r="AA57">
        <v>0</v>
      </c>
      <c r="AB57">
        <v>0</v>
      </c>
      <c r="AC57">
        <v>0</v>
      </c>
      <c r="AD57">
        <v>0</v>
      </c>
      <c r="AE57">
        <v>0.81532828176149663</v>
      </c>
      <c r="AF57">
        <v>5.604085127281949</v>
      </c>
      <c r="AG57">
        <v>29.207902975200003</v>
      </c>
      <c r="AH57">
        <v>0</v>
      </c>
      <c r="AI57">
        <v>0</v>
      </c>
      <c r="AJ57">
        <v>0</v>
      </c>
      <c r="AK57">
        <v>22.958425316784872</v>
      </c>
      <c r="AL57">
        <v>1.6724231815834765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8.4192216321557947</v>
      </c>
      <c r="AS57">
        <v>9.1181710029735363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654.76457883232968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270.21638126596974</v>
      </c>
      <c r="L58">
        <v>3.3700299639842433</v>
      </c>
      <c r="M58">
        <v>61.512218075276088</v>
      </c>
      <c r="N58">
        <v>50.04587452821908</v>
      </c>
      <c r="O58">
        <v>34.690342573381166</v>
      </c>
      <c r="P58">
        <v>23.942312770411956</v>
      </c>
      <c r="Q58">
        <v>2.5518259750390015</v>
      </c>
      <c r="R58">
        <v>10.61083374123756</v>
      </c>
      <c r="S58">
        <v>6.2337653409415124</v>
      </c>
      <c r="T58">
        <v>0</v>
      </c>
      <c r="U58">
        <v>59.909338832083172</v>
      </c>
      <c r="V58">
        <v>4.8240593872832376</v>
      </c>
      <c r="W58">
        <v>10.609916542648524</v>
      </c>
      <c r="X58">
        <v>35.689684492295214</v>
      </c>
      <c r="Y58">
        <v>0</v>
      </c>
      <c r="Z58">
        <v>2.7624378258181816</v>
      </c>
      <c r="AA58">
        <v>0</v>
      </c>
      <c r="AB58">
        <v>0</v>
      </c>
      <c r="AC58">
        <v>0</v>
      </c>
      <c r="AD58">
        <v>0</v>
      </c>
      <c r="AE58">
        <v>0.81532828176149663</v>
      </c>
      <c r="AF58">
        <v>5.604085127281949</v>
      </c>
      <c r="AG58">
        <v>29.207902975200003</v>
      </c>
      <c r="AH58">
        <v>0</v>
      </c>
      <c r="AI58">
        <v>0</v>
      </c>
      <c r="AJ58">
        <v>0</v>
      </c>
      <c r="AK58">
        <v>22.958425316784872</v>
      </c>
      <c r="AL58">
        <v>1.6724231815834765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8.4192216321557947</v>
      </c>
      <c r="AS58">
        <v>9.1181710029735363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654.76457883232968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270.21638126596974</v>
      </c>
      <c r="L59">
        <v>3.3700299639842433</v>
      </c>
      <c r="M59">
        <v>61.512218075276088</v>
      </c>
      <c r="N59">
        <v>50.04587452821908</v>
      </c>
      <c r="O59">
        <v>34.690342573381166</v>
      </c>
      <c r="P59">
        <v>23.942312770411956</v>
      </c>
      <c r="Q59">
        <v>2.5518259750390015</v>
      </c>
      <c r="R59">
        <v>10.61083374123756</v>
      </c>
      <c r="S59">
        <v>6.2337653409415124</v>
      </c>
      <c r="T59">
        <v>0</v>
      </c>
      <c r="U59">
        <v>59.909338832083172</v>
      </c>
      <c r="V59">
        <v>4.8240593872832376</v>
      </c>
      <c r="W59">
        <v>10.609916542648524</v>
      </c>
      <c r="X59">
        <v>35.689684492295214</v>
      </c>
      <c r="Y59">
        <v>0</v>
      </c>
      <c r="Z59">
        <v>2.7624378258181816</v>
      </c>
      <c r="AA59">
        <v>0</v>
      </c>
      <c r="AB59">
        <v>0</v>
      </c>
      <c r="AC59">
        <v>0</v>
      </c>
      <c r="AD59">
        <v>0</v>
      </c>
      <c r="AE59">
        <v>0.81532828176149663</v>
      </c>
      <c r="AF59">
        <v>5.604085127281949</v>
      </c>
      <c r="AG59">
        <v>29.207902975200003</v>
      </c>
      <c r="AH59">
        <v>0</v>
      </c>
      <c r="AI59">
        <v>0</v>
      </c>
      <c r="AJ59">
        <v>0</v>
      </c>
      <c r="AK59">
        <v>22.958425316784872</v>
      </c>
      <c r="AL59">
        <v>1.6724231815834765</v>
      </c>
      <c r="AM59">
        <v>0</v>
      </c>
      <c r="AN59">
        <v>0</v>
      </c>
      <c r="AO59">
        <v>0</v>
      </c>
      <c r="AP59">
        <v>0</v>
      </c>
      <c r="AQ59">
        <v>8.5933125893650786</v>
      </c>
      <c r="AR59">
        <v>14.967505367844197</v>
      </c>
      <c r="AS59">
        <v>9.1181710029735363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669.90617515738313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270.21638126596974</v>
      </c>
      <c r="L60">
        <v>3.3700299639842433</v>
      </c>
      <c r="M60">
        <v>61.512218075276088</v>
      </c>
      <c r="N60">
        <v>50.04587452821908</v>
      </c>
      <c r="O60">
        <v>34.690342573381166</v>
      </c>
      <c r="P60">
        <v>23.942312770411956</v>
      </c>
      <c r="Q60">
        <v>2.5518259750390015</v>
      </c>
      <c r="R60">
        <v>10.61083374123756</v>
      </c>
      <c r="S60">
        <v>6.2337653409415124</v>
      </c>
      <c r="T60">
        <v>0</v>
      </c>
      <c r="U60">
        <v>59.909338832083172</v>
      </c>
      <c r="V60">
        <v>4.8240593872832376</v>
      </c>
      <c r="W60">
        <v>10.609916542648524</v>
      </c>
      <c r="X60">
        <v>35.689684492295214</v>
      </c>
      <c r="Y60">
        <v>0</v>
      </c>
      <c r="Z60">
        <v>2.7624378258181816</v>
      </c>
      <c r="AA60">
        <v>0</v>
      </c>
      <c r="AB60">
        <v>0</v>
      </c>
      <c r="AC60">
        <v>0</v>
      </c>
      <c r="AD60">
        <v>0</v>
      </c>
      <c r="AE60">
        <v>6.9813833308651603</v>
      </c>
      <c r="AF60">
        <v>5.604085127281949</v>
      </c>
      <c r="AG60">
        <v>29.207902975200003</v>
      </c>
      <c r="AH60">
        <v>0</v>
      </c>
      <c r="AI60">
        <v>0</v>
      </c>
      <c r="AJ60">
        <v>0</v>
      </c>
      <c r="AK60">
        <v>22.958425316784872</v>
      </c>
      <c r="AL60">
        <v>1.6724231815834765</v>
      </c>
      <c r="AM60">
        <v>0</v>
      </c>
      <c r="AN60">
        <v>0</v>
      </c>
      <c r="AO60">
        <v>0</v>
      </c>
      <c r="AP60">
        <v>0</v>
      </c>
      <c r="AQ60">
        <v>8.5933125893650786</v>
      </c>
      <c r="AR60">
        <v>14.967505367844197</v>
      </c>
      <c r="AS60">
        <v>9.1181710029735363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676.07223020648678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270.21638126596974</v>
      </c>
      <c r="L61">
        <v>3.8700668682505399</v>
      </c>
      <c r="M61">
        <v>34.721128750282482</v>
      </c>
      <c r="N61">
        <v>27.971688490475671</v>
      </c>
      <c r="O61">
        <v>19.289050703059807</v>
      </c>
      <c r="P61">
        <v>23.942312770411956</v>
      </c>
      <c r="Q61">
        <v>2.8909419259259259</v>
      </c>
      <c r="R61">
        <v>10.61083374123756</v>
      </c>
      <c r="S61">
        <v>6.7495335176226678</v>
      </c>
      <c r="T61">
        <v>0</v>
      </c>
      <c r="U61">
        <v>59.909338832083172</v>
      </c>
      <c r="V61">
        <v>4.8240593872832376</v>
      </c>
      <c r="W61">
        <v>10.609916542648524</v>
      </c>
      <c r="X61">
        <v>35.689684492295214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6.9813833308651603</v>
      </c>
      <c r="AF61">
        <v>5.604085127281949</v>
      </c>
      <c r="AG61">
        <v>29.207902975200003</v>
      </c>
      <c r="AH61">
        <v>0</v>
      </c>
      <c r="AI61">
        <v>0</v>
      </c>
      <c r="AJ61">
        <v>0</v>
      </c>
      <c r="AK61">
        <v>22.958425316784872</v>
      </c>
      <c r="AL61">
        <v>1.6724231815834765</v>
      </c>
      <c r="AM61">
        <v>0</v>
      </c>
      <c r="AN61">
        <v>0</v>
      </c>
      <c r="AO61">
        <v>0</v>
      </c>
      <c r="AP61">
        <v>0</v>
      </c>
      <c r="AQ61">
        <v>8.5933125893650786</v>
      </c>
      <c r="AR61">
        <v>14.967505367844197</v>
      </c>
      <c r="AS61">
        <v>7.9783995727029433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609.2583747491741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270.21638126596974</v>
      </c>
      <c r="L62">
        <v>3.8700668682505399</v>
      </c>
      <c r="M62">
        <v>34.721128750282482</v>
      </c>
      <c r="N62">
        <v>27.971688490475671</v>
      </c>
      <c r="O62">
        <v>19.289050703059807</v>
      </c>
      <c r="P62">
        <v>23.942312770411956</v>
      </c>
      <c r="Q62">
        <v>2.8909419259259259</v>
      </c>
      <c r="R62">
        <v>10.609520160360359</v>
      </c>
      <c r="S62">
        <v>6.7495335176226678</v>
      </c>
      <c r="T62">
        <v>0</v>
      </c>
      <c r="U62">
        <v>59.909338832083172</v>
      </c>
      <c r="V62">
        <v>4.8240593872832376</v>
      </c>
      <c r="W62">
        <v>10.609916542648524</v>
      </c>
      <c r="X62">
        <v>35.689684492295214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6.9813833308651603</v>
      </c>
      <c r="AF62">
        <v>5.604085127281949</v>
      </c>
      <c r="AG62">
        <v>29.207902975200003</v>
      </c>
      <c r="AH62">
        <v>0</v>
      </c>
      <c r="AI62">
        <v>0</v>
      </c>
      <c r="AJ62">
        <v>0</v>
      </c>
      <c r="AK62">
        <v>22.958425316784872</v>
      </c>
      <c r="AL62">
        <v>1.6724231815834765</v>
      </c>
      <c r="AM62">
        <v>0</v>
      </c>
      <c r="AN62">
        <v>0</v>
      </c>
      <c r="AO62">
        <v>0</v>
      </c>
      <c r="AP62">
        <v>0</v>
      </c>
      <c r="AQ62">
        <v>8.5933125893650786</v>
      </c>
      <c r="AR62">
        <v>14.967505367844197</v>
      </c>
      <c r="AS62">
        <v>7.9783995727029433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609.2570611682969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270.21638126596974</v>
      </c>
      <c r="L63">
        <v>3.8600343207653349</v>
      </c>
      <c r="M63">
        <v>34.721128750282482</v>
      </c>
      <c r="N63">
        <v>27.971688490475671</v>
      </c>
      <c r="O63">
        <v>19.289050703059807</v>
      </c>
      <c r="P63">
        <v>23.942312770411956</v>
      </c>
      <c r="Q63">
        <v>2.8909419259259259</v>
      </c>
      <c r="R63">
        <v>10.607475589637305</v>
      </c>
      <c r="S63">
        <v>6.7495335176226678</v>
      </c>
      <c r="T63">
        <v>0</v>
      </c>
      <c r="U63">
        <v>59.909338832083172</v>
      </c>
      <c r="V63">
        <v>4.8220630081097937</v>
      </c>
      <c r="W63">
        <v>10.607193934210525</v>
      </c>
      <c r="X63">
        <v>35.690242898432764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6.9813833308651603</v>
      </c>
      <c r="AF63">
        <v>5.604085127281949</v>
      </c>
      <c r="AG63">
        <v>29.207902975200003</v>
      </c>
      <c r="AH63">
        <v>0</v>
      </c>
      <c r="AI63">
        <v>0</v>
      </c>
      <c r="AJ63">
        <v>0</v>
      </c>
      <c r="AK63">
        <v>22.958425316784872</v>
      </c>
      <c r="AL63">
        <v>1.6724231815834765</v>
      </c>
      <c r="AM63">
        <v>0</v>
      </c>
      <c r="AN63">
        <v>0</v>
      </c>
      <c r="AO63">
        <v>0</v>
      </c>
      <c r="AP63">
        <v>0</v>
      </c>
      <c r="AQ63">
        <v>8.5933125893650786</v>
      </c>
      <c r="AR63">
        <v>11.225629135688402</v>
      </c>
      <c r="AS63">
        <v>7.9783995727029433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605.498947236459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270.21638126596974</v>
      </c>
      <c r="L64">
        <v>3.8600343207653349</v>
      </c>
      <c r="M64">
        <v>34.721128750282482</v>
      </c>
      <c r="N64">
        <v>27.971688490475671</v>
      </c>
      <c r="O64">
        <v>19.289050703059807</v>
      </c>
      <c r="P64">
        <v>23.942312770411956</v>
      </c>
      <c r="Q64">
        <v>2.8909419259259259</v>
      </c>
      <c r="R64">
        <v>10.607475589637305</v>
      </c>
      <c r="S64">
        <v>6.7495335176226678</v>
      </c>
      <c r="T64">
        <v>0</v>
      </c>
      <c r="U64">
        <v>59.909338832083172</v>
      </c>
      <c r="V64">
        <v>4.8220630081097937</v>
      </c>
      <c r="W64">
        <v>10.607193934210525</v>
      </c>
      <c r="X64">
        <v>35.690242898432764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6.9813833308651603</v>
      </c>
      <c r="AF64">
        <v>5.604085127281949</v>
      </c>
      <c r="AG64">
        <v>29.207902975200003</v>
      </c>
      <c r="AH64">
        <v>0</v>
      </c>
      <c r="AI64">
        <v>0</v>
      </c>
      <c r="AJ64">
        <v>0</v>
      </c>
      <c r="AK64">
        <v>22.958425316784872</v>
      </c>
      <c r="AL64">
        <v>1.6724231815834765</v>
      </c>
      <c r="AM64">
        <v>0</v>
      </c>
      <c r="AN64">
        <v>0</v>
      </c>
      <c r="AO64">
        <v>0</v>
      </c>
      <c r="AP64">
        <v>0</v>
      </c>
      <c r="AQ64">
        <v>17.186625178730157</v>
      </c>
      <c r="AR64">
        <v>11.225629135688402</v>
      </c>
      <c r="AS64">
        <v>7.9783995727029433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614.09225982582416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270.09234750423235</v>
      </c>
      <c r="L65">
        <v>6.0596804362949284</v>
      </c>
      <c r="M65">
        <v>61.512218075276088</v>
      </c>
      <c r="N65">
        <v>50.04587452821908</v>
      </c>
      <c r="O65">
        <v>34.690342573381166</v>
      </c>
      <c r="P65">
        <v>23.942312770411956</v>
      </c>
      <c r="Q65">
        <v>4.6202582405660371</v>
      </c>
      <c r="R65">
        <v>17.955619343250689</v>
      </c>
      <c r="S65">
        <v>11.178223030687832</v>
      </c>
      <c r="T65">
        <v>0</v>
      </c>
      <c r="U65">
        <v>59.909338832083172</v>
      </c>
      <c r="V65">
        <v>8.0783361607821842</v>
      </c>
      <c r="W65">
        <v>19.654094973866425</v>
      </c>
      <c r="X65">
        <v>62.491568727809415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6.9813833308651603</v>
      </c>
      <c r="AF65">
        <v>5.604085127281949</v>
      </c>
      <c r="AG65">
        <v>29.207902975200003</v>
      </c>
      <c r="AH65">
        <v>0</v>
      </c>
      <c r="AI65">
        <v>0</v>
      </c>
      <c r="AJ65">
        <v>0</v>
      </c>
      <c r="AK65">
        <v>22.958425316784872</v>
      </c>
      <c r="AL65">
        <v>1.6724231815834765</v>
      </c>
      <c r="AM65">
        <v>2.2361204058514632</v>
      </c>
      <c r="AN65">
        <v>0</v>
      </c>
      <c r="AO65">
        <v>0</v>
      </c>
      <c r="AP65">
        <v>0</v>
      </c>
      <c r="AQ65">
        <v>17.270873619999996</v>
      </c>
      <c r="AR65">
        <v>11.225629135688402</v>
      </c>
      <c r="AS65">
        <v>7.9783995727029433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735.36545786281965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270.09234750423235</v>
      </c>
      <c r="L66">
        <v>6.0597023647229138</v>
      </c>
      <c r="M66">
        <v>61.512218075276088</v>
      </c>
      <c r="N66">
        <v>50.04587452821908</v>
      </c>
      <c r="O66">
        <v>34.690342573381166</v>
      </c>
      <c r="P66">
        <v>23.942312770411956</v>
      </c>
      <c r="Q66">
        <v>4.6202582405660371</v>
      </c>
      <c r="R66">
        <v>17.955619343250689</v>
      </c>
      <c r="S66">
        <v>11.180529547631719</v>
      </c>
      <c r="T66">
        <v>0</v>
      </c>
      <c r="U66">
        <v>59.909338832083172</v>
      </c>
      <c r="V66">
        <v>8.7783133620000005</v>
      </c>
      <c r="W66">
        <v>19.654094973866425</v>
      </c>
      <c r="X66">
        <v>62.491568727809415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6.9813833308651603</v>
      </c>
      <c r="AF66">
        <v>5.604085127281949</v>
      </c>
      <c r="AG66">
        <v>29.207902975200003</v>
      </c>
      <c r="AH66">
        <v>0</v>
      </c>
      <c r="AI66">
        <v>0</v>
      </c>
      <c r="AJ66">
        <v>0</v>
      </c>
      <c r="AK66">
        <v>22.958425316784872</v>
      </c>
      <c r="AL66">
        <v>1.6724231815834765</v>
      </c>
      <c r="AM66">
        <v>2.2361204058514632</v>
      </c>
      <c r="AN66">
        <v>0</v>
      </c>
      <c r="AO66">
        <v>0</v>
      </c>
      <c r="AP66">
        <v>0</v>
      </c>
      <c r="AQ66">
        <v>17.776362881269844</v>
      </c>
      <c r="AR66">
        <v>11.225629135688402</v>
      </c>
      <c r="AS66">
        <v>7.9783995727029433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736.57325277067912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270.08767671678726</v>
      </c>
      <c r="L67">
        <v>6.0597475572346058</v>
      </c>
      <c r="M67">
        <v>61.512218075276088</v>
      </c>
      <c r="N67">
        <v>50.04587452821908</v>
      </c>
      <c r="O67">
        <v>34.690342573381166</v>
      </c>
      <c r="P67">
        <v>23.942312770411956</v>
      </c>
      <c r="Q67">
        <v>4.6199919693251532</v>
      </c>
      <c r="R67">
        <v>17.955384850855744</v>
      </c>
      <c r="S67">
        <v>11.179256297592998</v>
      </c>
      <c r="T67">
        <v>0</v>
      </c>
      <c r="U67">
        <v>59.909338832083172</v>
      </c>
      <c r="V67">
        <v>8.7783133620000005</v>
      </c>
      <c r="W67">
        <v>19.654094973866425</v>
      </c>
      <c r="X67">
        <v>62.491568727809415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6.9813833308651603</v>
      </c>
      <c r="AF67">
        <v>5.604085127281949</v>
      </c>
      <c r="AG67">
        <v>29.207902975200003</v>
      </c>
      <c r="AH67">
        <v>0</v>
      </c>
      <c r="AI67">
        <v>0</v>
      </c>
      <c r="AJ67">
        <v>0</v>
      </c>
      <c r="AK67">
        <v>22.958425316784872</v>
      </c>
      <c r="AL67">
        <v>1.6724231815834765</v>
      </c>
      <c r="AM67">
        <v>4.4722403725431352</v>
      </c>
      <c r="AN67">
        <v>0</v>
      </c>
      <c r="AO67">
        <v>0</v>
      </c>
      <c r="AP67">
        <v>0</v>
      </c>
      <c r="AQ67">
        <v>17.776362881269844</v>
      </c>
      <c r="AR67">
        <v>14.499770564311589</v>
      </c>
      <c r="AS67">
        <v>7.9783995727029433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742.07711455738604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270.08890777383925</v>
      </c>
      <c r="L68">
        <v>6.0597475572346058</v>
      </c>
      <c r="M68">
        <v>61.512218075276088</v>
      </c>
      <c r="N68">
        <v>50.04587452821908</v>
      </c>
      <c r="O68">
        <v>34.690342573381166</v>
      </c>
      <c r="P68">
        <v>23.942312770411956</v>
      </c>
      <c r="Q68">
        <v>4.6199919693251532</v>
      </c>
      <c r="R68">
        <v>17.955384850855744</v>
      </c>
      <c r="S68">
        <v>11.179256297592998</v>
      </c>
      <c r="T68">
        <v>0</v>
      </c>
      <c r="U68">
        <v>59.909338832083172</v>
      </c>
      <c r="V68">
        <v>8.7783133620000005</v>
      </c>
      <c r="W68">
        <v>19.654094973866425</v>
      </c>
      <c r="X68">
        <v>62.491568727809415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6.9813833308651603</v>
      </c>
      <c r="AF68">
        <v>5.604085127281949</v>
      </c>
      <c r="AG68">
        <v>29.207902975200003</v>
      </c>
      <c r="AH68">
        <v>0</v>
      </c>
      <c r="AI68">
        <v>0</v>
      </c>
      <c r="AJ68">
        <v>0</v>
      </c>
      <c r="AK68">
        <v>22.958425316784872</v>
      </c>
      <c r="AL68">
        <v>1.6724231815834765</v>
      </c>
      <c r="AM68">
        <v>6.6948087464366086</v>
      </c>
      <c r="AN68">
        <v>0</v>
      </c>
      <c r="AO68">
        <v>0</v>
      </c>
      <c r="AP68">
        <v>0</v>
      </c>
      <c r="AQ68">
        <v>25.779938461269843</v>
      </c>
      <c r="AR68">
        <v>14.499770564311589</v>
      </c>
      <c r="AS68">
        <v>7.9783995727029433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752.30448956833141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318.31758149224254</v>
      </c>
      <c r="L69">
        <v>5.5798464246586503</v>
      </c>
      <c r="M69">
        <v>61.512218075276088</v>
      </c>
      <c r="N69">
        <v>50.04587452821908</v>
      </c>
      <c r="O69">
        <v>34.690342573381166</v>
      </c>
      <c r="P69">
        <v>23.942312770411956</v>
      </c>
      <c r="Q69">
        <v>4.6199919693251532</v>
      </c>
      <c r="R69">
        <v>17.955384850855744</v>
      </c>
      <c r="S69">
        <v>11.179256297592998</v>
      </c>
      <c r="T69">
        <v>0</v>
      </c>
      <c r="U69">
        <v>59.909338832083172</v>
      </c>
      <c r="V69">
        <v>8.7783133620000005</v>
      </c>
      <c r="W69">
        <v>19.654094973866425</v>
      </c>
      <c r="X69">
        <v>62.491568727809415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6.9813833308651603</v>
      </c>
      <c r="AF69">
        <v>5.604085127281949</v>
      </c>
      <c r="AG69">
        <v>29.207902975200003</v>
      </c>
      <c r="AH69">
        <v>9.4281162837592394</v>
      </c>
      <c r="AI69">
        <v>0</v>
      </c>
      <c r="AJ69">
        <v>0</v>
      </c>
      <c r="AK69">
        <v>22.958425316784872</v>
      </c>
      <c r="AL69">
        <v>1.6724231815834765</v>
      </c>
      <c r="AM69">
        <v>6.6948087464366086</v>
      </c>
      <c r="AN69">
        <v>0</v>
      </c>
      <c r="AO69">
        <v>0</v>
      </c>
      <c r="AP69">
        <v>0</v>
      </c>
      <c r="AQ69">
        <v>25.779938461269843</v>
      </c>
      <c r="AR69">
        <v>14.499770564311589</v>
      </c>
      <c r="AS69">
        <v>7.9783995727029433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809.4813784379179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366.55230955816376</v>
      </c>
      <c r="L70">
        <v>6.0598982303944835</v>
      </c>
      <c r="M70">
        <v>61.512218075276088</v>
      </c>
      <c r="N70">
        <v>50.04587452821908</v>
      </c>
      <c r="O70">
        <v>34.690342573381166</v>
      </c>
      <c r="P70">
        <v>23.942312770411956</v>
      </c>
      <c r="Q70">
        <v>4.6199919693251532</v>
      </c>
      <c r="R70">
        <v>17.955384850855744</v>
      </c>
      <c r="S70">
        <v>11.179256297592998</v>
      </c>
      <c r="T70">
        <v>0</v>
      </c>
      <c r="U70">
        <v>59.909338832083172</v>
      </c>
      <c r="V70">
        <v>8.7783133620000005</v>
      </c>
      <c r="W70">
        <v>19.654094973866425</v>
      </c>
      <c r="X70">
        <v>62.491568727809415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6.9813833308651603</v>
      </c>
      <c r="AF70">
        <v>5.604085127281949</v>
      </c>
      <c r="AG70">
        <v>29.207902975200003</v>
      </c>
      <c r="AH70">
        <v>19.05683073959873</v>
      </c>
      <c r="AI70">
        <v>0</v>
      </c>
      <c r="AJ70">
        <v>0</v>
      </c>
      <c r="AK70">
        <v>22.958425316784872</v>
      </c>
      <c r="AL70">
        <v>1.6724231815834765</v>
      </c>
      <c r="AM70">
        <v>6.6948087464366086</v>
      </c>
      <c r="AN70">
        <v>0</v>
      </c>
      <c r="AO70">
        <v>0</v>
      </c>
      <c r="AP70">
        <v>0</v>
      </c>
      <c r="AQ70">
        <v>26.116930839999998</v>
      </c>
      <c r="AR70">
        <v>14.499770564311589</v>
      </c>
      <c r="AS70">
        <v>7.9783995727029433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868.16186514414471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414.78236610176606</v>
      </c>
      <c r="L71">
        <v>6.0598982303944835</v>
      </c>
      <c r="M71">
        <v>61.512218075276088</v>
      </c>
      <c r="N71">
        <v>50.04587452821908</v>
      </c>
      <c r="O71">
        <v>34.690342573381166</v>
      </c>
      <c r="P71">
        <v>23.942312770411956</v>
      </c>
      <c r="Q71">
        <v>4.6199919693251532</v>
      </c>
      <c r="R71">
        <v>17.955384850855744</v>
      </c>
      <c r="S71">
        <v>11.179256297592998</v>
      </c>
      <c r="T71">
        <v>0</v>
      </c>
      <c r="U71">
        <v>59.909338832083172</v>
      </c>
      <c r="V71">
        <v>8.7783133620000005</v>
      </c>
      <c r="W71">
        <v>19.654094973866425</v>
      </c>
      <c r="X71">
        <v>62.491568727809415</v>
      </c>
      <c r="Y71">
        <v>0</v>
      </c>
      <c r="Z71">
        <v>0</v>
      </c>
      <c r="AA71">
        <v>0</v>
      </c>
      <c r="AB71">
        <v>1.4116923195798947</v>
      </c>
      <c r="AC71">
        <v>0</v>
      </c>
      <c r="AD71">
        <v>0</v>
      </c>
      <c r="AE71">
        <v>6.9813833308651603</v>
      </c>
      <c r="AF71">
        <v>11.208169561359027</v>
      </c>
      <c r="AG71">
        <v>29.207902975200003</v>
      </c>
      <c r="AH71">
        <v>29.72865542673706</v>
      </c>
      <c r="AI71">
        <v>0</v>
      </c>
      <c r="AJ71">
        <v>0</v>
      </c>
      <c r="AK71">
        <v>22.958425316784872</v>
      </c>
      <c r="AL71">
        <v>1.6724231815834765</v>
      </c>
      <c r="AM71">
        <v>6.6948087464366086</v>
      </c>
      <c r="AN71">
        <v>0</v>
      </c>
      <c r="AO71">
        <v>0</v>
      </c>
      <c r="AP71">
        <v>2.3878088791217893</v>
      </c>
      <c r="AQ71">
        <v>26.53817166</v>
      </c>
      <c r="AR71">
        <v>11.459496317844199</v>
      </c>
      <c r="AS71">
        <v>6.838628142432353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932.70852715092599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463.00878027575607</v>
      </c>
      <c r="L72">
        <v>6.0600480825228962</v>
      </c>
      <c r="M72">
        <v>61.512218075276088</v>
      </c>
      <c r="N72">
        <v>50.04587452821908</v>
      </c>
      <c r="O72">
        <v>34.690342573381166</v>
      </c>
      <c r="P72">
        <v>23.942312770411956</v>
      </c>
      <c r="Q72">
        <v>4.6211709392378983</v>
      </c>
      <c r="R72">
        <v>17.955384850855744</v>
      </c>
      <c r="S72">
        <v>11.181691522677236</v>
      </c>
      <c r="T72">
        <v>0</v>
      </c>
      <c r="U72">
        <v>59.909338832083172</v>
      </c>
      <c r="V72">
        <v>8.7783133620000005</v>
      </c>
      <c r="W72">
        <v>19.654094973866425</v>
      </c>
      <c r="X72">
        <v>62.491568727809415</v>
      </c>
      <c r="Y72">
        <v>0</v>
      </c>
      <c r="Z72">
        <v>0.46599825999999989</v>
      </c>
      <c r="AA72">
        <v>5.9525930518987353</v>
      </c>
      <c r="AB72">
        <v>2.8233841999999991</v>
      </c>
      <c r="AC72">
        <v>1.0790014370190042</v>
      </c>
      <c r="AD72">
        <v>3.8706147797123402</v>
      </c>
      <c r="AE72">
        <v>6.9813833308651603</v>
      </c>
      <c r="AF72">
        <v>16.812254688640976</v>
      </c>
      <c r="AG72">
        <v>29.207902975200003</v>
      </c>
      <c r="AH72">
        <v>38.234020031087638</v>
      </c>
      <c r="AI72">
        <v>0</v>
      </c>
      <c r="AJ72">
        <v>0</v>
      </c>
      <c r="AK72">
        <v>22.958425316784872</v>
      </c>
      <c r="AL72">
        <v>5.0172702907917373</v>
      </c>
      <c r="AM72">
        <v>6.6948087464366086</v>
      </c>
      <c r="AN72">
        <v>0</v>
      </c>
      <c r="AO72">
        <v>0</v>
      </c>
      <c r="AP72">
        <v>2.3878088791217893</v>
      </c>
      <c r="AQ72">
        <v>26.53817166</v>
      </c>
      <c r="AR72">
        <v>11.459496317844199</v>
      </c>
      <c r="AS72">
        <v>6.838628142432353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1011.1729016219324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488.95645564971267</v>
      </c>
      <c r="L73">
        <v>6.0598937255480321</v>
      </c>
      <c r="M73">
        <v>61.512218075276088</v>
      </c>
      <c r="N73">
        <v>50.04587452821908</v>
      </c>
      <c r="O73">
        <v>34.690342573381166</v>
      </c>
      <c r="P73">
        <v>23.942312770411956</v>
      </c>
      <c r="Q73">
        <v>4.6211709392378983</v>
      </c>
      <c r="R73">
        <v>17.955384850855744</v>
      </c>
      <c r="S73">
        <v>11.181691522677236</v>
      </c>
      <c r="T73">
        <v>0</v>
      </c>
      <c r="U73">
        <v>59.909338832083172</v>
      </c>
      <c r="V73">
        <v>8.7783133620000005</v>
      </c>
      <c r="W73">
        <v>19.654094973866425</v>
      </c>
      <c r="X73">
        <v>62.491568727809415</v>
      </c>
      <c r="Y73">
        <v>0</v>
      </c>
      <c r="Z73">
        <v>8.2873130382727247</v>
      </c>
      <c r="AA73">
        <v>11.905185664556964</v>
      </c>
      <c r="AB73">
        <v>16.737021646511625</v>
      </c>
      <c r="AC73">
        <v>12.313026394298726</v>
      </c>
      <c r="AD73">
        <v>7.7412299986373965</v>
      </c>
      <c r="AE73">
        <v>13.962766222525334</v>
      </c>
      <c r="AF73">
        <v>21.097731061359028</v>
      </c>
      <c r="AG73">
        <v>29.207902975200003</v>
      </c>
      <c r="AH73">
        <v>49.547759483759236</v>
      </c>
      <c r="AI73">
        <v>0</v>
      </c>
      <c r="AJ73">
        <v>0</v>
      </c>
      <c r="AK73">
        <v>22.958425316784872</v>
      </c>
      <c r="AL73">
        <v>40.556269240791728</v>
      </c>
      <c r="AM73">
        <v>6.6948087464366086</v>
      </c>
      <c r="AN73">
        <v>0</v>
      </c>
      <c r="AO73">
        <v>0</v>
      </c>
      <c r="AP73">
        <v>2.3878088791217893</v>
      </c>
      <c r="AQ73">
        <v>26.53817166</v>
      </c>
      <c r="AR73">
        <v>14.499770564311589</v>
      </c>
      <c r="AS73">
        <v>6.838628142432353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1141.072479566079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488.95645564971267</v>
      </c>
      <c r="L74">
        <v>6.0598183515049184</v>
      </c>
      <c r="M74">
        <v>61.512218075276088</v>
      </c>
      <c r="N74">
        <v>50.04587452821908</v>
      </c>
      <c r="O74">
        <v>34.690342573381166</v>
      </c>
      <c r="P74">
        <v>23.942312770411956</v>
      </c>
      <c r="Q74">
        <v>4.6211709392378983</v>
      </c>
      <c r="R74">
        <v>17.955384850855744</v>
      </c>
      <c r="S74">
        <v>11.181691522677236</v>
      </c>
      <c r="T74">
        <v>0</v>
      </c>
      <c r="U74">
        <v>59.909338832083172</v>
      </c>
      <c r="V74">
        <v>8.7783133620000005</v>
      </c>
      <c r="W74">
        <v>19.654094973866425</v>
      </c>
      <c r="X74">
        <v>62.491568727809415</v>
      </c>
      <c r="Y74">
        <v>0</v>
      </c>
      <c r="Z74">
        <v>8.2873130382727247</v>
      </c>
      <c r="AA74">
        <v>17.857778716455702</v>
      </c>
      <c r="AB74">
        <v>16.737021646511625</v>
      </c>
      <c r="AC74">
        <v>12.313026394298726</v>
      </c>
      <c r="AD74">
        <v>11.611844778349736</v>
      </c>
      <c r="AE74">
        <v>13.962766222525334</v>
      </c>
      <c r="AF74">
        <v>21.097731061359028</v>
      </c>
      <c r="AG74">
        <v>29.207902975200003</v>
      </c>
      <c r="AH74">
        <v>59.457311292671584</v>
      </c>
      <c r="AI74">
        <v>0</v>
      </c>
      <c r="AJ74">
        <v>0</v>
      </c>
      <c r="AK74">
        <v>22.958425316784872</v>
      </c>
      <c r="AL74">
        <v>40.556269240791728</v>
      </c>
      <c r="AM74">
        <v>6.6948087464366086</v>
      </c>
      <c r="AN74">
        <v>0</v>
      </c>
      <c r="AO74">
        <v>0</v>
      </c>
      <c r="AP74">
        <v>2.3878088791217893</v>
      </c>
      <c r="AQ74">
        <v>26.53817166</v>
      </c>
      <c r="AR74">
        <v>14.499770564311589</v>
      </c>
      <c r="AS74">
        <v>6.838628142432353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1160.8051638325592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488.95344990415913</v>
      </c>
      <c r="L75">
        <v>4.8400120693551534</v>
      </c>
      <c r="M75">
        <v>61.512218075276088</v>
      </c>
      <c r="N75">
        <v>50.04587452821908</v>
      </c>
      <c r="O75">
        <v>34.690342573381166</v>
      </c>
      <c r="P75">
        <v>23.942312770411956</v>
      </c>
      <c r="Q75">
        <v>4.6216626730038026</v>
      </c>
      <c r="R75">
        <v>17.955384850855744</v>
      </c>
      <c r="S75">
        <v>11.182587434184676</v>
      </c>
      <c r="T75">
        <v>0</v>
      </c>
      <c r="U75">
        <v>59.909338832083172</v>
      </c>
      <c r="V75">
        <v>8.7783133620000005</v>
      </c>
      <c r="W75">
        <v>19.654094973866425</v>
      </c>
      <c r="X75">
        <v>62.491568727809415</v>
      </c>
      <c r="Y75">
        <v>0</v>
      </c>
      <c r="Z75">
        <v>8.2873130382727247</v>
      </c>
      <c r="AA75">
        <v>17.857778716455702</v>
      </c>
      <c r="AB75">
        <v>16.737021646511625</v>
      </c>
      <c r="AC75">
        <v>12.313026394298726</v>
      </c>
      <c r="AD75">
        <v>11.611844778349736</v>
      </c>
      <c r="AE75">
        <v>13.962766222525334</v>
      </c>
      <c r="AF75">
        <v>21.097731061359028</v>
      </c>
      <c r="AG75">
        <v>29.207902975200003</v>
      </c>
      <c r="AH75">
        <v>59.457311292671584</v>
      </c>
      <c r="AI75">
        <v>0</v>
      </c>
      <c r="AJ75">
        <v>0</v>
      </c>
      <c r="AK75">
        <v>22.958425316784872</v>
      </c>
      <c r="AL75">
        <v>40.556269240791728</v>
      </c>
      <c r="AM75">
        <v>6.6948087464366086</v>
      </c>
      <c r="AN75">
        <v>0</v>
      </c>
      <c r="AO75">
        <v>0</v>
      </c>
      <c r="AP75">
        <v>2.3878088791217893</v>
      </c>
      <c r="AQ75">
        <v>26.53817166</v>
      </c>
      <c r="AR75">
        <v>14.499770564311589</v>
      </c>
      <c r="AS75">
        <v>6.838628142432353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1159.5837394501293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488.95062315770213</v>
      </c>
      <c r="L76">
        <v>5.1898017218299586</v>
      </c>
      <c r="M76">
        <v>61.512218075276088</v>
      </c>
      <c r="N76">
        <v>50.04587452821908</v>
      </c>
      <c r="O76">
        <v>34.690342573381166</v>
      </c>
      <c r="P76">
        <v>23.942312770411956</v>
      </c>
      <c r="Q76">
        <v>4.6216626730038026</v>
      </c>
      <c r="R76">
        <v>17.955384850855744</v>
      </c>
      <c r="S76">
        <v>11.182587434184676</v>
      </c>
      <c r="T76">
        <v>0</v>
      </c>
      <c r="U76">
        <v>59.909338832083172</v>
      </c>
      <c r="V76">
        <v>8.7783133620000005</v>
      </c>
      <c r="W76">
        <v>19.654094973866425</v>
      </c>
      <c r="X76">
        <v>62.491568727809415</v>
      </c>
      <c r="Y76">
        <v>0</v>
      </c>
      <c r="Z76">
        <v>8.2873130382727247</v>
      </c>
      <c r="AA76">
        <v>17.857778716455702</v>
      </c>
      <c r="AB76">
        <v>16.737021646511625</v>
      </c>
      <c r="AC76">
        <v>12.313026394298726</v>
      </c>
      <c r="AD76">
        <v>11.611844778349736</v>
      </c>
      <c r="AE76">
        <v>13.962766222525334</v>
      </c>
      <c r="AF76">
        <v>21.097731061359028</v>
      </c>
      <c r="AG76">
        <v>29.207902975200003</v>
      </c>
      <c r="AH76">
        <v>59.457311292671584</v>
      </c>
      <c r="AI76">
        <v>0</v>
      </c>
      <c r="AJ76">
        <v>0</v>
      </c>
      <c r="AK76">
        <v>22.958425316784872</v>
      </c>
      <c r="AL76">
        <v>40.556269240791728</v>
      </c>
      <c r="AM76">
        <v>6.6948087464366086</v>
      </c>
      <c r="AN76">
        <v>0</v>
      </c>
      <c r="AO76">
        <v>0</v>
      </c>
      <c r="AP76">
        <v>2.3878088791217893</v>
      </c>
      <c r="AQ76">
        <v>26.53817166</v>
      </c>
      <c r="AR76">
        <v>14.499770564311589</v>
      </c>
      <c r="AS76">
        <v>6.838628142432353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1159.9307023561471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488.95062315770213</v>
      </c>
      <c r="L77">
        <v>5.9301689076392092</v>
      </c>
      <c r="M77">
        <v>61.512218075276088</v>
      </c>
      <c r="N77">
        <v>50.04587452821908</v>
      </c>
      <c r="O77">
        <v>34.690342573381166</v>
      </c>
      <c r="P77">
        <v>23.942312770411956</v>
      </c>
      <c r="Q77">
        <v>4.6216626730038026</v>
      </c>
      <c r="R77">
        <v>17.955384850855744</v>
      </c>
      <c r="S77">
        <v>11.182587434184676</v>
      </c>
      <c r="T77">
        <v>0</v>
      </c>
      <c r="U77">
        <v>59.909338832083172</v>
      </c>
      <c r="V77">
        <v>8.7783133620000005</v>
      </c>
      <c r="W77">
        <v>19.654094973866425</v>
      </c>
      <c r="X77">
        <v>62.491568727809415</v>
      </c>
      <c r="Y77">
        <v>0</v>
      </c>
      <c r="Z77">
        <v>8.2873130382727247</v>
      </c>
      <c r="AA77">
        <v>17.857778716455702</v>
      </c>
      <c r="AB77">
        <v>16.737021646511625</v>
      </c>
      <c r="AC77">
        <v>10.790015687843567</v>
      </c>
      <c r="AD77">
        <v>11.611844778349736</v>
      </c>
      <c r="AE77">
        <v>13.962766222525334</v>
      </c>
      <c r="AF77">
        <v>21.097731061359028</v>
      </c>
      <c r="AG77">
        <v>29.207902975200003</v>
      </c>
      <c r="AH77">
        <v>49.547759483759236</v>
      </c>
      <c r="AI77">
        <v>0</v>
      </c>
      <c r="AJ77">
        <v>0</v>
      </c>
      <c r="AK77">
        <v>22.958425316784872</v>
      </c>
      <c r="AL77">
        <v>40.556269240791728</v>
      </c>
      <c r="AM77">
        <v>6.6948087464366086</v>
      </c>
      <c r="AN77">
        <v>0</v>
      </c>
      <c r="AO77">
        <v>0</v>
      </c>
      <c r="AP77">
        <v>0</v>
      </c>
      <c r="AQ77">
        <v>26.53817166</v>
      </c>
      <c r="AR77">
        <v>8.4192216321557947</v>
      </c>
      <c r="AS77">
        <v>6.2687424272970569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1140.2002635001759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488.74751876287866</v>
      </c>
      <c r="L78">
        <v>6.0600086711585162</v>
      </c>
      <c r="M78">
        <v>61.512218075276088</v>
      </c>
      <c r="N78">
        <v>50.04587452821908</v>
      </c>
      <c r="O78">
        <v>34.690342573381166</v>
      </c>
      <c r="P78">
        <v>23.942312770411956</v>
      </c>
      <c r="Q78">
        <v>4.6216626730038026</v>
      </c>
      <c r="R78">
        <v>17.955384850855744</v>
      </c>
      <c r="S78">
        <v>11.182587434184676</v>
      </c>
      <c r="T78">
        <v>0</v>
      </c>
      <c r="U78">
        <v>59.909338832083172</v>
      </c>
      <c r="V78">
        <v>8.7783133620000005</v>
      </c>
      <c r="W78">
        <v>19.654094973866425</v>
      </c>
      <c r="X78">
        <v>62.491568727809415</v>
      </c>
      <c r="Y78">
        <v>0</v>
      </c>
      <c r="Z78">
        <v>5.5248752124545444</v>
      </c>
      <c r="AA78">
        <v>11.905185664556964</v>
      </c>
      <c r="AB78">
        <v>16.737021646511625</v>
      </c>
      <c r="AC78">
        <v>8.6320123745877169</v>
      </c>
      <c r="AD78">
        <v>6.7159309521574571</v>
      </c>
      <c r="AE78">
        <v>13.962766222525334</v>
      </c>
      <c r="AF78">
        <v>21.097731061359028</v>
      </c>
      <c r="AG78">
        <v>29.207902975200003</v>
      </c>
      <c r="AH78">
        <v>39.638207674846875</v>
      </c>
      <c r="AI78">
        <v>0</v>
      </c>
      <c r="AJ78">
        <v>0</v>
      </c>
      <c r="AK78">
        <v>22.958425316784872</v>
      </c>
      <c r="AL78">
        <v>40.556269240791728</v>
      </c>
      <c r="AM78">
        <v>6.6948087464366086</v>
      </c>
      <c r="AN78">
        <v>0</v>
      </c>
      <c r="AO78">
        <v>0</v>
      </c>
      <c r="AP78">
        <v>0</v>
      </c>
      <c r="AQ78">
        <v>26.53817166</v>
      </c>
      <c r="AR78">
        <v>8.4192216321557947</v>
      </c>
      <c r="AS78">
        <v>6.2687424272970569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1114.4484990427941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488.74751876287866</v>
      </c>
      <c r="L79">
        <v>6.0600086711585162</v>
      </c>
      <c r="M79">
        <v>61.512218075276088</v>
      </c>
      <c r="N79">
        <v>50.04587452821908</v>
      </c>
      <c r="O79">
        <v>34.690342573381166</v>
      </c>
      <c r="P79">
        <v>23.942312770411956</v>
      </c>
      <c r="Q79">
        <v>4.6216626730038026</v>
      </c>
      <c r="R79">
        <v>17.955384850855744</v>
      </c>
      <c r="S79">
        <v>11.182587434184676</v>
      </c>
      <c r="T79">
        <v>0</v>
      </c>
      <c r="U79">
        <v>59.909338832083172</v>
      </c>
      <c r="V79">
        <v>8.7783133620000005</v>
      </c>
      <c r="W79">
        <v>19.654094973866425</v>
      </c>
      <c r="X79">
        <v>62.491568727809415</v>
      </c>
      <c r="Y79">
        <v>0</v>
      </c>
      <c r="Z79">
        <v>2.7624378258181816</v>
      </c>
      <c r="AA79">
        <v>5.9525930518987353</v>
      </c>
      <c r="AB79">
        <v>1.4116923195798947</v>
      </c>
      <c r="AC79">
        <v>0.53950093811842303</v>
      </c>
      <c r="AD79">
        <v>3.4139314978046942</v>
      </c>
      <c r="AE79">
        <v>6.9813833308651603</v>
      </c>
      <c r="AF79">
        <v>11.208169561359027</v>
      </c>
      <c r="AG79">
        <v>29.207902975200003</v>
      </c>
      <c r="AH79">
        <v>29.72865542673706</v>
      </c>
      <c r="AI79">
        <v>0</v>
      </c>
      <c r="AJ79">
        <v>0</v>
      </c>
      <c r="AK79">
        <v>22.958425316784872</v>
      </c>
      <c r="AL79">
        <v>9.1983289907917367</v>
      </c>
      <c r="AM79">
        <v>6.6948087464366086</v>
      </c>
      <c r="AN79">
        <v>0</v>
      </c>
      <c r="AO79">
        <v>0</v>
      </c>
      <c r="AP79">
        <v>0</v>
      </c>
      <c r="AQ79">
        <v>26.53817166</v>
      </c>
      <c r="AR79">
        <v>14.499770564311589</v>
      </c>
      <c r="AS79">
        <v>6.838628142432353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1027.525626583267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488.91830509125862</v>
      </c>
      <c r="L80">
        <v>6.0600086711585162</v>
      </c>
      <c r="M80">
        <v>61.512218075276088</v>
      </c>
      <c r="N80">
        <v>50.04587452821908</v>
      </c>
      <c r="O80">
        <v>34.690342573381166</v>
      </c>
      <c r="P80">
        <v>23.942312770411956</v>
      </c>
      <c r="Q80">
        <v>4.6216626730038026</v>
      </c>
      <c r="R80">
        <v>17.955384850855744</v>
      </c>
      <c r="S80">
        <v>11.182587434184676</v>
      </c>
      <c r="T80">
        <v>0</v>
      </c>
      <c r="U80">
        <v>59.909338832083172</v>
      </c>
      <c r="V80">
        <v>8.7783133620000005</v>
      </c>
      <c r="W80">
        <v>19.654094973866425</v>
      </c>
      <c r="X80">
        <v>62.491568727809415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6.9813833308651603</v>
      </c>
      <c r="AF80">
        <v>5.9337366227180546</v>
      </c>
      <c r="AG80">
        <v>29.207902975200003</v>
      </c>
      <c r="AH80">
        <v>19.819103617824705</v>
      </c>
      <c r="AI80">
        <v>0</v>
      </c>
      <c r="AJ80">
        <v>0</v>
      </c>
      <c r="AK80">
        <v>22.958425316784872</v>
      </c>
      <c r="AL80">
        <v>9.1983289907917367</v>
      </c>
      <c r="AM80">
        <v>6.6948087464366086</v>
      </c>
      <c r="AN80">
        <v>0</v>
      </c>
      <c r="AO80">
        <v>0</v>
      </c>
      <c r="AP80">
        <v>0</v>
      </c>
      <c r="AQ80">
        <v>26.53817166</v>
      </c>
      <c r="AR80">
        <v>14.499770564311589</v>
      </c>
      <c r="AS80">
        <v>6.838628142432353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998.43227253087355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463.00770729973215</v>
      </c>
      <c r="L81">
        <v>6.0600086711585162</v>
      </c>
      <c r="M81">
        <v>61.512218075276088</v>
      </c>
      <c r="N81">
        <v>50.04587452821908</v>
      </c>
      <c r="O81">
        <v>34.690342573381166</v>
      </c>
      <c r="P81">
        <v>23.942312770411956</v>
      </c>
      <c r="Q81">
        <v>4.6216626730038026</v>
      </c>
      <c r="R81">
        <v>17.955384850855744</v>
      </c>
      <c r="S81">
        <v>11.182587434184676</v>
      </c>
      <c r="T81">
        <v>0</v>
      </c>
      <c r="U81">
        <v>59.909338832083172</v>
      </c>
      <c r="V81">
        <v>8.7783133620000005</v>
      </c>
      <c r="W81">
        <v>19.654094973866425</v>
      </c>
      <c r="X81">
        <v>62.491568727809415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6.9813833308651603</v>
      </c>
      <c r="AF81">
        <v>0</v>
      </c>
      <c r="AG81">
        <v>29.207902975200003</v>
      </c>
      <c r="AH81">
        <v>9.9095518089123527</v>
      </c>
      <c r="AI81">
        <v>0</v>
      </c>
      <c r="AJ81">
        <v>0</v>
      </c>
      <c r="AK81">
        <v>22.958425316784872</v>
      </c>
      <c r="AL81">
        <v>9.1983289907917367</v>
      </c>
      <c r="AM81">
        <v>6.6948087464366086</v>
      </c>
      <c r="AN81">
        <v>0</v>
      </c>
      <c r="AO81">
        <v>0</v>
      </c>
      <c r="AP81">
        <v>0</v>
      </c>
      <c r="AQ81">
        <v>26.53817166</v>
      </c>
      <c r="AR81">
        <v>14.499770564311589</v>
      </c>
      <c r="AS81">
        <v>7.9783995727029433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957.81815773798746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414.77657169782935</v>
      </c>
      <c r="L82">
        <v>6.0600086711585162</v>
      </c>
      <c r="M82">
        <v>61.512218075276088</v>
      </c>
      <c r="N82">
        <v>50.04587452821908</v>
      </c>
      <c r="O82">
        <v>34.690342573381166</v>
      </c>
      <c r="P82">
        <v>23.942312770411956</v>
      </c>
      <c r="Q82">
        <v>4.6216626730038026</v>
      </c>
      <c r="R82">
        <v>17.955384850855744</v>
      </c>
      <c r="S82">
        <v>11.182587434184676</v>
      </c>
      <c r="T82">
        <v>0</v>
      </c>
      <c r="U82">
        <v>59.909338832083172</v>
      </c>
      <c r="V82">
        <v>8.7783133620000005</v>
      </c>
      <c r="W82">
        <v>19.654094973866425</v>
      </c>
      <c r="X82">
        <v>62.491568727809415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6.9813833308651603</v>
      </c>
      <c r="AF82">
        <v>0</v>
      </c>
      <c r="AG82">
        <v>29.207902975200003</v>
      </c>
      <c r="AH82">
        <v>0</v>
      </c>
      <c r="AI82">
        <v>0</v>
      </c>
      <c r="AJ82">
        <v>0</v>
      </c>
      <c r="AK82">
        <v>22.958425316784872</v>
      </c>
      <c r="AL82">
        <v>9.1983289907917367</v>
      </c>
      <c r="AM82">
        <v>6.6948087464366086</v>
      </c>
      <c r="AN82">
        <v>0</v>
      </c>
      <c r="AO82">
        <v>0</v>
      </c>
      <c r="AP82">
        <v>0</v>
      </c>
      <c r="AQ82">
        <v>26.53817166</v>
      </c>
      <c r="AR82">
        <v>14.499770564311589</v>
      </c>
      <c r="AS82">
        <v>7.9783995727029433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899.67747032717227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414.77880302191079</v>
      </c>
      <c r="L83">
        <v>6.0598317835296687</v>
      </c>
      <c r="M83">
        <v>61.512218075276088</v>
      </c>
      <c r="N83">
        <v>50.04587452821908</v>
      </c>
      <c r="O83">
        <v>34.690342573381166</v>
      </c>
      <c r="P83">
        <v>23.942312770411956</v>
      </c>
      <c r="Q83">
        <v>4.6211709392378983</v>
      </c>
      <c r="R83">
        <v>17.955384850855744</v>
      </c>
      <c r="S83">
        <v>11.289691911944203</v>
      </c>
      <c r="T83">
        <v>0</v>
      </c>
      <c r="U83">
        <v>59.909338832083172</v>
      </c>
      <c r="V83">
        <v>8.7783133620000005</v>
      </c>
      <c r="W83">
        <v>19.654094973866425</v>
      </c>
      <c r="X83">
        <v>62.491568727809415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6.9813833308651603</v>
      </c>
      <c r="AF83">
        <v>0</v>
      </c>
      <c r="AG83">
        <v>29.207902975200003</v>
      </c>
      <c r="AH83">
        <v>0</v>
      </c>
      <c r="AI83">
        <v>0</v>
      </c>
      <c r="AJ83">
        <v>0</v>
      </c>
      <c r="AK83">
        <v>22.958425316784872</v>
      </c>
      <c r="AL83">
        <v>9.1983289907917367</v>
      </c>
      <c r="AM83">
        <v>6.6948087464366086</v>
      </c>
      <c r="AN83">
        <v>0</v>
      </c>
      <c r="AO83">
        <v>0</v>
      </c>
      <c r="AP83">
        <v>0</v>
      </c>
      <c r="AQ83">
        <v>26.53817166</v>
      </c>
      <c r="AR83">
        <v>14.499770564311589</v>
      </c>
      <c r="AS83">
        <v>7.9783995727029433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899.78613750761838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414.77880302191079</v>
      </c>
      <c r="L84">
        <v>6.0597475572346058</v>
      </c>
      <c r="M84">
        <v>61.512218075276088</v>
      </c>
      <c r="N84">
        <v>50.04587452821908</v>
      </c>
      <c r="O84">
        <v>34.690342573381166</v>
      </c>
      <c r="P84">
        <v>23.942312770411956</v>
      </c>
      <c r="Q84">
        <v>4.6211709392378983</v>
      </c>
      <c r="R84">
        <v>17.955384850855744</v>
      </c>
      <c r="S84">
        <v>11.181691522677236</v>
      </c>
      <c r="T84">
        <v>0</v>
      </c>
      <c r="U84">
        <v>59.909338832083172</v>
      </c>
      <c r="V84">
        <v>8.7783133620000005</v>
      </c>
      <c r="W84">
        <v>19.654094973866425</v>
      </c>
      <c r="X84">
        <v>62.491568727809415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6.9813833308651603</v>
      </c>
      <c r="AF84">
        <v>0</v>
      </c>
      <c r="AG84">
        <v>29.207902975200003</v>
      </c>
      <c r="AH84">
        <v>0</v>
      </c>
      <c r="AI84">
        <v>0</v>
      </c>
      <c r="AJ84">
        <v>0</v>
      </c>
      <c r="AK84">
        <v>22.958425316784872</v>
      </c>
      <c r="AL84">
        <v>9.1983289907917367</v>
      </c>
      <c r="AM84">
        <v>6.6948087464366086</v>
      </c>
      <c r="AN84">
        <v>0</v>
      </c>
      <c r="AO84">
        <v>0</v>
      </c>
      <c r="AP84">
        <v>0</v>
      </c>
      <c r="AQ84">
        <v>26.53817166</v>
      </c>
      <c r="AR84">
        <v>14.499770564311589</v>
      </c>
      <c r="AS84">
        <v>7.9783995727029433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899.67805289205648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414.77880302191079</v>
      </c>
      <c r="L85">
        <v>6.0597908746723954</v>
      </c>
      <c r="M85">
        <v>61.512218075276088</v>
      </c>
      <c r="N85">
        <v>50.04587452821908</v>
      </c>
      <c r="O85">
        <v>34.690342573381166</v>
      </c>
      <c r="P85">
        <v>23.942312770411956</v>
      </c>
      <c r="Q85">
        <v>4.6211709392378983</v>
      </c>
      <c r="R85">
        <v>17.955384850855744</v>
      </c>
      <c r="S85">
        <v>11.181691522677236</v>
      </c>
      <c r="T85">
        <v>0</v>
      </c>
      <c r="U85">
        <v>59.909338832083172</v>
      </c>
      <c r="V85">
        <v>8.7783133620000005</v>
      </c>
      <c r="W85">
        <v>19.654094973866425</v>
      </c>
      <c r="X85">
        <v>62.491568727809415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6.9813833308651603</v>
      </c>
      <c r="AF85">
        <v>0</v>
      </c>
      <c r="AG85">
        <v>29.207902975200003</v>
      </c>
      <c r="AH85">
        <v>0</v>
      </c>
      <c r="AI85">
        <v>0</v>
      </c>
      <c r="AJ85">
        <v>0</v>
      </c>
      <c r="AK85">
        <v>22.958425316784872</v>
      </c>
      <c r="AL85">
        <v>9.1983289907917367</v>
      </c>
      <c r="AM85">
        <v>6.6948087464366086</v>
      </c>
      <c r="AN85">
        <v>0</v>
      </c>
      <c r="AO85">
        <v>0</v>
      </c>
      <c r="AP85">
        <v>0</v>
      </c>
      <c r="AQ85">
        <v>26.53817166</v>
      </c>
      <c r="AR85">
        <v>11.225629135688402</v>
      </c>
      <c r="AS85">
        <v>6.838628142432353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895.26418335060043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414.77880302191079</v>
      </c>
      <c r="L86">
        <v>6.0597908746723954</v>
      </c>
      <c r="M86">
        <v>61.512218075276088</v>
      </c>
      <c r="N86">
        <v>50.04587452821908</v>
      </c>
      <c r="O86">
        <v>34.690342573381166</v>
      </c>
      <c r="P86">
        <v>23.942312770411956</v>
      </c>
      <c r="Q86">
        <v>4.6211709392378983</v>
      </c>
      <c r="R86">
        <v>17.955384850855744</v>
      </c>
      <c r="S86">
        <v>11.181691522677236</v>
      </c>
      <c r="T86">
        <v>0</v>
      </c>
      <c r="U86">
        <v>59.909338832083172</v>
      </c>
      <c r="V86">
        <v>8.7783133620000005</v>
      </c>
      <c r="W86">
        <v>19.654094973866425</v>
      </c>
      <c r="X86">
        <v>62.491568727809415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6.9813833308651603</v>
      </c>
      <c r="AF86">
        <v>0</v>
      </c>
      <c r="AG86">
        <v>29.207902975200003</v>
      </c>
      <c r="AH86">
        <v>0</v>
      </c>
      <c r="AI86">
        <v>0</v>
      </c>
      <c r="AJ86">
        <v>0</v>
      </c>
      <c r="AK86">
        <v>22.958425316784872</v>
      </c>
      <c r="AL86">
        <v>9.1983289907917367</v>
      </c>
      <c r="AM86">
        <v>6.6948087464366086</v>
      </c>
      <c r="AN86">
        <v>0</v>
      </c>
      <c r="AO86">
        <v>0</v>
      </c>
      <c r="AP86">
        <v>0</v>
      </c>
      <c r="AQ86">
        <v>17.776362881269844</v>
      </c>
      <c r="AR86">
        <v>11.225629135688402</v>
      </c>
      <c r="AS86">
        <v>6.838628142432353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886.50237457187029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366.55251484867671</v>
      </c>
      <c r="L87">
        <v>6.0600167723745466</v>
      </c>
      <c r="M87">
        <v>61.512218075276088</v>
      </c>
      <c r="N87">
        <v>50.04587452821908</v>
      </c>
      <c r="O87">
        <v>34.690342573381166</v>
      </c>
      <c r="P87">
        <v>23.942312770411956</v>
      </c>
      <c r="Q87">
        <v>4.6223670311203318</v>
      </c>
      <c r="R87">
        <v>17.955619343250689</v>
      </c>
      <c r="S87">
        <v>11.179203833480958</v>
      </c>
      <c r="T87">
        <v>0</v>
      </c>
      <c r="U87">
        <v>59.909338832083172</v>
      </c>
      <c r="V87">
        <v>8.780469811341943</v>
      </c>
      <c r="W87">
        <v>19.653302857871907</v>
      </c>
      <c r="X87">
        <v>62.491568727809415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6.9813833308651603</v>
      </c>
      <c r="AF87">
        <v>0</v>
      </c>
      <c r="AG87">
        <v>29.207902975200003</v>
      </c>
      <c r="AH87">
        <v>0</v>
      </c>
      <c r="AI87">
        <v>0</v>
      </c>
      <c r="AJ87">
        <v>0</v>
      </c>
      <c r="AK87">
        <v>22.958425316784872</v>
      </c>
      <c r="AL87">
        <v>9.1983289907917367</v>
      </c>
      <c r="AM87">
        <v>6.6948087464366086</v>
      </c>
      <c r="AN87">
        <v>0</v>
      </c>
      <c r="AO87">
        <v>0</v>
      </c>
      <c r="AP87">
        <v>0</v>
      </c>
      <c r="AQ87">
        <v>17.776362881269844</v>
      </c>
      <c r="AR87">
        <v>14.733638185688401</v>
      </c>
      <c r="AS87">
        <v>7.9783995727029433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842.92440000503768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318.32244102565102</v>
      </c>
      <c r="L88">
        <v>6.0600167723745466</v>
      </c>
      <c r="M88">
        <v>61.512218075276088</v>
      </c>
      <c r="N88">
        <v>50.04587452821908</v>
      </c>
      <c r="O88">
        <v>34.690342573381166</v>
      </c>
      <c r="P88">
        <v>23.942312770411956</v>
      </c>
      <c r="Q88">
        <v>4.6174714491017967</v>
      </c>
      <c r="R88">
        <v>17.959077268196722</v>
      </c>
      <c r="S88">
        <v>11.178144468062266</v>
      </c>
      <c r="T88">
        <v>0</v>
      </c>
      <c r="U88">
        <v>59.909338832083172</v>
      </c>
      <c r="V88">
        <v>8.780469811341943</v>
      </c>
      <c r="W88">
        <v>19.653302857871907</v>
      </c>
      <c r="X88">
        <v>62.491568727809415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6.9813833308651603</v>
      </c>
      <c r="AF88">
        <v>0</v>
      </c>
      <c r="AG88">
        <v>29.207902975200003</v>
      </c>
      <c r="AH88">
        <v>0</v>
      </c>
      <c r="AI88">
        <v>0</v>
      </c>
      <c r="AJ88">
        <v>0</v>
      </c>
      <c r="AK88">
        <v>22.958425316784872</v>
      </c>
      <c r="AL88">
        <v>9.1983289907917367</v>
      </c>
      <c r="AM88">
        <v>6.6948087464366086</v>
      </c>
      <c r="AN88">
        <v>0</v>
      </c>
      <c r="AO88">
        <v>0</v>
      </c>
      <c r="AP88">
        <v>0</v>
      </c>
      <c r="AQ88">
        <v>17.776362881269844</v>
      </c>
      <c r="AR88">
        <v>14.733638185688401</v>
      </c>
      <c r="AS88">
        <v>7.9783995727029433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794.69182915952069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270.09234750423235</v>
      </c>
      <c r="L89">
        <v>3.8800285516405504</v>
      </c>
      <c r="M89">
        <v>61.512218075276088</v>
      </c>
      <c r="N89">
        <v>50.04587452821908</v>
      </c>
      <c r="O89">
        <v>34.690342573381166</v>
      </c>
      <c r="P89">
        <v>23.942312770411956</v>
      </c>
      <c r="Q89">
        <v>2.8987541389728095</v>
      </c>
      <c r="R89">
        <v>10.61018332613391</v>
      </c>
      <c r="S89">
        <v>7.0450566787273852</v>
      </c>
      <c r="T89">
        <v>0</v>
      </c>
      <c r="U89">
        <v>59.909338832083172</v>
      </c>
      <c r="V89">
        <v>8.780469811341943</v>
      </c>
      <c r="W89">
        <v>19.653302857871907</v>
      </c>
      <c r="X89">
        <v>62.491568727809415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6.9813833308651603</v>
      </c>
      <c r="AF89">
        <v>0</v>
      </c>
      <c r="AG89">
        <v>29.207902975200003</v>
      </c>
      <c r="AH89">
        <v>0</v>
      </c>
      <c r="AI89">
        <v>0</v>
      </c>
      <c r="AJ89">
        <v>0</v>
      </c>
      <c r="AK89">
        <v>22.958425316784872</v>
      </c>
      <c r="AL89">
        <v>9.1983289907917367</v>
      </c>
      <c r="AM89">
        <v>6.6948087464366086</v>
      </c>
      <c r="AN89">
        <v>0</v>
      </c>
      <c r="AO89">
        <v>0</v>
      </c>
      <c r="AP89">
        <v>0</v>
      </c>
      <c r="AQ89">
        <v>17.776362881269844</v>
      </c>
      <c r="AR89">
        <v>11.225629135688402</v>
      </c>
      <c r="AS89">
        <v>9.1181710029735363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728.71281075611205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270.09234750423235</v>
      </c>
      <c r="L90">
        <v>3.8800285516405504</v>
      </c>
      <c r="M90">
        <v>61.512218075276088</v>
      </c>
      <c r="N90">
        <v>50.04587452821908</v>
      </c>
      <c r="O90">
        <v>34.690342573381166</v>
      </c>
      <c r="P90">
        <v>23.942312770411956</v>
      </c>
      <c r="Q90">
        <v>2.8987541389728095</v>
      </c>
      <c r="R90">
        <v>10.61018332613391</v>
      </c>
      <c r="S90">
        <v>6.7494828169014092</v>
      </c>
      <c r="T90">
        <v>0</v>
      </c>
      <c r="U90">
        <v>59.909338832083172</v>
      </c>
      <c r="V90">
        <v>8.7859681085164816</v>
      </c>
      <c r="W90">
        <v>19.653302857871907</v>
      </c>
      <c r="X90">
        <v>62.491568727809415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6.9813833308651603</v>
      </c>
      <c r="AF90">
        <v>0</v>
      </c>
      <c r="AG90">
        <v>29.207902975200003</v>
      </c>
      <c r="AH90">
        <v>0</v>
      </c>
      <c r="AI90">
        <v>0</v>
      </c>
      <c r="AJ90">
        <v>0</v>
      </c>
      <c r="AK90">
        <v>22.958425316784872</v>
      </c>
      <c r="AL90">
        <v>9.1983289907917367</v>
      </c>
      <c r="AM90">
        <v>6.6948087464366086</v>
      </c>
      <c r="AN90">
        <v>0</v>
      </c>
      <c r="AO90">
        <v>0</v>
      </c>
      <c r="AP90">
        <v>0</v>
      </c>
      <c r="AQ90">
        <v>17.776362881269844</v>
      </c>
      <c r="AR90">
        <v>11.225629135688402</v>
      </c>
      <c r="AS90">
        <v>9.1181710029735363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728.42273519146067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270.09234750423235</v>
      </c>
      <c r="L91">
        <v>3.8801965109735512</v>
      </c>
      <c r="M91">
        <v>61.512218075276088</v>
      </c>
      <c r="N91">
        <v>50.04587452821908</v>
      </c>
      <c r="O91">
        <v>34.690342573381166</v>
      </c>
      <c r="P91">
        <v>23.942312770411956</v>
      </c>
      <c r="Q91">
        <v>2.8909419259259259</v>
      </c>
      <c r="R91">
        <v>10.61018332613391</v>
      </c>
      <c r="S91">
        <v>6.7495335176226678</v>
      </c>
      <c r="T91">
        <v>0</v>
      </c>
      <c r="U91">
        <v>59.909338832083172</v>
      </c>
      <c r="V91">
        <v>8.7859681085164816</v>
      </c>
      <c r="W91">
        <v>19.653302857871907</v>
      </c>
      <c r="X91">
        <v>62.491568727809415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6.9813833308651603</v>
      </c>
      <c r="AF91">
        <v>0</v>
      </c>
      <c r="AG91">
        <v>29.207902975200003</v>
      </c>
      <c r="AH91">
        <v>0</v>
      </c>
      <c r="AI91">
        <v>0</v>
      </c>
      <c r="AJ91">
        <v>0</v>
      </c>
      <c r="AK91">
        <v>22.958425316784872</v>
      </c>
      <c r="AL91">
        <v>9.1983289907917367</v>
      </c>
      <c r="AM91">
        <v>4.2350760804201046</v>
      </c>
      <c r="AN91">
        <v>0</v>
      </c>
      <c r="AO91">
        <v>0</v>
      </c>
      <c r="AP91">
        <v>0</v>
      </c>
      <c r="AQ91">
        <v>8.8881814406349218</v>
      </c>
      <c r="AR91">
        <v>11.225629135688402</v>
      </c>
      <c r="AS91">
        <v>7.9783995727029433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715.92745610154589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270.09234750423235</v>
      </c>
      <c r="L92">
        <v>3.8800285516405508</v>
      </c>
      <c r="M92">
        <v>61.512218075276088</v>
      </c>
      <c r="N92">
        <v>50.04587452821908</v>
      </c>
      <c r="O92">
        <v>34.690342573381166</v>
      </c>
      <c r="P92">
        <v>23.942312770411956</v>
      </c>
      <c r="Q92">
        <v>2.8909419259259259</v>
      </c>
      <c r="R92">
        <v>10.61018332613391</v>
      </c>
      <c r="S92">
        <v>6.7495335176226678</v>
      </c>
      <c r="T92">
        <v>0</v>
      </c>
      <c r="U92">
        <v>59.909338832083172</v>
      </c>
      <c r="V92">
        <v>8.7859681085164816</v>
      </c>
      <c r="W92">
        <v>19.653302857871907</v>
      </c>
      <c r="X92">
        <v>62.491568727809415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6.9813833308651603</v>
      </c>
      <c r="AF92">
        <v>0</v>
      </c>
      <c r="AG92">
        <v>29.207902975200003</v>
      </c>
      <c r="AH92">
        <v>0</v>
      </c>
      <c r="AI92">
        <v>0</v>
      </c>
      <c r="AJ92">
        <v>0</v>
      </c>
      <c r="AK92">
        <v>22.958425316784872</v>
      </c>
      <c r="AL92">
        <v>9.1983289907917367</v>
      </c>
      <c r="AM92">
        <v>1.9763688082520627</v>
      </c>
      <c r="AN92">
        <v>0</v>
      </c>
      <c r="AO92">
        <v>0</v>
      </c>
      <c r="AP92">
        <v>0</v>
      </c>
      <c r="AQ92">
        <v>8.8881814406349218</v>
      </c>
      <c r="AR92">
        <v>11.225629135688402</v>
      </c>
      <c r="AS92">
        <v>7.9783995727029433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713.66858087004493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270.09234750423235</v>
      </c>
      <c r="L93">
        <v>3.8800285516405508</v>
      </c>
      <c r="M93">
        <v>61.512218075276088</v>
      </c>
      <c r="N93">
        <v>50.04587452821908</v>
      </c>
      <c r="O93">
        <v>34.690342573381166</v>
      </c>
      <c r="P93">
        <v>23.942312770411956</v>
      </c>
      <c r="Q93">
        <v>2.8987541389728095</v>
      </c>
      <c r="R93">
        <v>10.61018332613391</v>
      </c>
      <c r="S93">
        <v>6.7494828169014092</v>
      </c>
      <c r="T93">
        <v>0</v>
      </c>
      <c r="U93">
        <v>59.909338832083172</v>
      </c>
      <c r="V93">
        <v>8.7859681085164816</v>
      </c>
      <c r="W93">
        <v>19.653302857871907</v>
      </c>
      <c r="X93">
        <v>62.491568727809415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6.9813833308651603</v>
      </c>
      <c r="AF93">
        <v>0</v>
      </c>
      <c r="AG93">
        <v>29.207902975200003</v>
      </c>
      <c r="AH93">
        <v>0</v>
      </c>
      <c r="AI93">
        <v>0</v>
      </c>
      <c r="AJ93">
        <v>0</v>
      </c>
      <c r="AK93">
        <v>22.958425316784872</v>
      </c>
      <c r="AL93">
        <v>9.1983289907917367</v>
      </c>
      <c r="AM93">
        <v>1.694030344336084</v>
      </c>
      <c r="AN93">
        <v>0</v>
      </c>
      <c r="AO93">
        <v>0</v>
      </c>
      <c r="AP93">
        <v>0.21707353446561722</v>
      </c>
      <c r="AQ93">
        <v>8.8881814406349218</v>
      </c>
      <c r="AR93">
        <v>14.733638185688401</v>
      </c>
      <c r="AS93">
        <v>7.9783995727029433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717.11908650292014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270.09234750423235</v>
      </c>
      <c r="L94">
        <v>3.8800285516405508</v>
      </c>
      <c r="M94">
        <v>61.512218075276088</v>
      </c>
      <c r="N94">
        <v>50.04587452821908</v>
      </c>
      <c r="O94">
        <v>34.690342573381166</v>
      </c>
      <c r="P94">
        <v>23.942312770411956</v>
      </c>
      <c r="Q94">
        <v>2.8987541389728095</v>
      </c>
      <c r="R94">
        <v>10.61018332613391</v>
      </c>
      <c r="S94">
        <v>6.7494828169014092</v>
      </c>
      <c r="T94">
        <v>0</v>
      </c>
      <c r="U94">
        <v>59.909338832083172</v>
      </c>
      <c r="V94">
        <v>8.7859681085164816</v>
      </c>
      <c r="W94">
        <v>19.653302857871907</v>
      </c>
      <c r="X94">
        <v>62.498073933838185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0.81532828176149663</v>
      </c>
      <c r="AF94">
        <v>0</v>
      </c>
      <c r="AG94">
        <v>29.207902975200003</v>
      </c>
      <c r="AH94">
        <v>0</v>
      </c>
      <c r="AI94">
        <v>0</v>
      </c>
      <c r="AJ94">
        <v>0</v>
      </c>
      <c r="AK94">
        <v>22.958425316784872</v>
      </c>
      <c r="AL94">
        <v>9.1983289907917367</v>
      </c>
      <c r="AM94">
        <v>0</v>
      </c>
      <c r="AN94">
        <v>0</v>
      </c>
      <c r="AO94">
        <v>0</v>
      </c>
      <c r="AP94">
        <v>0.21707353446561722</v>
      </c>
      <c r="AQ94">
        <v>8.8881814406349218</v>
      </c>
      <c r="AR94">
        <v>14.733638185688401</v>
      </c>
      <c r="AS94">
        <v>7.9783995727029433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709.26550631550924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270.09234750423235</v>
      </c>
      <c r="L95">
        <v>3.8800285516405508</v>
      </c>
      <c r="M95">
        <v>61.512218075276088</v>
      </c>
      <c r="N95">
        <v>50.04587452821908</v>
      </c>
      <c r="O95">
        <v>34.690342573381166</v>
      </c>
      <c r="P95">
        <v>23.942312770411956</v>
      </c>
      <c r="Q95">
        <v>2.8987541389728095</v>
      </c>
      <c r="R95">
        <v>10.61018332613391</v>
      </c>
      <c r="S95">
        <v>6.7494828169014092</v>
      </c>
      <c r="T95">
        <v>0</v>
      </c>
      <c r="U95">
        <v>59.909338832083172</v>
      </c>
      <c r="V95">
        <v>8.7859681085164816</v>
      </c>
      <c r="W95">
        <v>19.658343553416149</v>
      </c>
      <c r="X95">
        <v>62.500745696478042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0.81532828176149663</v>
      </c>
      <c r="AF95">
        <v>0</v>
      </c>
      <c r="AG95">
        <v>29.207902975200003</v>
      </c>
      <c r="AH95">
        <v>0</v>
      </c>
      <c r="AI95">
        <v>0</v>
      </c>
      <c r="AJ95">
        <v>0</v>
      </c>
      <c r="AK95">
        <v>22.958425316784872</v>
      </c>
      <c r="AL95">
        <v>9.1983289907917367</v>
      </c>
      <c r="AM95">
        <v>0</v>
      </c>
      <c r="AN95">
        <v>0</v>
      </c>
      <c r="AO95">
        <v>0</v>
      </c>
      <c r="AP95">
        <v>0.21707353446561722</v>
      </c>
      <c r="AQ95">
        <v>8.8881814406349218</v>
      </c>
      <c r="AR95">
        <v>14.733638185688401</v>
      </c>
      <c r="AS95">
        <v>7.9783995727029433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709.2732187736932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270.09234750423235</v>
      </c>
      <c r="L96">
        <v>3.8800285516405508</v>
      </c>
      <c r="M96">
        <v>61.512218075276088</v>
      </c>
      <c r="N96">
        <v>50.04587452821908</v>
      </c>
      <c r="O96">
        <v>34.690342573381166</v>
      </c>
      <c r="P96">
        <v>23.942312770411956</v>
      </c>
      <c r="Q96">
        <v>2.8987541389728095</v>
      </c>
      <c r="R96">
        <v>10.61018332613391</v>
      </c>
      <c r="S96">
        <v>6.7494828169014092</v>
      </c>
      <c r="T96">
        <v>0</v>
      </c>
      <c r="U96">
        <v>59.909338832083172</v>
      </c>
      <c r="V96">
        <v>4.9982225249772938</v>
      </c>
      <c r="W96">
        <v>10.998477335499594</v>
      </c>
      <c r="X96">
        <v>36.997883824843612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0.81532828176149663</v>
      </c>
      <c r="AF96">
        <v>0</v>
      </c>
      <c r="AG96">
        <v>29.207902975200003</v>
      </c>
      <c r="AH96">
        <v>0</v>
      </c>
      <c r="AI96">
        <v>0</v>
      </c>
      <c r="AJ96">
        <v>0</v>
      </c>
      <c r="AK96">
        <v>22.958425316784872</v>
      </c>
      <c r="AL96">
        <v>9.1983289907917367</v>
      </c>
      <c r="AM96">
        <v>0</v>
      </c>
      <c r="AN96">
        <v>0</v>
      </c>
      <c r="AO96">
        <v>0</v>
      </c>
      <c r="AP96">
        <v>0.21707353446561722</v>
      </c>
      <c r="AQ96">
        <v>0</v>
      </c>
      <c r="AR96">
        <v>14.733638185688401</v>
      </c>
      <c r="AS96">
        <v>7.9783995727029433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662.43456365996826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270.09234750423235</v>
      </c>
      <c r="L97">
        <v>3.8800285516405508</v>
      </c>
      <c r="M97">
        <v>34.721128750282482</v>
      </c>
      <c r="N97">
        <v>50.04587452821908</v>
      </c>
      <c r="O97">
        <v>34.690342573381166</v>
      </c>
      <c r="P97">
        <v>23.942312770411956</v>
      </c>
      <c r="Q97">
        <v>2.8987541389728095</v>
      </c>
      <c r="R97">
        <v>10.61018332613391</v>
      </c>
      <c r="S97">
        <v>6.7494828169014092</v>
      </c>
      <c r="T97">
        <v>0</v>
      </c>
      <c r="U97">
        <v>59.909338832083172</v>
      </c>
      <c r="V97">
        <v>4.9982225249772938</v>
      </c>
      <c r="W97">
        <v>10.998477335499594</v>
      </c>
      <c r="X97">
        <v>36.997883824843612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0.81532828176149663</v>
      </c>
      <c r="AF97">
        <v>0</v>
      </c>
      <c r="AG97">
        <v>29.207902975200003</v>
      </c>
      <c r="AH97">
        <v>0</v>
      </c>
      <c r="AI97">
        <v>0</v>
      </c>
      <c r="AJ97">
        <v>0</v>
      </c>
      <c r="AK97">
        <v>22.958425316784872</v>
      </c>
      <c r="AL97">
        <v>9.1983289907917367</v>
      </c>
      <c r="AM97">
        <v>0</v>
      </c>
      <c r="AN97">
        <v>0</v>
      </c>
      <c r="AO97">
        <v>0</v>
      </c>
      <c r="AP97">
        <v>0.21707353446561722</v>
      </c>
      <c r="AQ97">
        <v>0</v>
      </c>
      <c r="AR97">
        <v>14.733638185688401</v>
      </c>
      <c r="AS97">
        <v>8.5482852878382403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636.21336005010971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270.09234750423235</v>
      </c>
      <c r="L98">
        <v>3.8800285516405508</v>
      </c>
      <c r="M98">
        <v>34.721128750282482</v>
      </c>
      <c r="N98">
        <v>50.04587452821908</v>
      </c>
      <c r="O98">
        <v>34.690342573381166</v>
      </c>
      <c r="P98">
        <v>23.942312770411956</v>
      </c>
      <c r="Q98">
        <v>2.8987541389728095</v>
      </c>
      <c r="R98">
        <v>10.61018332613391</v>
      </c>
      <c r="S98">
        <v>6.7494828169014092</v>
      </c>
      <c r="T98">
        <v>0</v>
      </c>
      <c r="U98">
        <v>59.909338832083172</v>
      </c>
      <c r="V98">
        <v>4.9982225249772938</v>
      </c>
      <c r="W98">
        <v>10.998477335499594</v>
      </c>
      <c r="X98">
        <v>36.997883824843612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0.81532828176149663</v>
      </c>
      <c r="AF98">
        <v>0</v>
      </c>
      <c r="AG98">
        <v>29.207902975200003</v>
      </c>
      <c r="AH98">
        <v>0</v>
      </c>
      <c r="AI98">
        <v>0</v>
      </c>
      <c r="AJ98">
        <v>0</v>
      </c>
      <c r="AK98">
        <v>22.958425316784872</v>
      </c>
      <c r="AL98">
        <v>9.1983289907917367</v>
      </c>
      <c r="AM98">
        <v>0</v>
      </c>
      <c r="AN98">
        <v>0</v>
      </c>
      <c r="AO98">
        <v>0</v>
      </c>
      <c r="AP98">
        <v>0.21707353446561722</v>
      </c>
      <c r="AQ98">
        <v>0</v>
      </c>
      <c r="AR98">
        <v>14.733638185688401</v>
      </c>
      <c r="AS98">
        <v>8.5482852878382403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636.21336005010971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7.6132124571544377</v>
      </c>
      <c r="L99">
        <f t="shared" si="2"/>
        <v>0.10763204748791858</v>
      </c>
      <c r="M99">
        <f t="shared" si="2"/>
        <v>1.3102223998111486</v>
      </c>
      <c r="N99">
        <f t="shared" si="2"/>
        <v>1.0780343532226451</v>
      </c>
      <c r="O99">
        <f t="shared" si="2"/>
        <v>0.74681003585504036</v>
      </c>
      <c r="P99">
        <f t="shared" si="2"/>
        <v>0.53725199913969868</v>
      </c>
      <c r="Q99">
        <f t="shared" si="2"/>
        <v>8.1757492635436912E-2</v>
      </c>
      <c r="R99">
        <f t="shared" si="2"/>
        <v>0.34974823333563254</v>
      </c>
      <c r="S99">
        <f t="shared" si="2"/>
        <v>0.19770545715508642</v>
      </c>
      <c r="T99">
        <f t="shared" si="2"/>
        <v>0</v>
      </c>
      <c r="U99">
        <f t="shared" si="2"/>
        <v>1.4378241319699969</v>
      </c>
      <c r="V99">
        <f t="shared" si="2"/>
        <v>0.178200154471543</v>
      </c>
      <c r="W99">
        <f t="shared" si="2"/>
        <v>0.39890618618632573</v>
      </c>
      <c r="X99">
        <f t="shared" si="2"/>
        <v>1.2793087604835047</v>
      </c>
      <c r="Y99">
        <f t="shared" si="2"/>
        <v>0</v>
      </c>
      <c r="Z99">
        <f t="shared" si="2"/>
        <v>3.3498751287272727E-2</v>
      </c>
      <c r="AA99">
        <f t="shared" si="2"/>
        <v>5.3888304096202537E-2</v>
      </c>
      <c r="AB99">
        <f t="shared" si="2"/>
        <v>4.8850193837696919E-2</v>
      </c>
      <c r="AC99">
        <f t="shared" si="2"/>
        <v>3.4014310553341455E-2</v>
      </c>
      <c r="AD99">
        <f t="shared" si="2"/>
        <v>3.4976009275775932E-2</v>
      </c>
      <c r="AE99">
        <f t="shared" si="2"/>
        <v>0.15313167400623537</v>
      </c>
      <c r="AF99">
        <f t="shared" si="2"/>
        <v>0.16713359292000515</v>
      </c>
      <c r="AG99">
        <f t="shared" si="2"/>
        <v>0.70098967140480029</v>
      </c>
      <c r="AH99">
        <f t="shared" si="2"/>
        <v>0.22868196656939807</v>
      </c>
      <c r="AI99">
        <f t="shared" si="2"/>
        <v>0</v>
      </c>
      <c r="AJ99">
        <f t="shared" si="2"/>
        <v>0</v>
      </c>
      <c r="AK99">
        <f t="shared" si="2"/>
        <v>0.55100220760283602</v>
      </c>
      <c r="AL99">
        <f t="shared" si="2"/>
        <v>0.26298858764184591</v>
      </c>
      <c r="AM99">
        <f t="shared" si="2"/>
        <v>7.3406860888709721E-2</v>
      </c>
      <c r="AN99">
        <f t="shared" si="2"/>
        <v>0</v>
      </c>
      <c r="AO99">
        <f t="shared" si="2"/>
        <v>0</v>
      </c>
      <c r="AP99">
        <f t="shared" si="2"/>
        <v>7.163426637365365E-3</v>
      </c>
      <c r="AQ99">
        <f t="shared" si="2"/>
        <v>0.3083482805865872</v>
      </c>
      <c r="AR99">
        <f t="shared" si="2"/>
        <v>0.33150685610344216</v>
      </c>
      <c r="AS99">
        <f t="shared" si="2"/>
        <v>0.20979543582158791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18.515989838141518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86.809309686841601</v>
      </c>
      <c r="L3">
        <v>22.280163951173058</v>
      </c>
      <c r="M3">
        <v>0</v>
      </c>
      <c r="N3">
        <v>28.943397458966032</v>
      </c>
      <c r="O3">
        <v>23.840235426618825</v>
      </c>
      <c r="P3">
        <v>60.035799315281103</v>
      </c>
      <c r="Q3">
        <v>1.9313820124804992</v>
      </c>
      <c r="R3">
        <v>5.7911513063583815</v>
      </c>
      <c r="S3">
        <v>3.8861133295292438</v>
      </c>
      <c r="T3">
        <v>0</v>
      </c>
      <c r="U3">
        <v>319.24647675083548</v>
      </c>
      <c r="V3">
        <v>3.0007844905320109</v>
      </c>
      <c r="W3">
        <v>6.2593425363892239</v>
      </c>
      <c r="X3">
        <v>19.878889148091599</v>
      </c>
      <c r="Y3">
        <v>0</v>
      </c>
      <c r="Z3">
        <v>1.597650856</v>
      </c>
      <c r="AA3">
        <v>0</v>
      </c>
      <c r="AB3">
        <v>0</v>
      </c>
      <c r="AC3">
        <v>0</v>
      </c>
      <c r="AD3">
        <v>0</v>
      </c>
      <c r="AE3">
        <v>8.0753602696024949</v>
      </c>
      <c r="AF3">
        <v>0</v>
      </c>
      <c r="AG3">
        <v>0</v>
      </c>
      <c r="AH3">
        <v>0</v>
      </c>
      <c r="AI3">
        <v>0</v>
      </c>
      <c r="AJ3">
        <v>0</v>
      </c>
      <c r="AK3">
        <v>13.275027771079589</v>
      </c>
      <c r="AL3">
        <v>3.1311880092082616</v>
      </c>
      <c r="AM3">
        <v>0</v>
      </c>
      <c r="AN3">
        <v>0</v>
      </c>
      <c r="AO3">
        <v>0</v>
      </c>
      <c r="AP3">
        <v>0</v>
      </c>
      <c r="AQ3">
        <v>0</v>
      </c>
      <c r="AR3">
        <v>10.278005869202898</v>
      </c>
      <c r="AS3">
        <v>7.8155657638269416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626.07584395201729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86.809309686841601</v>
      </c>
      <c r="L4">
        <v>22.280163951173058</v>
      </c>
      <c r="M4">
        <v>0</v>
      </c>
      <c r="N4">
        <v>28.943397458966032</v>
      </c>
      <c r="O4">
        <v>23.840235426618825</v>
      </c>
      <c r="P4">
        <v>60.035799315281103</v>
      </c>
      <c r="Q4">
        <v>1.9313820124804992</v>
      </c>
      <c r="R4">
        <v>5.7911513063583815</v>
      </c>
      <c r="S4">
        <v>3.8861133295292438</v>
      </c>
      <c r="T4">
        <v>0</v>
      </c>
      <c r="U4">
        <v>319.24647675083548</v>
      </c>
      <c r="V4">
        <v>3.0007844905320109</v>
      </c>
      <c r="W4">
        <v>6.2593425363892239</v>
      </c>
      <c r="X4">
        <v>19.878889148091599</v>
      </c>
      <c r="Y4">
        <v>0</v>
      </c>
      <c r="Z4">
        <v>1.597650856</v>
      </c>
      <c r="AA4">
        <v>0</v>
      </c>
      <c r="AB4">
        <v>0</v>
      </c>
      <c r="AC4">
        <v>0</v>
      </c>
      <c r="AD4">
        <v>0</v>
      </c>
      <c r="AE4">
        <v>8.0753602696024949</v>
      </c>
      <c r="AF4">
        <v>0</v>
      </c>
      <c r="AG4">
        <v>0</v>
      </c>
      <c r="AH4">
        <v>0</v>
      </c>
      <c r="AI4">
        <v>0</v>
      </c>
      <c r="AJ4">
        <v>0</v>
      </c>
      <c r="AK4">
        <v>13.275027771079589</v>
      </c>
      <c r="AL4">
        <v>3.1311880092082616</v>
      </c>
      <c r="AM4">
        <v>0</v>
      </c>
      <c r="AN4">
        <v>0</v>
      </c>
      <c r="AO4">
        <v>0</v>
      </c>
      <c r="AP4">
        <v>0</v>
      </c>
      <c r="AQ4">
        <v>0</v>
      </c>
      <c r="AR4">
        <v>10.278005869202898</v>
      </c>
      <c r="AS4">
        <v>7.8155657638269416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626.07584395201729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86.809309686841601</v>
      </c>
      <c r="L5">
        <v>22.280163951173058</v>
      </c>
      <c r="M5">
        <v>0</v>
      </c>
      <c r="N5">
        <v>28.941948504476958</v>
      </c>
      <c r="O5">
        <v>23.840588662485484</v>
      </c>
      <c r="P5">
        <v>60.035799315281103</v>
      </c>
      <c r="Q5">
        <v>1.9313820124804992</v>
      </c>
      <c r="R5">
        <v>5.7911513063583815</v>
      </c>
      <c r="S5">
        <v>3.8861133295292438</v>
      </c>
      <c r="T5">
        <v>0</v>
      </c>
      <c r="U5">
        <v>319.24647675083548</v>
      </c>
      <c r="V5">
        <v>3.0007844905320109</v>
      </c>
      <c r="W5">
        <v>6.2593425363892239</v>
      </c>
      <c r="X5">
        <v>19.878889148091599</v>
      </c>
      <c r="Y5">
        <v>0</v>
      </c>
      <c r="Z5">
        <v>1.597650856</v>
      </c>
      <c r="AA5">
        <v>0</v>
      </c>
      <c r="AB5">
        <v>0</v>
      </c>
      <c r="AC5">
        <v>0</v>
      </c>
      <c r="AD5">
        <v>0</v>
      </c>
      <c r="AE5">
        <v>8.0753602696024949</v>
      </c>
      <c r="AF5">
        <v>0</v>
      </c>
      <c r="AG5">
        <v>0</v>
      </c>
      <c r="AH5">
        <v>0</v>
      </c>
      <c r="AI5">
        <v>0</v>
      </c>
      <c r="AJ5">
        <v>0</v>
      </c>
      <c r="AK5">
        <v>13.275027771079589</v>
      </c>
      <c r="AL5">
        <v>3.1311880092082616</v>
      </c>
      <c r="AM5">
        <v>0</v>
      </c>
      <c r="AN5">
        <v>0</v>
      </c>
      <c r="AO5">
        <v>0</v>
      </c>
      <c r="AP5">
        <v>0</v>
      </c>
      <c r="AQ5">
        <v>0</v>
      </c>
      <c r="AR5">
        <v>6.7618459999999994</v>
      </c>
      <c r="AS5">
        <v>7.8155657638269416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622.55858836419202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86.809309686841601</v>
      </c>
      <c r="L6">
        <v>22.280163951173058</v>
      </c>
      <c r="M6">
        <v>0</v>
      </c>
      <c r="N6">
        <v>28.941948504476958</v>
      </c>
      <c r="O6">
        <v>23.840588662485484</v>
      </c>
      <c r="P6">
        <v>60.035799315281103</v>
      </c>
      <c r="Q6">
        <v>1.9313820124804992</v>
      </c>
      <c r="R6">
        <v>5.7911513063583815</v>
      </c>
      <c r="S6">
        <v>3.8861133295292438</v>
      </c>
      <c r="T6">
        <v>0</v>
      </c>
      <c r="U6">
        <v>319.24647675083548</v>
      </c>
      <c r="V6">
        <v>3.0007844905320109</v>
      </c>
      <c r="W6">
        <v>6.2593425363892239</v>
      </c>
      <c r="X6">
        <v>19.878889148091599</v>
      </c>
      <c r="Y6">
        <v>0</v>
      </c>
      <c r="Z6">
        <v>1.597650856</v>
      </c>
      <c r="AA6">
        <v>0</v>
      </c>
      <c r="AB6">
        <v>0</v>
      </c>
      <c r="AC6">
        <v>0</v>
      </c>
      <c r="AD6">
        <v>0</v>
      </c>
      <c r="AE6">
        <v>8.0753602696024949</v>
      </c>
      <c r="AF6">
        <v>0</v>
      </c>
      <c r="AG6">
        <v>0</v>
      </c>
      <c r="AH6">
        <v>0</v>
      </c>
      <c r="AI6">
        <v>0</v>
      </c>
      <c r="AJ6">
        <v>0</v>
      </c>
      <c r="AK6">
        <v>13.275027771079589</v>
      </c>
      <c r="AL6">
        <v>3.1311880092082616</v>
      </c>
      <c r="AM6">
        <v>0</v>
      </c>
      <c r="AN6">
        <v>0</v>
      </c>
      <c r="AO6">
        <v>0</v>
      </c>
      <c r="AP6">
        <v>0</v>
      </c>
      <c r="AQ6">
        <v>0</v>
      </c>
      <c r="AR6">
        <v>6.7618459999999994</v>
      </c>
      <c r="AS6">
        <v>7.8155657638269416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622.55858836419202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86.809309686841601</v>
      </c>
      <c r="L7">
        <v>22.280163951173058</v>
      </c>
      <c r="M7">
        <v>0</v>
      </c>
      <c r="N7">
        <v>28.941948504476958</v>
      </c>
      <c r="O7">
        <v>23.840588662485484</v>
      </c>
      <c r="P7">
        <v>60.035799315281103</v>
      </c>
      <c r="Q7">
        <v>1.9313820124804992</v>
      </c>
      <c r="R7">
        <v>5.7911513063583815</v>
      </c>
      <c r="S7">
        <v>3.8861133295292438</v>
      </c>
      <c r="T7">
        <v>0</v>
      </c>
      <c r="U7">
        <v>319.24647675083548</v>
      </c>
      <c r="V7">
        <v>3.0007844905320109</v>
      </c>
      <c r="W7">
        <v>6.2593425363892239</v>
      </c>
      <c r="X7">
        <v>19.878889148091599</v>
      </c>
      <c r="Y7">
        <v>0</v>
      </c>
      <c r="Z7">
        <v>1.597650856</v>
      </c>
      <c r="AA7">
        <v>0</v>
      </c>
      <c r="AB7">
        <v>0</v>
      </c>
      <c r="AC7">
        <v>0</v>
      </c>
      <c r="AD7">
        <v>0</v>
      </c>
      <c r="AE7">
        <v>8.0753602696024949</v>
      </c>
      <c r="AF7">
        <v>0</v>
      </c>
      <c r="AG7">
        <v>0</v>
      </c>
      <c r="AH7">
        <v>0</v>
      </c>
      <c r="AI7">
        <v>0</v>
      </c>
      <c r="AJ7">
        <v>0</v>
      </c>
      <c r="AK7">
        <v>13.275027771079589</v>
      </c>
      <c r="AL7">
        <v>3.1311880092082616</v>
      </c>
      <c r="AM7">
        <v>0</v>
      </c>
      <c r="AN7">
        <v>0</v>
      </c>
      <c r="AO7">
        <v>0</v>
      </c>
      <c r="AP7">
        <v>0</v>
      </c>
      <c r="AQ7">
        <v>0</v>
      </c>
      <c r="AR7">
        <v>6.7618459999999994</v>
      </c>
      <c r="AS7">
        <v>7.8155657638269416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622.55858836419202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86.809309686841601</v>
      </c>
      <c r="L8">
        <v>22.280163951173058</v>
      </c>
      <c r="M8">
        <v>0</v>
      </c>
      <c r="N8">
        <v>28.941948504476958</v>
      </c>
      <c r="O8">
        <v>23.840588662485484</v>
      </c>
      <c r="P8">
        <v>60.035799315281103</v>
      </c>
      <c r="Q8">
        <v>1.9313820124804992</v>
      </c>
      <c r="R8">
        <v>5.7911513063583815</v>
      </c>
      <c r="S8">
        <v>3.8861133295292438</v>
      </c>
      <c r="T8">
        <v>0</v>
      </c>
      <c r="U8">
        <v>319.24647675083548</v>
      </c>
      <c r="V8">
        <v>3.0007844905320109</v>
      </c>
      <c r="W8">
        <v>6.2593425363892239</v>
      </c>
      <c r="X8">
        <v>19.878889148091599</v>
      </c>
      <c r="Y8">
        <v>0</v>
      </c>
      <c r="Z8">
        <v>1.597650856</v>
      </c>
      <c r="AA8">
        <v>0</v>
      </c>
      <c r="AB8">
        <v>0</v>
      </c>
      <c r="AC8">
        <v>0</v>
      </c>
      <c r="AD8">
        <v>0</v>
      </c>
      <c r="AE8">
        <v>8.0753602696024949</v>
      </c>
      <c r="AF8">
        <v>0</v>
      </c>
      <c r="AG8">
        <v>0</v>
      </c>
      <c r="AH8">
        <v>0</v>
      </c>
      <c r="AI8">
        <v>0</v>
      </c>
      <c r="AJ8">
        <v>0</v>
      </c>
      <c r="AK8">
        <v>13.275027771079589</v>
      </c>
      <c r="AL8">
        <v>3.1311880092082616</v>
      </c>
      <c r="AM8">
        <v>0</v>
      </c>
      <c r="AN8">
        <v>0</v>
      </c>
      <c r="AO8">
        <v>0</v>
      </c>
      <c r="AP8">
        <v>0</v>
      </c>
      <c r="AQ8">
        <v>0</v>
      </c>
      <c r="AR8">
        <v>6.7618459999999994</v>
      </c>
      <c r="AS8">
        <v>4.614453510481713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619.35747611084673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86.809309686841601</v>
      </c>
      <c r="L9">
        <v>22.280163951173058</v>
      </c>
      <c r="M9">
        <v>0</v>
      </c>
      <c r="N9">
        <v>28.941948504476958</v>
      </c>
      <c r="O9">
        <v>23.840588662485484</v>
      </c>
      <c r="P9">
        <v>60.039027406334839</v>
      </c>
      <c r="Q9">
        <v>1.9313820124804992</v>
      </c>
      <c r="R9">
        <v>5.7911513063583815</v>
      </c>
      <c r="S9">
        <v>3.8861133295292438</v>
      </c>
      <c r="T9">
        <v>0</v>
      </c>
      <c r="U9">
        <v>319.24647675083548</v>
      </c>
      <c r="V9">
        <v>3.0007844905320109</v>
      </c>
      <c r="W9">
        <v>6.2593425363892239</v>
      </c>
      <c r="X9">
        <v>19.878889148091599</v>
      </c>
      <c r="Y9">
        <v>0</v>
      </c>
      <c r="Z9">
        <v>1.597650856</v>
      </c>
      <c r="AA9">
        <v>0</v>
      </c>
      <c r="AB9">
        <v>0</v>
      </c>
      <c r="AC9">
        <v>0</v>
      </c>
      <c r="AD9">
        <v>0</v>
      </c>
      <c r="AE9">
        <v>8.0753602696024949</v>
      </c>
      <c r="AF9">
        <v>0</v>
      </c>
      <c r="AG9">
        <v>0</v>
      </c>
      <c r="AH9">
        <v>0</v>
      </c>
      <c r="AI9">
        <v>0</v>
      </c>
      <c r="AJ9">
        <v>0</v>
      </c>
      <c r="AK9">
        <v>13.275027771079589</v>
      </c>
      <c r="AL9">
        <v>0.56930681841652342</v>
      </c>
      <c r="AM9">
        <v>0</v>
      </c>
      <c r="AN9">
        <v>0</v>
      </c>
      <c r="AO9">
        <v>0</v>
      </c>
      <c r="AP9">
        <v>0</v>
      </c>
      <c r="AQ9">
        <v>0</v>
      </c>
      <c r="AR9">
        <v>10.278005869202898</v>
      </c>
      <c r="AS9">
        <v>4.614453510481713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620.31498288031162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86.809309686841601</v>
      </c>
      <c r="L10">
        <v>22.280163951173058</v>
      </c>
      <c r="M10">
        <v>0</v>
      </c>
      <c r="N10">
        <v>28.941948504476958</v>
      </c>
      <c r="O10">
        <v>23.840588662485484</v>
      </c>
      <c r="P10">
        <v>60.039027406334839</v>
      </c>
      <c r="Q10">
        <v>1.9313820124804992</v>
      </c>
      <c r="R10">
        <v>5.7911513063583815</v>
      </c>
      <c r="S10">
        <v>3.8861133295292438</v>
      </c>
      <c r="T10">
        <v>0</v>
      </c>
      <c r="U10">
        <v>319.24647675083548</v>
      </c>
      <c r="V10">
        <v>3.0007844905320109</v>
      </c>
      <c r="W10">
        <v>6.2593425363892239</v>
      </c>
      <c r="X10">
        <v>19.878889148091599</v>
      </c>
      <c r="Y10">
        <v>0</v>
      </c>
      <c r="Z10">
        <v>1.597650856</v>
      </c>
      <c r="AA10">
        <v>0</v>
      </c>
      <c r="AB10">
        <v>0</v>
      </c>
      <c r="AC10">
        <v>0</v>
      </c>
      <c r="AD10">
        <v>0</v>
      </c>
      <c r="AE10">
        <v>8.0753602696024949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13.275027771079589</v>
      </c>
      <c r="AL10">
        <v>0.56930681841652342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10.278005869202898</v>
      </c>
      <c r="AS10">
        <v>4.614453510481713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620.31498288031162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86.809309686841601</v>
      </c>
      <c r="L11">
        <v>22.280163951173058</v>
      </c>
      <c r="M11">
        <v>0</v>
      </c>
      <c r="N11">
        <v>28.941948504476958</v>
      </c>
      <c r="O11">
        <v>23.840588662485484</v>
      </c>
      <c r="P11">
        <v>60.039027406334839</v>
      </c>
      <c r="Q11">
        <v>1.9313820124804992</v>
      </c>
      <c r="R11">
        <v>5.7911513063583815</v>
      </c>
      <c r="S11">
        <v>3.8861133295292438</v>
      </c>
      <c r="T11">
        <v>0</v>
      </c>
      <c r="U11">
        <v>319.24647675083548</v>
      </c>
      <c r="V11">
        <v>3.0007844905320109</v>
      </c>
      <c r="W11">
        <v>6.2593425363892239</v>
      </c>
      <c r="X11">
        <v>19.878889148091599</v>
      </c>
      <c r="Y11">
        <v>0</v>
      </c>
      <c r="Z11">
        <v>1.597650856</v>
      </c>
      <c r="AA11">
        <v>0</v>
      </c>
      <c r="AB11">
        <v>0</v>
      </c>
      <c r="AC11">
        <v>0</v>
      </c>
      <c r="AD11">
        <v>0</v>
      </c>
      <c r="AE11">
        <v>0.47154478620420887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13.275027771079589</v>
      </c>
      <c r="AL11">
        <v>0.56930681841652342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7.8437414615942025</v>
      </c>
      <c r="AS11">
        <v>4.614453510481713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610.27690298930463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86.809309686841601</v>
      </c>
      <c r="L12">
        <v>22.280163951173058</v>
      </c>
      <c r="M12">
        <v>0</v>
      </c>
      <c r="N12">
        <v>28.941948504476958</v>
      </c>
      <c r="O12">
        <v>23.840588662485484</v>
      </c>
      <c r="P12">
        <v>60.039027406334839</v>
      </c>
      <c r="Q12">
        <v>1.9313820124804992</v>
      </c>
      <c r="R12">
        <v>5.7911513063583815</v>
      </c>
      <c r="S12">
        <v>3.8861133295292438</v>
      </c>
      <c r="T12">
        <v>0</v>
      </c>
      <c r="U12">
        <v>319.24647675083548</v>
      </c>
      <c r="V12">
        <v>3.0007844905320109</v>
      </c>
      <c r="W12">
        <v>6.2593425363892239</v>
      </c>
      <c r="X12">
        <v>19.878889148091599</v>
      </c>
      <c r="Y12">
        <v>0</v>
      </c>
      <c r="Z12">
        <v>1.597650856</v>
      </c>
      <c r="AA12">
        <v>0</v>
      </c>
      <c r="AB12">
        <v>0</v>
      </c>
      <c r="AC12">
        <v>0</v>
      </c>
      <c r="AD12">
        <v>0</v>
      </c>
      <c r="AE12">
        <v>0.47154478620420887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13.275027771079589</v>
      </c>
      <c r="AL12">
        <v>0.56930681841652342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7.8437414615942025</v>
      </c>
      <c r="AS12">
        <v>4.614453510481713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610.27690298930463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86.809309686841601</v>
      </c>
      <c r="L13">
        <v>22.280163951173058</v>
      </c>
      <c r="M13">
        <v>0</v>
      </c>
      <c r="N13">
        <v>28.941948504476958</v>
      </c>
      <c r="O13">
        <v>23.840588662485484</v>
      </c>
      <c r="P13">
        <v>60.039027406334839</v>
      </c>
      <c r="Q13">
        <v>1.9313820124804992</v>
      </c>
      <c r="R13">
        <v>5.7911513063583815</v>
      </c>
      <c r="S13">
        <v>3.8861133295292438</v>
      </c>
      <c r="T13">
        <v>0</v>
      </c>
      <c r="U13">
        <v>319.24647675083548</v>
      </c>
      <c r="V13">
        <v>3.0007844905320109</v>
      </c>
      <c r="W13">
        <v>6.2593425363892239</v>
      </c>
      <c r="X13">
        <v>19.878889148091599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0.47154478620420887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13.275027771079589</v>
      </c>
      <c r="AL13">
        <v>0.56930681841652342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7.8437414615942025</v>
      </c>
      <c r="AS13">
        <v>4.614453510481713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608.67925213330466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86.809309686841601</v>
      </c>
      <c r="L14">
        <v>22.280163951173058</v>
      </c>
      <c r="M14">
        <v>0</v>
      </c>
      <c r="N14">
        <v>28.941948504476958</v>
      </c>
      <c r="O14">
        <v>23.840588662485484</v>
      </c>
      <c r="P14">
        <v>60.039027406334839</v>
      </c>
      <c r="Q14">
        <v>1.9313820124804992</v>
      </c>
      <c r="R14">
        <v>5.7911513063583815</v>
      </c>
      <c r="S14">
        <v>3.8861133295292438</v>
      </c>
      <c r="T14">
        <v>0</v>
      </c>
      <c r="U14">
        <v>319.24647675083548</v>
      </c>
      <c r="V14">
        <v>3.0007844905320109</v>
      </c>
      <c r="W14">
        <v>6.2593425363892239</v>
      </c>
      <c r="X14">
        <v>19.878889148091599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0.47154478620420887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13.275027771079589</v>
      </c>
      <c r="AL14">
        <v>0.56930681841652342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7.8437414615942025</v>
      </c>
      <c r="AS14">
        <v>4.614453510481713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608.67925213330466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86.810605143370481</v>
      </c>
      <c r="L15">
        <v>22.280163951173058</v>
      </c>
      <c r="M15">
        <v>0</v>
      </c>
      <c r="N15">
        <v>28.941724394323145</v>
      </c>
      <c r="O15">
        <v>23.840588662485484</v>
      </c>
      <c r="P15">
        <v>60.039796714104654</v>
      </c>
      <c r="Q15">
        <v>1.9313820124804992</v>
      </c>
      <c r="R15">
        <v>5.7911513063583815</v>
      </c>
      <c r="S15">
        <v>3.8861133295292438</v>
      </c>
      <c r="T15">
        <v>0</v>
      </c>
      <c r="U15">
        <v>319.24647675083548</v>
      </c>
      <c r="V15">
        <v>3.0007844905320109</v>
      </c>
      <c r="W15">
        <v>6.2593425363892239</v>
      </c>
      <c r="X15">
        <v>19.878889148091599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0.47154478620420887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13.275027771079589</v>
      </c>
      <c r="AL15">
        <v>0.56930681841652342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10.278005869202898</v>
      </c>
      <c r="AS15">
        <v>5.2736611911239955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611.77456487570055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86.810605143370481</v>
      </c>
      <c r="L16">
        <v>22.280163951173058</v>
      </c>
      <c r="M16">
        <v>0</v>
      </c>
      <c r="N16">
        <v>28.941724394323145</v>
      </c>
      <c r="O16">
        <v>23.840588662485484</v>
      </c>
      <c r="P16">
        <v>60.039796714104654</v>
      </c>
      <c r="Q16">
        <v>1.9313820124804992</v>
      </c>
      <c r="R16">
        <v>5.7911513063583815</v>
      </c>
      <c r="S16">
        <v>3.8861133295292438</v>
      </c>
      <c r="T16">
        <v>0</v>
      </c>
      <c r="U16">
        <v>319.24647675083548</v>
      </c>
      <c r="V16">
        <v>3.0007844905320109</v>
      </c>
      <c r="W16">
        <v>6.2593425363892239</v>
      </c>
      <c r="X16">
        <v>19.878889148091599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0.47154478620420887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13.275027771079589</v>
      </c>
      <c r="AL16">
        <v>0.56930681841652342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10.278005869202898</v>
      </c>
      <c r="AS16">
        <v>5.2736611911239955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611.77456487570055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86.810605143370481</v>
      </c>
      <c r="L17">
        <v>22.280163951173058</v>
      </c>
      <c r="M17">
        <v>0</v>
      </c>
      <c r="N17">
        <v>28.941724394323145</v>
      </c>
      <c r="O17">
        <v>23.840588662485484</v>
      </c>
      <c r="P17">
        <v>60.039796714104654</v>
      </c>
      <c r="Q17">
        <v>1.9313820124804992</v>
      </c>
      <c r="R17">
        <v>5.7911513063583815</v>
      </c>
      <c r="S17">
        <v>3.8861133295292438</v>
      </c>
      <c r="T17">
        <v>0</v>
      </c>
      <c r="U17">
        <v>319.24647675083548</v>
      </c>
      <c r="V17">
        <v>3.0007844905320109</v>
      </c>
      <c r="W17">
        <v>6.2593425363892239</v>
      </c>
      <c r="X17">
        <v>19.878889148091599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0.47154478620420887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13.275027771079589</v>
      </c>
      <c r="AL17">
        <v>0.56930681841652342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7.8437414615942025</v>
      </c>
      <c r="AS17">
        <v>5.2736611911239955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609.34030046809187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86.810605143370481</v>
      </c>
      <c r="L18">
        <v>22.280163951173058</v>
      </c>
      <c r="M18">
        <v>0</v>
      </c>
      <c r="N18">
        <v>28.941724394323145</v>
      </c>
      <c r="O18">
        <v>23.840588662485484</v>
      </c>
      <c r="P18">
        <v>60.039796714104654</v>
      </c>
      <c r="Q18">
        <v>1.9313820124804992</v>
      </c>
      <c r="R18">
        <v>5.7911513063583815</v>
      </c>
      <c r="S18">
        <v>3.8861133295292438</v>
      </c>
      <c r="T18">
        <v>0</v>
      </c>
      <c r="U18">
        <v>319.24647675083548</v>
      </c>
      <c r="V18">
        <v>3.0007844905320109</v>
      </c>
      <c r="W18">
        <v>6.2593425363892239</v>
      </c>
      <c r="X18">
        <v>19.878889148091599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0.47154478620420887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13.275027771079589</v>
      </c>
      <c r="AL18">
        <v>0.56930681841652342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7.8437414615942025</v>
      </c>
      <c r="AS18">
        <v>5.2736611911239955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609.34030046809187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86.810605143370481</v>
      </c>
      <c r="L19">
        <v>22.280163951173058</v>
      </c>
      <c r="M19">
        <v>0</v>
      </c>
      <c r="N19">
        <v>28.941724394323145</v>
      </c>
      <c r="O19">
        <v>23.840588662485484</v>
      </c>
      <c r="P19">
        <v>60.039796714104654</v>
      </c>
      <c r="Q19">
        <v>1.9313820124804992</v>
      </c>
      <c r="R19">
        <v>5.7911513063583815</v>
      </c>
      <c r="S19">
        <v>3.8861133295292438</v>
      </c>
      <c r="T19">
        <v>0</v>
      </c>
      <c r="U19">
        <v>319.24647675083548</v>
      </c>
      <c r="V19">
        <v>3.0007844905320109</v>
      </c>
      <c r="W19">
        <v>6.2593425363892239</v>
      </c>
      <c r="X19">
        <v>19.878889148091599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0.47154478620420887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13.275027771079589</v>
      </c>
      <c r="AL19">
        <v>0.56930681841652342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7.8437414615942025</v>
      </c>
      <c r="AS19">
        <v>4.614453510481713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608.68109278744953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86.810605143370481</v>
      </c>
      <c r="L20">
        <v>22.280163951173058</v>
      </c>
      <c r="M20">
        <v>0</v>
      </c>
      <c r="N20">
        <v>28.941724394323145</v>
      </c>
      <c r="O20">
        <v>23.840588662485484</v>
      </c>
      <c r="P20">
        <v>60.039796714104654</v>
      </c>
      <c r="Q20">
        <v>1.9313820124804992</v>
      </c>
      <c r="R20">
        <v>5.7911513063583815</v>
      </c>
      <c r="S20">
        <v>3.8861133295292438</v>
      </c>
      <c r="T20">
        <v>0</v>
      </c>
      <c r="U20">
        <v>319.24647675083548</v>
      </c>
      <c r="V20">
        <v>4.8232148671439941</v>
      </c>
      <c r="W20">
        <v>11.36830246430954</v>
      </c>
      <c r="X20">
        <v>36.139565679949399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0.47154478620420887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13.275027771079589</v>
      </c>
      <c r="AL20">
        <v>0.56930681841652342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7.8437414615942025</v>
      </c>
      <c r="AS20">
        <v>4.614453510481713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631.87315962383957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86.810605143370481</v>
      </c>
      <c r="L21">
        <v>22.280163951173058</v>
      </c>
      <c r="M21">
        <v>0</v>
      </c>
      <c r="N21">
        <v>28.941724394323145</v>
      </c>
      <c r="O21">
        <v>23.840588662485484</v>
      </c>
      <c r="P21">
        <v>60.039796714104654</v>
      </c>
      <c r="Q21">
        <v>1.9313820124804992</v>
      </c>
      <c r="R21">
        <v>5.7911513063583815</v>
      </c>
      <c r="S21">
        <v>3.8861133295292438</v>
      </c>
      <c r="T21">
        <v>0</v>
      </c>
      <c r="U21">
        <v>319.24647675083548</v>
      </c>
      <c r="V21">
        <v>4.8232148671439941</v>
      </c>
      <c r="W21">
        <v>11.36830246430954</v>
      </c>
      <c r="X21">
        <v>36.139565679949399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0.47154478620420887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13.275027771079589</v>
      </c>
      <c r="AL21">
        <v>3.1311880092082616</v>
      </c>
      <c r="AM21">
        <v>1.2933897666916732</v>
      </c>
      <c r="AN21">
        <v>0</v>
      </c>
      <c r="AO21">
        <v>0</v>
      </c>
      <c r="AP21">
        <v>0</v>
      </c>
      <c r="AQ21">
        <v>0</v>
      </c>
      <c r="AR21">
        <v>10.278005869202898</v>
      </c>
      <c r="AS21">
        <v>4.614453510481713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638.16269498893166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86.810605143370481</v>
      </c>
      <c r="L22">
        <v>22.280163951173058</v>
      </c>
      <c r="M22">
        <v>0</v>
      </c>
      <c r="N22">
        <v>28.941724394323145</v>
      </c>
      <c r="O22">
        <v>23.840588662485484</v>
      </c>
      <c r="P22">
        <v>60.039796714104654</v>
      </c>
      <c r="Q22">
        <v>1.9313820124804992</v>
      </c>
      <c r="R22">
        <v>5.7911513063583815</v>
      </c>
      <c r="S22">
        <v>3.8861133295292438</v>
      </c>
      <c r="T22">
        <v>0</v>
      </c>
      <c r="U22">
        <v>319.24647675083548</v>
      </c>
      <c r="V22">
        <v>4.8232148671439941</v>
      </c>
      <c r="W22">
        <v>11.36830246430954</v>
      </c>
      <c r="X22">
        <v>36.139565679949399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0.47154478620420887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13.275027771079589</v>
      </c>
      <c r="AL22">
        <v>3.1311880092082616</v>
      </c>
      <c r="AM22">
        <v>1.2933897666916732</v>
      </c>
      <c r="AN22">
        <v>0</v>
      </c>
      <c r="AO22">
        <v>0</v>
      </c>
      <c r="AP22">
        <v>0</v>
      </c>
      <c r="AQ22">
        <v>0</v>
      </c>
      <c r="AR22">
        <v>10.278005869202898</v>
      </c>
      <c r="AS22">
        <v>4.614453510481713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638.16269498893166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86.810605143370481</v>
      </c>
      <c r="L23">
        <v>22.280163951173058</v>
      </c>
      <c r="M23">
        <v>0</v>
      </c>
      <c r="N23">
        <v>28.029987046665461</v>
      </c>
      <c r="O23">
        <v>21.930271324168679</v>
      </c>
      <c r="P23">
        <v>60.035799315281103</v>
      </c>
      <c r="Q23">
        <v>1.9313820124804992</v>
      </c>
      <c r="R23">
        <v>5.7911513063583815</v>
      </c>
      <c r="S23">
        <v>3.8861133295292438</v>
      </c>
      <c r="T23">
        <v>0</v>
      </c>
      <c r="U23">
        <v>319.24647675083548</v>
      </c>
      <c r="V23">
        <v>4.8232148671439941</v>
      </c>
      <c r="W23">
        <v>11.36830246430954</v>
      </c>
      <c r="X23">
        <v>36.139565679949399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4.0376802618082612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13.275027771079589</v>
      </c>
      <c r="AL23">
        <v>3.1311880092082616</v>
      </c>
      <c r="AM23">
        <v>2.5867792793698432</v>
      </c>
      <c r="AN23">
        <v>0</v>
      </c>
      <c r="AO23">
        <v>0</v>
      </c>
      <c r="AP23">
        <v>0</v>
      </c>
      <c r="AQ23">
        <v>0</v>
      </c>
      <c r="AR23">
        <v>6.7618459999999994</v>
      </c>
      <c r="AS23">
        <v>4.614453510481713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636.68000802321296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86.810605143370481</v>
      </c>
      <c r="L24">
        <v>22.280163951173058</v>
      </c>
      <c r="M24">
        <v>0</v>
      </c>
      <c r="N24">
        <v>28.943397458966032</v>
      </c>
      <c r="O24">
        <v>23.840235426618825</v>
      </c>
      <c r="P24">
        <v>60.035799315281103</v>
      </c>
      <c r="Q24">
        <v>1.9313820124804992</v>
      </c>
      <c r="R24">
        <v>5.7894959342291372</v>
      </c>
      <c r="S24">
        <v>3.8861133295292438</v>
      </c>
      <c r="T24">
        <v>0</v>
      </c>
      <c r="U24">
        <v>319.24647675083548</v>
      </c>
      <c r="V24">
        <v>4.8198293805309733</v>
      </c>
      <c r="W24">
        <v>11.366932310833333</v>
      </c>
      <c r="X24">
        <v>33.059887725547448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4.0376802618082612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13.275027771079589</v>
      </c>
      <c r="AL24">
        <v>3.1311880092082616</v>
      </c>
      <c r="AM24">
        <v>2.5867792793698432</v>
      </c>
      <c r="AN24">
        <v>0</v>
      </c>
      <c r="AO24">
        <v>0</v>
      </c>
      <c r="AP24">
        <v>0</v>
      </c>
      <c r="AQ24">
        <v>0</v>
      </c>
      <c r="AR24">
        <v>6.7618459999999994</v>
      </c>
      <c r="AS24">
        <v>4.614453510481713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636.41729357134341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86.810605143370481</v>
      </c>
      <c r="L25">
        <v>22.189202800502102</v>
      </c>
      <c r="M25">
        <v>0</v>
      </c>
      <c r="N25">
        <v>28.943397458966032</v>
      </c>
      <c r="O25">
        <v>23.840235426618825</v>
      </c>
      <c r="P25">
        <v>60.035799315281103</v>
      </c>
      <c r="Q25">
        <v>1.9313820124804992</v>
      </c>
      <c r="R25">
        <v>9.3883821558441554</v>
      </c>
      <c r="S25">
        <v>3.8861133295292438</v>
      </c>
      <c r="T25">
        <v>0</v>
      </c>
      <c r="U25">
        <v>319.24647675083548</v>
      </c>
      <c r="V25">
        <v>4.8200373586626144</v>
      </c>
      <c r="W25">
        <v>11.366584936564662</v>
      </c>
      <c r="X25">
        <v>36.140907246327927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4.0376802618082612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13.275027771079589</v>
      </c>
      <c r="AL25">
        <v>3.1311880092082616</v>
      </c>
      <c r="AM25">
        <v>2.5867792793698432</v>
      </c>
      <c r="AN25">
        <v>0</v>
      </c>
      <c r="AO25">
        <v>0</v>
      </c>
      <c r="AP25">
        <v>0</v>
      </c>
      <c r="AQ25">
        <v>0</v>
      </c>
      <c r="AR25">
        <v>6.7618459999999994</v>
      </c>
      <c r="AS25">
        <v>4.614453510481713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643.00609876693079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81.930859436665543</v>
      </c>
      <c r="L26">
        <v>22.188724730104401</v>
      </c>
      <c r="M26">
        <v>0</v>
      </c>
      <c r="N26">
        <v>28.943397458966032</v>
      </c>
      <c r="O26">
        <v>23.840235426618825</v>
      </c>
      <c r="P26">
        <v>60.035799315281103</v>
      </c>
      <c r="Q26">
        <v>1.9301078797169808</v>
      </c>
      <c r="R26">
        <v>10.378422554930268</v>
      </c>
      <c r="S26">
        <v>3.8593864846560852</v>
      </c>
      <c r="T26">
        <v>0</v>
      </c>
      <c r="U26">
        <v>319.24647675083548</v>
      </c>
      <c r="V26">
        <v>4.8200373586626144</v>
      </c>
      <c r="W26">
        <v>11.366584936564662</v>
      </c>
      <c r="X26">
        <v>36.140907246327927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4.0376802618082612</v>
      </c>
      <c r="AF26">
        <v>0</v>
      </c>
      <c r="AG26">
        <v>0</v>
      </c>
      <c r="AH26">
        <v>4.6404976800000002</v>
      </c>
      <c r="AI26">
        <v>0</v>
      </c>
      <c r="AJ26">
        <v>0</v>
      </c>
      <c r="AK26">
        <v>13.275027771079589</v>
      </c>
      <c r="AL26">
        <v>3.1311880092082616</v>
      </c>
      <c r="AM26">
        <v>3.8723304433608412</v>
      </c>
      <c r="AN26">
        <v>0</v>
      </c>
      <c r="AO26">
        <v>0</v>
      </c>
      <c r="AP26">
        <v>0</v>
      </c>
      <c r="AQ26">
        <v>0</v>
      </c>
      <c r="AR26">
        <v>6.7618459999999994</v>
      </c>
      <c r="AS26">
        <v>4.614453510481713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645.01396325526855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86.809757161620126</v>
      </c>
      <c r="L27">
        <v>22.188724730104401</v>
      </c>
      <c r="M27">
        <v>0</v>
      </c>
      <c r="N27">
        <v>28.943397458966032</v>
      </c>
      <c r="O27">
        <v>23.840235426618825</v>
      </c>
      <c r="P27">
        <v>60.035799315281103</v>
      </c>
      <c r="Q27">
        <v>1.9301078797169808</v>
      </c>
      <c r="R27">
        <v>10.387330100244499</v>
      </c>
      <c r="S27">
        <v>3.8593864846560852</v>
      </c>
      <c r="T27">
        <v>0</v>
      </c>
      <c r="U27">
        <v>319.24647675083548</v>
      </c>
      <c r="V27">
        <v>4.8200373586626144</v>
      </c>
      <c r="W27">
        <v>11.366584936564662</v>
      </c>
      <c r="X27">
        <v>36.140907246327927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4.0376802618082612</v>
      </c>
      <c r="AF27">
        <v>0</v>
      </c>
      <c r="AG27">
        <v>0</v>
      </c>
      <c r="AH27">
        <v>9.2809953600000004</v>
      </c>
      <c r="AI27">
        <v>0</v>
      </c>
      <c r="AJ27">
        <v>0</v>
      </c>
      <c r="AK27">
        <v>13.275027771079589</v>
      </c>
      <c r="AL27">
        <v>3.1311880092082616</v>
      </c>
      <c r="AM27">
        <v>3.8723304433608412</v>
      </c>
      <c r="AN27">
        <v>0</v>
      </c>
      <c r="AO27">
        <v>0</v>
      </c>
      <c r="AP27">
        <v>0</v>
      </c>
      <c r="AQ27">
        <v>0</v>
      </c>
      <c r="AR27">
        <v>6.7618459999999994</v>
      </c>
      <c r="AS27">
        <v>4.614453510481713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654.54226620553754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86.809312621297067</v>
      </c>
      <c r="L28">
        <v>22.189377663941134</v>
      </c>
      <c r="M28">
        <v>0</v>
      </c>
      <c r="N28">
        <v>28.943397458966032</v>
      </c>
      <c r="O28">
        <v>23.840235426618825</v>
      </c>
      <c r="P28">
        <v>60.035799315281103</v>
      </c>
      <c r="Q28">
        <v>1.9301078797169808</v>
      </c>
      <c r="R28">
        <v>10.387330100244499</v>
      </c>
      <c r="S28">
        <v>3.8593864846560852</v>
      </c>
      <c r="T28">
        <v>0</v>
      </c>
      <c r="U28">
        <v>319.24647675083548</v>
      </c>
      <c r="V28">
        <v>4.8200373586626144</v>
      </c>
      <c r="W28">
        <v>11.366584936564662</v>
      </c>
      <c r="X28">
        <v>36.140907246327927</v>
      </c>
      <c r="Y28">
        <v>0</v>
      </c>
      <c r="Z28">
        <v>0.26950923999999998</v>
      </c>
      <c r="AA28">
        <v>2.4967332293717779</v>
      </c>
      <c r="AB28">
        <v>0.81653402700675171</v>
      </c>
      <c r="AC28">
        <v>0</v>
      </c>
      <c r="AD28">
        <v>0</v>
      </c>
      <c r="AE28">
        <v>4.0376802618082612</v>
      </c>
      <c r="AF28">
        <v>0</v>
      </c>
      <c r="AG28">
        <v>0</v>
      </c>
      <c r="AH28">
        <v>13.92149304</v>
      </c>
      <c r="AI28">
        <v>0</v>
      </c>
      <c r="AJ28">
        <v>0</v>
      </c>
      <c r="AK28">
        <v>13.275027771079589</v>
      </c>
      <c r="AL28">
        <v>3.1311880092082616</v>
      </c>
      <c r="AM28">
        <v>3.8723304433608412</v>
      </c>
      <c r="AN28">
        <v>0</v>
      </c>
      <c r="AO28">
        <v>0</v>
      </c>
      <c r="AP28">
        <v>0</v>
      </c>
      <c r="AQ28">
        <v>0</v>
      </c>
      <c r="AR28">
        <v>6.7618459999999994</v>
      </c>
      <c r="AS28">
        <v>4.614453510481713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662.76574877542964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86.810325188497202</v>
      </c>
      <c r="L29">
        <v>22.189260267473959</v>
      </c>
      <c r="M29">
        <v>0</v>
      </c>
      <c r="N29">
        <v>28.943397458966032</v>
      </c>
      <c r="O29">
        <v>23.840235426618825</v>
      </c>
      <c r="P29">
        <v>60.035799315281103</v>
      </c>
      <c r="Q29">
        <v>1.9299966451942741</v>
      </c>
      <c r="R29">
        <v>10.387330100244499</v>
      </c>
      <c r="S29">
        <v>3.8597432297593</v>
      </c>
      <c r="T29">
        <v>0</v>
      </c>
      <c r="U29">
        <v>319.24647675083548</v>
      </c>
      <c r="V29">
        <v>4.8200373586626144</v>
      </c>
      <c r="W29">
        <v>11.366584936564662</v>
      </c>
      <c r="X29">
        <v>36.140907246327927</v>
      </c>
      <c r="Y29">
        <v>0</v>
      </c>
      <c r="Z29">
        <v>0.26950923999999998</v>
      </c>
      <c r="AA29">
        <v>2.9031780555555566</v>
      </c>
      <c r="AB29">
        <v>1.6330678000000003</v>
      </c>
      <c r="AC29">
        <v>0.31195173142767385</v>
      </c>
      <c r="AD29">
        <v>1.9417399015897048</v>
      </c>
      <c r="AE29">
        <v>4.0376802618082612</v>
      </c>
      <c r="AF29">
        <v>0</v>
      </c>
      <c r="AG29">
        <v>0</v>
      </c>
      <c r="AH29">
        <v>18.561990720000001</v>
      </c>
      <c r="AI29">
        <v>0</v>
      </c>
      <c r="AJ29">
        <v>0</v>
      </c>
      <c r="AK29">
        <v>13.275027771079589</v>
      </c>
      <c r="AL29">
        <v>13.805692759208263</v>
      </c>
      <c r="AM29">
        <v>3.8723304433608412</v>
      </c>
      <c r="AN29">
        <v>0</v>
      </c>
      <c r="AO29">
        <v>0</v>
      </c>
      <c r="AP29">
        <v>0</v>
      </c>
      <c r="AQ29">
        <v>0</v>
      </c>
      <c r="AR29">
        <v>10.278005869202898</v>
      </c>
      <c r="AS29">
        <v>4.614453510481713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685.0747219881406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86.810018666868487</v>
      </c>
      <c r="L30">
        <v>40.661364887311485</v>
      </c>
      <c r="M30">
        <v>0</v>
      </c>
      <c r="N30">
        <v>28.943397458966032</v>
      </c>
      <c r="O30">
        <v>23.840235426618825</v>
      </c>
      <c r="P30">
        <v>60.035799315281103</v>
      </c>
      <c r="Q30">
        <v>2.6709608954372621</v>
      </c>
      <c r="R30">
        <v>10.387330100244499</v>
      </c>
      <c r="S30">
        <v>6.4501486116581335</v>
      </c>
      <c r="T30">
        <v>0</v>
      </c>
      <c r="U30">
        <v>319.24647675083548</v>
      </c>
      <c r="V30">
        <v>4.8200373586626144</v>
      </c>
      <c r="W30">
        <v>11.366584936564662</v>
      </c>
      <c r="X30">
        <v>36.140907246327927</v>
      </c>
      <c r="Y30">
        <v>0</v>
      </c>
      <c r="Z30">
        <v>4.7929523139999999</v>
      </c>
      <c r="AA30">
        <v>6.1934465185185195</v>
      </c>
      <c r="AB30">
        <v>6.4538839029257327</v>
      </c>
      <c r="AC30">
        <v>7.1196723331239191</v>
      </c>
      <c r="AD30">
        <v>4.0129289606358824</v>
      </c>
      <c r="AE30">
        <v>8.0753602696024949</v>
      </c>
      <c r="AF30">
        <v>0</v>
      </c>
      <c r="AG30">
        <v>0</v>
      </c>
      <c r="AH30">
        <v>28.655073250200633</v>
      </c>
      <c r="AI30">
        <v>0</v>
      </c>
      <c r="AJ30">
        <v>0</v>
      </c>
      <c r="AK30">
        <v>13.275027771079589</v>
      </c>
      <c r="AL30">
        <v>13.805692759208263</v>
      </c>
      <c r="AM30">
        <v>3.8723304433608412</v>
      </c>
      <c r="AN30">
        <v>0</v>
      </c>
      <c r="AO30">
        <v>0</v>
      </c>
      <c r="AP30">
        <v>0</v>
      </c>
      <c r="AQ30">
        <v>0</v>
      </c>
      <c r="AR30">
        <v>10.278005869202898</v>
      </c>
      <c r="AS30">
        <v>4.614453510481713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742.52208955711706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157.44786936993026</v>
      </c>
      <c r="L31">
        <v>41.950060025594027</v>
      </c>
      <c r="M31">
        <v>0</v>
      </c>
      <c r="N31">
        <v>28.943397458966032</v>
      </c>
      <c r="O31">
        <v>23.840235426618825</v>
      </c>
      <c r="P31">
        <v>60.035799315281103</v>
      </c>
      <c r="Q31">
        <v>2.6709608954372621</v>
      </c>
      <c r="R31">
        <v>10.387330100244499</v>
      </c>
      <c r="S31">
        <v>6.4614950648330058</v>
      </c>
      <c r="T31">
        <v>0</v>
      </c>
      <c r="U31">
        <v>319.24647675083548</v>
      </c>
      <c r="V31">
        <v>4.8200373586626144</v>
      </c>
      <c r="W31">
        <v>11.366584936564662</v>
      </c>
      <c r="X31">
        <v>36.140907246327927</v>
      </c>
      <c r="Y31">
        <v>0</v>
      </c>
      <c r="Z31">
        <v>4.7929523139999999</v>
      </c>
      <c r="AA31">
        <v>10.326023716127523</v>
      </c>
      <c r="AB31">
        <v>6.4538839029257327</v>
      </c>
      <c r="AC31">
        <v>7.1196723331239191</v>
      </c>
      <c r="AD31">
        <v>6.7145362342922033</v>
      </c>
      <c r="AE31">
        <v>8.0753602696024949</v>
      </c>
      <c r="AF31">
        <v>0</v>
      </c>
      <c r="AG31">
        <v>0</v>
      </c>
      <c r="AH31">
        <v>28.655073250200633</v>
      </c>
      <c r="AI31">
        <v>0</v>
      </c>
      <c r="AJ31">
        <v>0</v>
      </c>
      <c r="AK31">
        <v>13.275027771079589</v>
      </c>
      <c r="AL31">
        <v>13.805692759208263</v>
      </c>
      <c r="AM31">
        <v>3.8723304433608412</v>
      </c>
      <c r="AN31">
        <v>0</v>
      </c>
      <c r="AO31">
        <v>0</v>
      </c>
      <c r="AP31">
        <v>0</v>
      </c>
      <c r="AQ31">
        <v>0</v>
      </c>
      <c r="AR31">
        <v>7.8437414615942025</v>
      </c>
      <c r="AS31">
        <v>4.614453510481713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818.85990191529288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157.42993767890914</v>
      </c>
      <c r="L32">
        <v>41.950060025594027</v>
      </c>
      <c r="M32">
        <v>0</v>
      </c>
      <c r="N32">
        <v>28.943397458966032</v>
      </c>
      <c r="O32">
        <v>23.840235426618825</v>
      </c>
      <c r="P32">
        <v>60.035799315281103</v>
      </c>
      <c r="Q32">
        <v>2.6709608954372621</v>
      </c>
      <c r="R32">
        <v>10.387330100244499</v>
      </c>
      <c r="S32">
        <v>6.4614950648330058</v>
      </c>
      <c r="T32">
        <v>0</v>
      </c>
      <c r="U32">
        <v>319.24647675083548</v>
      </c>
      <c r="V32">
        <v>4.8200373586626144</v>
      </c>
      <c r="W32">
        <v>11.366584936564662</v>
      </c>
      <c r="X32">
        <v>36.140907246327927</v>
      </c>
      <c r="Y32">
        <v>0</v>
      </c>
      <c r="Z32">
        <v>4.7929523139999999</v>
      </c>
      <c r="AA32">
        <v>10.326023716127523</v>
      </c>
      <c r="AB32">
        <v>6.4538839029257327</v>
      </c>
      <c r="AC32">
        <v>7.1196723331239191</v>
      </c>
      <c r="AD32">
        <v>6.7145362342922033</v>
      </c>
      <c r="AE32">
        <v>8.0753602696024949</v>
      </c>
      <c r="AF32">
        <v>0</v>
      </c>
      <c r="AG32">
        <v>0</v>
      </c>
      <c r="AH32">
        <v>28.655073250200633</v>
      </c>
      <c r="AI32">
        <v>0</v>
      </c>
      <c r="AJ32">
        <v>0</v>
      </c>
      <c r="AK32">
        <v>13.275027771079589</v>
      </c>
      <c r="AL32">
        <v>13.805692759208263</v>
      </c>
      <c r="AM32">
        <v>3.8723304433608412</v>
      </c>
      <c r="AN32">
        <v>0</v>
      </c>
      <c r="AO32">
        <v>0</v>
      </c>
      <c r="AP32">
        <v>0</v>
      </c>
      <c r="AQ32">
        <v>0</v>
      </c>
      <c r="AR32">
        <v>7.8437414615942025</v>
      </c>
      <c r="AS32">
        <v>4.614453510481713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818.84197022427168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86.812217393726939</v>
      </c>
      <c r="L33">
        <v>41.950060025594027</v>
      </c>
      <c r="M33">
        <v>0</v>
      </c>
      <c r="N33">
        <v>28.943397458966032</v>
      </c>
      <c r="O33">
        <v>23.840235426618825</v>
      </c>
      <c r="P33">
        <v>60.035799315281103</v>
      </c>
      <c r="Q33">
        <v>2.6709608954372621</v>
      </c>
      <c r="R33">
        <v>10.387330100244499</v>
      </c>
      <c r="S33">
        <v>6.4614950648330058</v>
      </c>
      <c r="T33">
        <v>0</v>
      </c>
      <c r="U33">
        <v>319.24647675083548</v>
      </c>
      <c r="V33">
        <v>4.8200373586626144</v>
      </c>
      <c r="W33">
        <v>11.366584936564662</v>
      </c>
      <c r="X33">
        <v>36.140907246327927</v>
      </c>
      <c r="Y33">
        <v>0</v>
      </c>
      <c r="Z33">
        <v>4.7929523139999999</v>
      </c>
      <c r="AA33">
        <v>10.326023716127523</v>
      </c>
      <c r="AB33">
        <v>9.6808259813953512</v>
      </c>
      <c r="AC33">
        <v>6.2390328507931505</v>
      </c>
      <c r="AD33">
        <v>6.7145362342922033</v>
      </c>
      <c r="AE33">
        <v>8.0753602696024949</v>
      </c>
      <c r="AF33">
        <v>0</v>
      </c>
      <c r="AG33">
        <v>0</v>
      </c>
      <c r="AH33">
        <v>28.655073250200633</v>
      </c>
      <c r="AI33">
        <v>0</v>
      </c>
      <c r="AJ33">
        <v>0</v>
      </c>
      <c r="AK33">
        <v>13.275027771079589</v>
      </c>
      <c r="AL33">
        <v>13.805692759208263</v>
      </c>
      <c r="AM33">
        <v>3.8723304433608412</v>
      </c>
      <c r="AN33">
        <v>0</v>
      </c>
      <c r="AO33">
        <v>0</v>
      </c>
      <c r="AP33">
        <v>1.2552132783330574</v>
      </c>
      <c r="AQ33">
        <v>0</v>
      </c>
      <c r="AR33">
        <v>7.8437414615942025</v>
      </c>
      <c r="AS33">
        <v>4.614453510481713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751.82576581356147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86.810387921929518</v>
      </c>
      <c r="L34">
        <v>41.950060025594027</v>
      </c>
      <c r="M34">
        <v>0</v>
      </c>
      <c r="N34">
        <v>28.943397458966032</v>
      </c>
      <c r="O34">
        <v>23.840235426618825</v>
      </c>
      <c r="P34">
        <v>60.035799315281103</v>
      </c>
      <c r="Q34">
        <v>2.6709608954372621</v>
      </c>
      <c r="R34">
        <v>10.387330100244499</v>
      </c>
      <c r="S34">
        <v>6.4614950648330058</v>
      </c>
      <c r="T34">
        <v>0</v>
      </c>
      <c r="U34">
        <v>319.24647675083548</v>
      </c>
      <c r="V34">
        <v>4.8200373586626144</v>
      </c>
      <c r="W34">
        <v>11.366584936564662</v>
      </c>
      <c r="X34">
        <v>36.140907246327927</v>
      </c>
      <c r="Y34">
        <v>0</v>
      </c>
      <c r="Z34">
        <v>3.1953014579999994</v>
      </c>
      <c r="AA34">
        <v>10.326023716127523</v>
      </c>
      <c r="AB34">
        <v>9.6808259813953512</v>
      </c>
      <c r="AC34">
        <v>4.7463442654311283</v>
      </c>
      <c r="AD34">
        <v>6.7145362342922033</v>
      </c>
      <c r="AE34">
        <v>8.0753602696024949</v>
      </c>
      <c r="AF34">
        <v>0</v>
      </c>
      <c r="AG34">
        <v>0</v>
      </c>
      <c r="AH34">
        <v>28.655073250200633</v>
      </c>
      <c r="AI34">
        <v>0</v>
      </c>
      <c r="AJ34">
        <v>0</v>
      </c>
      <c r="AK34">
        <v>13.275027771079589</v>
      </c>
      <c r="AL34">
        <v>13.805692759208263</v>
      </c>
      <c r="AM34">
        <v>3.8723304433608412</v>
      </c>
      <c r="AN34">
        <v>0</v>
      </c>
      <c r="AO34">
        <v>0</v>
      </c>
      <c r="AP34">
        <v>1.2552132783330574</v>
      </c>
      <c r="AQ34">
        <v>0</v>
      </c>
      <c r="AR34">
        <v>7.8437414615942025</v>
      </c>
      <c r="AS34">
        <v>4.614453510481713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748.73359690040206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86.811808623587055</v>
      </c>
      <c r="L35">
        <v>41.950060025594027</v>
      </c>
      <c r="M35">
        <v>0</v>
      </c>
      <c r="N35">
        <v>28.943397458966032</v>
      </c>
      <c r="O35">
        <v>23.840235426618825</v>
      </c>
      <c r="P35">
        <v>60.035799315281103</v>
      </c>
      <c r="Q35">
        <v>2.6709608954372621</v>
      </c>
      <c r="R35">
        <v>10.387330100244499</v>
      </c>
      <c r="S35">
        <v>6.4614950648330058</v>
      </c>
      <c r="T35">
        <v>0</v>
      </c>
      <c r="U35">
        <v>319.24647675083548</v>
      </c>
      <c r="V35">
        <v>4.8200373586626144</v>
      </c>
      <c r="W35">
        <v>11.366584936564662</v>
      </c>
      <c r="X35">
        <v>36.140907246327927</v>
      </c>
      <c r="Y35">
        <v>0</v>
      </c>
      <c r="Z35">
        <v>3.1953014579999994</v>
      </c>
      <c r="AA35">
        <v>6.8840157260900163</v>
      </c>
      <c r="AB35">
        <v>9.6808259813953512</v>
      </c>
      <c r="AC35">
        <v>4.7463442654311283</v>
      </c>
      <c r="AD35">
        <v>4.4763575741862223</v>
      </c>
      <c r="AE35">
        <v>8.0753602696024949</v>
      </c>
      <c r="AF35">
        <v>0</v>
      </c>
      <c r="AG35">
        <v>0</v>
      </c>
      <c r="AH35">
        <v>28.655073250200633</v>
      </c>
      <c r="AI35">
        <v>0</v>
      </c>
      <c r="AJ35">
        <v>0</v>
      </c>
      <c r="AK35">
        <v>13.275027771079589</v>
      </c>
      <c r="AL35">
        <v>3.1311880092082616</v>
      </c>
      <c r="AM35">
        <v>3.8723304433608412</v>
      </c>
      <c r="AN35">
        <v>0</v>
      </c>
      <c r="AO35">
        <v>0</v>
      </c>
      <c r="AP35">
        <v>1.2552132783330574</v>
      </c>
      <c r="AQ35">
        <v>0</v>
      </c>
      <c r="AR35">
        <v>10.278005869202898</v>
      </c>
      <c r="AS35">
        <v>4.614453510481713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734.81459060952477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86.8195573232518</v>
      </c>
      <c r="L36">
        <v>41.950060025594027</v>
      </c>
      <c r="M36">
        <v>0</v>
      </c>
      <c r="N36">
        <v>28.943397458966032</v>
      </c>
      <c r="O36">
        <v>23.840235426618825</v>
      </c>
      <c r="P36">
        <v>60.035799315281103</v>
      </c>
      <c r="Q36">
        <v>2.6709608954372621</v>
      </c>
      <c r="R36">
        <v>10.387330100244499</v>
      </c>
      <c r="S36">
        <v>6.4614950648330058</v>
      </c>
      <c r="T36">
        <v>0</v>
      </c>
      <c r="U36">
        <v>319.24647675083548</v>
      </c>
      <c r="V36">
        <v>4.8200373586626144</v>
      </c>
      <c r="W36">
        <v>11.366584936564662</v>
      </c>
      <c r="X36">
        <v>36.140907246327927</v>
      </c>
      <c r="Y36">
        <v>0</v>
      </c>
      <c r="Z36">
        <v>0</v>
      </c>
      <c r="AA36">
        <v>2.9031780555555566</v>
      </c>
      <c r="AB36">
        <v>0.81653402700675171</v>
      </c>
      <c r="AC36">
        <v>0.62390320888958684</v>
      </c>
      <c r="AD36">
        <v>2.2381786601059805</v>
      </c>
      <c r="AE36">
        <v>4.0376802618082612</v>
      </c>
      <c r="AF36">
        <v>0</v>
      </c>
      <c r="AG36">
        <v>0</v>
      </c>
      <c r="AH36">
        <v>18.561990720000001</v>
      </c>
      <c r="AI36">
        <v>0</v>
      </c>
      <c r="AJ36">
        <v>0</v>
      </c>
      <c r="AK36">
        <v>13.275027771079589</v>
      </c>
      <c r="AL36">
        <v>3.1311880092082616</v>
      </c>
      <c r="AM36">
        <v>3.8723304433608412</v>
      </c>
      <c r="AN36">
        <v>0</v>
      </c>
      <c r="AO36">
        <v>0</v>
      </c>
      <c r="AP36">
        <v>1.2552132783330574</v>
      </c>
      <c r="AQ36">
        <v>0</v>
      </c>
      <c r="AR36">
        <v>10.278005869202898</v>
      </c>
      <c r="AS36">
        <v>4.614453510481713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698.29052571764976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86.810654706716619</v>
      </c>
      <c r="L37">
        <v>41.950060025594027</v>
      </c>
      <c r="M37">
        <v>0</v>
      </c>
      <c r="N37">
        <v>28.943397458966032</v>
      </c>
      <c r="O37">
        <v>23.840235426618825</v>
      </c>
      <c r="P37">
        <v>60.035799315281103</v>
      </c>
      <c r="Q37">
        <v>2.6709608954372621</v>
      </c>
      <c r="R37">
        <v>10.387330100244499</v>
      </c>
      <c r="S37">
        <v>6.4614950648330058</v>
      </c>
      <c r="T37">
        <v>0</v>
      </c>
      <c r="U37">
        <v>319.24647675083548</v>
      </c>
      <c r="V37">
        <v>4.8200373586626144</v>
      </c>
      <c r="W37">
        <v>11.366584936564662</v>
      </c>
      <c r="X37">
        <v>36.140907246327927</v>
      </c>
      <c r="Y37">
        <v>0</v>
      </c>
      <c r="Z37">
        <v>0</v>
      </c>
      <c r="AA37">
        <v>0</v>
      </c>
      <c r="AB37">
        <v>0</v>
      </c>
      <c r="AC37">
        <v>0</v>
      </c>
      <c r="AD37">
        <v>1.9417399015897048</v>
      </c>
      <c r="AE37">
        <v>4.0376802618082612</v>
      </c>
      <c r="AF37">
        <v>0</v>
      </c>
      <c r="AG37">
        <v>0</v>
      </c>
      <c r="AH37">
        <v>13.92149304</v>
      </c>
      <c r="AI37">
        <v>0</v>
      </c>
      <c r="AJ37">
        <v>0</v>
      </c>
      <c r="AK37">
        <v>13.275027771079589</v>
      </c>
      <c r="AL37">
        <v>3.1311880092082616</v>
      </c>
      <c r="AM37">
        <v>3.8723304433608412</v>
      </c>
      <c r="AN37">
        <v>0</v>
      </c>
      <c r="AO37">
        <v>0</v>
      </c>
      <c r="AP37">
        <v>1.2552132783330574</v>
      </c>
      <c r="AQ37">
        <v>0</v>
      </c>
      <c r="AR37">
        <v>8.1142152000000003</v>
      </c>
      <c r="AS37">
        <v>4.614453510481713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686.83728070194354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86.809463368827579</v>
      </c>
      <c r="L38">
        <v>41.950060025594027</v>
      </c>
      <c r="M38">
        <v>0</v>
      </c>
      <c r="N38">
        <v>28.943397458966032</v>
      </c>
      <c r="O38">
        <v>23.840235426618825</v>
      </c>
      <c r="P38">
        <v>60.035799315281103</v>
      </c>
      <c r="Q38">
        <v>2.6709608954372621</v>
      </c>
      <c r="R38">
        <v>10.387330100244499</v>
      </c>
      <c r="S38">
        <v>6.4614950648330058</v>
      </c>
      <c r="T38">
        <v>0</v>
      </c>
      <c r="U38">
        <v>319.24647675083548</v>
      </c>
      <c r="V38">
        <v>4.8200373586626144</v>
      </c>
      <c r="W38">
        <v>11.366584936564662</v>
      </c>
      <c r="X38">
        <v>36.140907246327927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4.0376802618082612</v>
      </c>
      <c r="AF38">
        <v>0</v>
      </c>
      <c r="AG38">
        <v>0</v>
      </c>
      <c r="AH38">
        <v>4.6404976800000002</v>
      </c>
      <c r="AI38">
        <v>0</v>
      </c>
      <c r="AJ38">
        <v>0</v>
      </c>
      <c r="AK38">
        <v>13.275027771079589</v>
      </c>
      <c r="AL38">
        <v>3.1311880092082616</v>
      </c>
      <c r="AM38">
        <v>3.8723304433608412</v>
      </c>
      <c r="AN38">
        <v>0</v>
      </c>
      <c r="AO38">
        <v>0</v>
      </c>
      <c r="AP38">
        <v>1.2552132783330574</v>
      </c>
      <c r="AQ38">
        <v>0</v>
      </c>
      <c r="AR38">
        <v>8.1142152000000003</v>
      </c>
      <c r="AS38">
        <v>4.614453510481713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675.61335410246477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86.809255019780878</v>
      </c>
      <c r="L39">
        <v>41.950060025594027</v>
      </c>
      <c r="M39">
        <v>0</v>
      </c>
      <c r="N39">
        <v>28.943397458966032</v>
      </c>
      <c r="O39">
        <v>23.840235426618825</v>
      </c>
      <c r="P39">
        <v>60.035799315281103</v>
      </c>
      <c r="Q39">
        <v>2.6709608954372621</v>
      </c>
      <c r="R39">
        <v>10.387330100244499</v>
      </c>
      <c r="S39">
        <v>6.4614950648330058</v>
      </c>
      <c r="T39">
        <v>0</v>
      </c>
      <c r="U39">
        <v>319.24647675083548</v>
      </c>
      <c r="V39">
        <v>4.8200373586626144</v>
      </c>
      <c r="W39">
        <v>11.366584936564662</v>
      </c>
      <c r="X39">
        <v>36.140907246327927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4.0376802618082612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13.275027771079589</v>
      </c>
      <c r="AL39">
        <v>3.1311880092082616</v>
      </c>
      <c r="AM39">
        <v>3.8723304433608412</v>
      </c>
      <c r="AN39">
        <v>0</v>
      </c>
      <c r="AO39">
        <v>0</v>
      </c>
      <c r="AP39">
        <v>0</v>
      </c>
      <c r="AQ39">
        <v>0</v>
      </c>
      <c r="AR39">
        <v>8.1142152000000003</v>
      </c>
      <c r="AS39">
        <v>5.2736611911239955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670.37664247572741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86.809255019780878</v>
      </c>
      <c r="L40">
        <v>41.94951315397153</v>
      </c>
      <c r="M40">
        <v>0</v>
      </c>
      <c r="N40">
        <v>28.943397458966032</v>
      </c>
      <c r="O40">
        <v>23.840235426618825</v>
      </c>
      <c r="P40">
        <v>60.035799315281103</v>
      </c>
      <c r="Q40">
        <v>2.6704605430622013</v>
      </c>
      <c r="R40">
        <v>10.387330100244499</v>
      </c>
      <c r="S40">
        <v>6.4615276037456875</v>
      </c>
      <c r="T40">
        <v>0</v>
      </c>
      <c r="U40">
        <v>319.24647675083548</v>
      </c>
      <c r="V40">
        <v>4.8200373586626144</v>
      </c>
      <c r="W40">
        <v>11.366584936564662</v>
      </c>
      <c r="X40">
        <v>36.140907246327927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4.0376802618082612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13.275027771079589</v>
      </c>
      <c r="AL40">
        <v>3.1311880092082616</v>
      </c>
      <c r="AM40">
        <v>2.5867792793698432</v>
      </c>
      <c r="AN40">
        <v>0</v>
      </c>
      <c r="AO40">
        <v>0</v>
      </c>
      <c r="AP40">
        <v>0</v>
      </c>
      <c r="AQ40">
        <v>0</v>
      </c>
      <c r="AR40">
        <v>8.1142152000000003</v>
      </c>
      <c r="AS40">
        <v>5.2736611911239955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669.09007662665147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86.809255019780878</v>
      </c>
      <c r="L41">
        <v>22.190168162737454</v>
      </c>
      <c r="M41">
        <v>0</v>
      </c>
      <c r="N41">
        <v>28.943397458966032</v>
      </c>
      <c r="O41">
        <v>23.840235426618825</v>
      </c>
      <c r="P41">
        <v>60.035799315281103</v>
      </c>
      <c r="Q41">
        <v>2.6704605430622013</v>
      </c>
      <c r="R41">
        <v>10.387330100244499</v>
      </c>
      <c r="S41">
        <v>6.4615276037456875</v>
      </c>
      <c r="T41">
        <v>0</v>
      </c>
      <c r="U41">
        <v>319.24647675083548</v>
      </c>
      <c r="V41">
        <v>4.8200373586626144</v>
      </c>
      <c r="W41">
        <v>11.366584936564662</v>
      </c>
      <c r="X41">
        <v>36.140907246327927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4.0376802618082612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13.275027771079589</v>
      </c>
      <c r="AL41">
        <v>3.1311880092082616</v>
      </c>
      <c r="AM41">
        <v>1.2933897666916732</v>
      </c>
      <c r="AN41">
        <v>0</v>
      </c>
      <c r="AO41">
        <v>0</v>
      </c>
      <c r="AP41">
        <v>0</v>
      </c>
      <c r="AQ41">
        <v>0</v>
      </c>
      <c r="AR41">
        <v>8.1142152000000003</v>
      </c>
      <c r="AS41">
        <v>5.2736611911239955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648.03734212273923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86.809255019780878</v>
      </c>
      <c r="L42">
        <v>22.190168162737454</v>
      </c>
      <c r="M42">
        <v>0</v>
      </c>
      <c r="N42">
        <v>28.943397458966032</v>
      </c>
      <c r="O42">
        <v>23.840235426618825</v>
      </c>
      <c r="P42">
        <v>60.035799315281103</v>
      </c>
      <c r="Q42">
        <v>2.6704605430622013</v>
      </c>
      <c r="R42">
        <v>10.387330100244499</v>
      </c>
      <c r="S42">
        <v>6.4615276037456875</v>
      </c>
      <c r="T42">
        <v>0</v>
      </c>
      <c r="U42">
        <v>319.24647675083548</v>
      </c>
      <c r="V42">
        <v>4.8200373586626144</v>
      </c>
      <c r="W42">
        <v>11.366584936564662</v>
      </c>
      <c r="X42">
        <v>36.140907246327927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4.0376802618082612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13.275027771079589</v>
      </c>
      <c r="AL42">
        <v>3.1311880092082616</v>
      </c>
      <c r="AM42">
        <v>1.2933897666916732</v>
      </c>
      <c r="AN42">
        <v>0</v>
      </c>
      <c r="AO42">
        <v>0</v>
      </c>
      <c r="AP42">
        <v>0</v>
      </c>
      <c r="AQ42">
        <v>0</v>
      </c>
      <c r="AR42">
        <v>8.1142152000000003</v>
      </c>
      <c r="AS42">
        <v>5.2736611911239955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648.03734212273923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86.809255019780878</v>
      </c>
      <c r="L43">
        <v>22.190168162737454</v>
      </c>
      <c r="M43">
        <v>0</v>
      </c>
      <c r="N43">
        <v>28.943397458966032</v>
      </c>
      <c r="O43">
        <v>23.840235426618825</v>
      </c>
      <c r="P43">
        <v>60.035799315281103</v>
      </c>
      <c r="Q43">
        <v>1.9294020039370079</v>
      </c>
      <c r="R43">
        <v>10.387330100244499</v>
      </c>
      <c r="S43">
        <v>3.8594300553985303</v>
      </c>
      <c r="T43">
        <v>0</v>
      </c>
      <c r="U43">
        <v>319.24647675083548</v>
      </c>
      <c r="V43">
        <v>4.8200373586626144</v>
      </c>
      <c r="W43">
        <v>11.366584936564662</v>
      </c>
      <c r="X43">
        <v>36.140907246327927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4.0376802618082612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13.275027771079589</v>
      </c>
      <c r="AL43">
        <v>3.1311880092082616</v>
      </c>
      <c r="AM43">
        <v>1.2933897666916732</v>
      </c>
      <c r="AN43">
        <v>0</v>
      </c>
      <c r="AO43">
        <v>0</v>
      </c>
      <c r="AP43">
        <v>0</v>
      </c>
      <c r="AQ43">
        <v>0</v>
      </c>
      <c r="AR43">
        <v>8.6551629307971005</v>
      </c>
      <c r="AS43">
        <v>7.8155657638269416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647.77703833876706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86.809255019780878</v>
      </c>
      <c r="L44">
        <v>22.190168162737454</v>
      </c>
      <c r="M44">
        <v>0</v>
      </c>
      <c r="N44">
        <v>28.943397458966032</v>
      </c>
      <c r="O44">
        <v>23.840235426618825</v>
      </c>
      <c r="P44">
        <v>60.035799315281103</v>
      </c>
      <c r="Q44">
        <v>1.9294020039370079</v>
      </c>
      <c r="R44">
        <v>10.387330100244499</v>
      </c>
      <c r="S44">
        <v>3.8594300553985303</v>
      </c>
      <c r="T44">
        <v>0</v>
      </c>
      <c r="U44">
        <v>319.24647675083548</v>
      </c>
      <c r="V44">
        <v>4.8200373586626144</v>
      </c>
      <c r="W44">
        <v>11.366584936564662</v>
      </c>
      <c r="X44">
        <v>36.140907246327927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4.0376802618082612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13.275027771079589</v>
      </c>
      <c r="AL44">
        <v>3.1311880092082616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8.6551629307971005</v>
      </c>
      <c r="AS44">
        <v>7.8155657638269416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646.48364857207537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86.809255019780878</v>
      </c>
      <c r="L45">
        <v>22.190168162737454</v>
      </c>
      <c r="M45">
        <v>0</v>
      </c>
      <c r="N45">
        <v>28.943397458966032</v>
      </c>
      <c r="O45">
        <v>23.840235426618825</v>
      </c>
      <c r="P45">
        <v>60.035799315281103</v>
      </c>
      <c r="Q45">
        <v>1.9294020039370079</v>
      </c>
      <c r="R45">
        <v>10.387330100244499</v>
      </c>
      <c r="S45">
        <v>3.8594300553985303</v>
      </c>
      <c r="T45">
        <v>0</v>
      </c>
      <c r="U45">
        <v>319.24647675083548</v>
      </c>
      <c r="V45">
        <v>4.8200373586626144</v>
      </c>
      <c r="W45">
        <v>11.366584936564662</v>
      </c>
      <c r="X45">
        <v>36.140907246327927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0.47154478620420887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13.275027771079589</v>
      </c>
      <c r="AL45">
        <v>3.1311880092082616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8.6551629307971005</v>
      </c>
      <c r="AS45">
        <v>7.8155657638269416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642.91751309647123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86.809255019780878</v>
      </c>
      <c r="L46">
        <v>22.190168162737454</v>
      </c>
      <c r="M46">
        <v>0</v>
      </c>
      <c r="N46">
        <v>28.943397458966032</v>
      </c>
      <c r="O46">
        <v>23.840235426618825</v>
      </c>
      <c r="P46">
        <v>60.035799315281103</v>
      </c>
      <c r="Q46">
        <v>1.9294020039370079</v>
      </c>
      <c r="R46">
        <v>10.387330100244499</v>
      </c>
      <c r="S46">
        <v>3.8594300553985303</v>
      </c>
      <c r="T46">
        <v>0</v>
      </c>
      <c r="U46">
        <v>319.24647675083548</v>
      </c>
      <c r="V46">
        <v>4.8200373586626144</v>
      </c>
      <c r="W46">
        <v>11.366584936564662</v>
      </c>
      <c r="X46">
        <v>36.140907246327927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0.47154478620420887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13.275027771079589</v>
      </c>
      <c r="AL46">
        <v>3.1311880092082616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8.6551629307971005</v>
      </c>
      <c r="AS46">
        <v>7.8155657638269416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642.91751309647123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86.810605143370481</v>
      </c>
      <c r="L47">
        <v>22.190168162737454</v>
      </c>
      <c r="M47">
        <v>0</v>
      </c>
      <c r="N47">
        <v>28.943397458966032</v>
      </c>
      <c r="O47">
        <v>23.840235426618825</v>
      </c>
      <c r="P47">
        <v>60.035799315281103</v>
      </c>
      <c r="Q47">
        <v>1.9294020039370079</v>
      </c>
      <c r="R47">
        <v>5.7885877504132228</v>
      </c>
      <c r="S47">
        <v>3.8594300553985303</v>
      </c>
      <c r="T47">
        <v>0</v>
      </c>
      <c r="U47">
        <v>319.24647675083548</v>
      </c>
      <c r="V47">
        <v>4.8200373586626144</v>
      </c>
      <c r="W47">
        <v>11.366584936564662</v>
      </c>
      <c r="X47">
        <v>36.140907246327927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0.47154478620420887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13.275027771079589</v>
      </c>
      <c r="AL47">
        <v>3.1311880092082616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8.6551629307971005</v>
      </c>
      <c r="AS47">
        <v>4.9440573508028542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635.4486124572054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86.810605143370481</v>
      </c>
      <c r="L48">
        <v>22.190168162737454</v>
      </c>
      <c r="M48">
        <v>0</v>
      </c>
      <c r="N48">
        <v>28.943397458966032</v>
      </c>
      <c r="O48">
        <v>23.840235426618825</v>
      </c>
      <c r="P48">
        <v>60.035799315281103</v>
      </c>
      <c r="Q48">
        <v>1.9294020039370079</v>
      </c>
      <c r="R48">
        <v>5.7885877504132228</v>
      </c>
      <c r="S48">
        <v>3.8594300553985303</v>
      </c>
      <c r="T48">
        <v>0</v>
      </c>
      <c r="U48">
        <v>319.24647675083548</v>
      </c>
      <c r="V48">
        <v>4.8200373586626144</v>
      </c>
      <c r="W48">
        <v>11.366584936564662</v>
      </c>
      <c r="X48">
        <v>36.140907246327927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0.47154478620420887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13.275027771079589</v>
      </c>
      <c r="AL48">
        <v>3.1311880092082616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8.6551629307971005</v>
      </c>
      <c r="AS48">
        <v>4.9440573508028542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635.4486124572054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86.810605143370481</v>
      </c>
      <c r="L49">
        <v>22.190168162737454</v>
      </c>
      <c r="M49">
        <v>0</v>
      </c>
      <c r="N49">
        <v>28.943397458966032</v>
      </c>
      <c r="O49">
        <v>23.840235426618825</v>
      </c>
      <c r="P49">
        <v>60.035799315281103</v>
      </c>
      <c r="Q49">
        <v>1.9294020039370079</v>
      </c>
      <c r="R49">
        <v>5.7885877504132228</v>
      </c>
      <c r="S49">
        <v>3.8594300553985303</v>
      </c>
      <c r="T49">
        <v>0</v>
      </c>
      <c r="U49">
        <v>319.24647675083548</v>
      </c>
      <c r="V49">
        <v>4.8200373586626144</v>
      </c>
      <c r="W49">
        <v>11.366584936564662</v>
      </c>
      <c r="X49">
        <v>36.140907246327927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0.47154478620420887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13.275027771079589</v>
      </c>
      <c r="AL49">
        <v>3.1311880092082616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8.6551629307971005</v>
      </c>
      <c r="AS49">
        <v>4.9440573508028542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635.4486124572054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86.810605143370481</v>
      </c>
      <c r="L50">
        <v>22.189900509951812</v>
      </c>
      <c r="M50">
        <v>0</v>
      </c>
      <c r="N50">
        <v>28.943397458966032</v>
      </c>
      <c r="O50">
        <v>23.840235426618825</v>
      </c>
      <c r="P50">
        <v>60.035799315281103</v>
      </c>
      <c r="Q50">
        <v>1.9294020039370079</v>
      </c>
      <c r="R50">
        <v>5.7885877504132228</v>
      </c>
      <c r="S50">
        <v>3.8594300553985303</v>
      </c>
      <c r="T50">
        <v>0</v>
      </c>
      <c r="U50">
        <v>319.24647675083548</v>
      </c>
      <c r="V50">
        <v>4.8200373586626144</v>
      </c>
      <c r="W50">
        <v>11.366584936564662</v>
      </c>
      <c r="X50">
        <v>36.140907246327927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0.47154478620420887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13.275027771079589</v>
      </c>
      <c r="AL50">
        <v>3.1311880092082616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8.6551629307971005</v>
      </c>
      <c r="AS50">
        <v>4.9440573508028542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635.44834480441978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86.810605143370481</v>
      </c>
      <c r="L51">
        <v>33.369850383825678</v>
      </c>
      <c r="M51">
        <v>0</v>
      </c>
      <c r="N51">
        <v>28.943397458966032</v>
      </c>
      <c r="O51">
        <v>23.840235426618825</v>
      </c>
      <c r="P51">
        <v>60.035799315281103</v>
      </c>
      <c r="Q51">
        <v>1.9294020039370079</v>
      </c>
      <c r="R51">
        <v>5.7885877504132228</v>
      </c>
      <c r="S51">
        <v>3.8594300553985303</v>
      </c>
      <c r="T51">
        <v>0</v>
      </c>
      <c r="U51">
        <v>319.24647675083548</v>
      </c>
      <c r="V51">
        <v>4.8200373586626144</v>
      </c>
      <c r="W51">
        <v>11.366584936564662</v>
      </c>
      <c r="X51">
        <v>36.140907246327927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0.47154478620420887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13.275027771079589</v>
      </c>
      <c r="AL51">
        <v>3.1311880092082616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8.6551629307971005</v>
      </c>
      <c r="AS51">
        <v>4.9440573508028542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646.62829467829363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86.810605143370481</v>
      </c>
      <c r="L52">
        <v>28.270108346697278</v>
      </c>
      <c r="M52">
        <v>0</v>
      </c>
      <c r="N52">
        <v>28.943397458966032</v>
      </c>
      <c r="O52">
        <v>23.840235426618825</v>
      </c>
      <c r="P52">
        <v>60.035799315281103</v>
      </c>
      <c r="Q52">
        <v>1.9294020039370079</v>
      </c>
      <c r="R52">
        <v>5.7885877504132228</v>
      </c>
      <c r="S52">
        <v>3.8594300553985303</v>
      </c>
      <c r="T52">
        <v>0</v>
      </c>
      <c r="U52">
        <v>319.24647675083548</v>
      </c>
      <c r="V52">
        <v>4.8200373586626144</v>
      </c>
      <c r="W52">
        <v>11.366584936564662</v>
      </c>
      <c r="X52">
        <v>36.140907246327927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0.47154478620420887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13.275027771079589</v>
      </c>
      <c r="AL52">
        <v>3.1311880092082616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8.6551629307971005</v>
      </c>
      <c r="AS52">
        <v>4.9440573508028542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641.52855264116522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86.810605143370481</v>
      </c>
      <c r="L53">
        <v>22.200197388857625</v>
      </c>
      <c r="M53">
        <v>0</v>
      </c>
      <c r="N53">
        <v>28.943397458966032</v>
      </c>
      <c r="O53">
        <v>23.840235426618825</v>
      </c>
      <c r="P53">
        <v>60.035799315281103</v>
      </c>
      <c r="Q53">
        <v>1.9294020039370079</v>
      </c>
      <c r="R53">
        <v>5.7885877504132228</v>
      </c>
      <c r="S53">
        <v>3.8594300553985303</v>
      </c>
      <c r="T53">
        <v>0</v>
      </c>
      <c r="U53">
        <v>319.24647675083548</v>
      </c>
      <c r="V53">
        <v>4.8200373586626144</v>
      </c>
      <c r="W53">
        <v>11.366584936564662</v>
      </c>
      <c r="X53">
        <v>36.140907246327927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0.47154478620420887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13.275027771079589</v>
      </c>
      <c r="AL53">
        <v>3.1311880092082616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7.8437414615942025</v>
      </c>
      <c r="AS53">
        <v>7.8155657638269416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637.51872862714674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86.810605143370481</v>
      </c>
      <c r="L54">
        <v>22.200197388857625</v>
      </c>
      <c r="M54">
        <v>0</v>
      </c>
      <c r="N54">
        <v>28.943397458966032</v>
      </c>
      <c r="O54">
        <v>23.840235426618825</v>
      </c>
      <c r="P54">
        <v>60.035799315281103</v>
      </c>
      <c r="Q54">
        <v>1.9294020039370079</v>
      </c>
      <c r="R54">
        <v>5.7885877504132228</v>
      </c>
      <c r="S54">
        <v>3.8594300553985303</v>
      </c>
      <c r="T54">
        <v>0</v>
      </c>
      <c r="U54">
        <v>319.24647675083548</v>
      </c>
      <c r="V54">
        <v>4.8200373586626144</v>
      </c>
      <c r="W54">
        <v>11.366584936564662</v>
      </c>
      <c r="X54">
        <v>36.140907246327927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0.47154478620420887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13.275027771079589</v>
      </c>
      <c r="AL54">
        <v>3.1311880092082616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7.8437414615942025</v>
      </c>
      <c r="AS54">
        <v>7.8155657638269416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637.51872862714674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86.812050100658141</v>
      </c>
      <c r="L55">
        <v>22.270198011254926</v>
      </c>
      <c r="M55">
        <v>0</v>
      </c>
      <c r="N55">
        <v>28.943397458966032</v>
      </c>
      <c r="O55">
        <v>23.840235426618825</v>
      </c>
      <c r="P55">
        <v>60.035799315281103</v>
      </c>
      <c r="Q55">
        <v>1.9313820124804992</v>
      </c>
      <c r="R55">
        <v>5.7901000431965448</v>
      </c>
      <c r="S55">
        <v>3.8861133295292438</v>
      </c>
      <c r="T55">
        <v>0</v>
      </c>
      <c r="U55">
        <v>319.24647675083548</v>
      </c>
      <c r="V55">
        <v>2.8901546417742847</v>
      </c>
      <c r="W55">
        <v>5.7880276473590211</v>
      </c>
      <c r="X55">
        <v>19.289405538939818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0.47154478620420887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13.275027771079589</v>
      </c>
      <c r="AL55">
        <v>3.1311880092082616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6.4913722615942024</v>
      </c>
      <c r="AS55">
        <v>7.8155657638269416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611.90803886880713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86.812050100658141</v>
      </c>
      <c r="L56">
        <v>22.270198011254926</v>
      </c>
      <c r="M56">
        <v>0</v>
      </c>
      <c r="N56">
        <v>28.943397458966032</v>
      </c>
      <c r="O56">
        <v>23.840235426618825</v>
      </c>
      <c r="P56">
        <v>60.035799315281103</v>
      </c>
      <c r="Q56">
        <v>1.9313820124804992</v>
      </c>
      <c r="R56">
        <v>5.7504518390307231</v>
      </c>
      <c r="S56">
        <v>3.8861133295292438</v>
      </c>
      <c r="T56">
        <v>0</v>
      </c>
      <c r="U56">
        <v>319.24647675083548</v>
      </c>
      <c r="V56">
        <v>2.8901546417742847</v>
      </c>
      <c r="W56">
        <v>5.7880276473590211</v>
      </c>
      <c r="X56">
        <v>19.289405538939818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0.47154478620420887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13.275027771079589</v>
      </c>
      <c r="AL56">
        <v>3.1311880092082616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6.4913722615942024</v>
      </c>
      <c r="AS56">
        <v>5.2736611911239955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609.32648609193836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86.812050100658141</v>
      </c>
      <c r="L57">
        <v>22.270198011254926</v>
      </c>
      <c r="M57">
        <v>0</v>
      </c>
      <c r="N57">
        <v>28.943397458966032</v>
      </c>
      <c r="O57">
        <v>23.840235426618825</v>
      </c>
      <c r="P57">
        <v>60.035799315281103</v>
      </c>
      <c r="Q57">
        <v>1.9313820124804992</v>
      </c>
      <c r="R57">
        <v>5.7504518390307231</v>
      </c>
      <c r="S57">
        <v>3.8861133295292438</v>
      </c>
      <c r="T57">
        <v>0</v>
      </c>
      <c r="U57">
        <v>319.24647675083548</v>
      </c>
      <c r="V57">
        <v>2.8924339479768788</v>
      </c>
      <c r="W57">
        <v>5.7899544563557921</v>
      </c>
      <c r="X57">
        <v>19.289829472019466</v>
      </c>
      <c r="Y57">
        <v>0</v>
      </c>
      <c r="Z57">
        <v>1.597650856</v>
      </c>
      <c r="AA57">
        <v>0</v>
      </c>
      <c r="AB57">
        <v>0</v>
      </c>
      <c r="AC57">
        <v>0</v>
      </c>
      <c r="AD57">
        <v>0</v>
      </c>
      <c r="AE57">
        <v>0.47154478620420887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13.275027771079589</v>
      </c>
      <c r="AL57">
        <v>0.56930681841652342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4.8685290692028982</v>
      </c>
      <c r="AS57">
        <v>5.2736611911239955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606.74404261303425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86.812050100658141</v>
      </c>
      <c r="L58">
        <v>22.270198011254926</v>
      </c>
      <c r="M58">
        <v>0</v>
      </c>
      <c r="N58">
        <v>28.943397458966032</v>
      </c>
      <c r="O58">
        <v>23.840235426618825</v>
      </c>
      <c r="P58">
        <v>60.035799315281103</v>
      </c>
      <c r="Q58">
        <v>1.9313820124804992</v>
      </c>
      <c r="R58">
        <v>5.7504518390307231</v>
      </c>
      <c r="S58">
        <v>3.8861133295292438</v>
      </c>
      <c r="T58">
        <v>0</v>
      </c>
      <c r="U58">
        <v>319.24647675083548</v>
      </c>
      <c r="V58">
        <v>2.8924339479768788</v>
      </c>
      <c r="W58">
        <v>5.7899544563557921</v>
      </c>
      <c r="X58">
        <v>19.289829472019466</v>
      </c>
      <c r="Y58">
        <v>0</v>
      </c>
      <c r="Z58">
        <v>1.597650856</v>
      </c>
      <c r="AA58">
        <v>0</v>
      </c>
      <c r="AB58">
        <v>0</v>
      </c>
      <c r="AC58">
        <v>0</v>
      </c>
      <c r="AD58">
        <v>0</v>
      </c>
      <c r="AE58">
        <v>0.47154478620420887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13.275027771079589</v>
      </c>
      <c r="AL58">
        <v>0.56930681841652342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4.8685290692028982</v>
      </c>
      <c r="AS58">
        <v>5.2736611911239955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606.74404261303425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86.812050100658141</v>
      </c>
      <c r="L59">
        <v>22.270198011254926</v>
      </c>
      <c r="M59">
        <v>0</v>
      </c>
      <c r="N59">
        <v>28.943397458966032</v>
      </c>
      <c r="O59">
        <v>23.840235426618825</v>
      </c>
      <c r="P59">
        <v>60.035799315281103</v>
      </c>
      <c r="Q59">
        <v>1.9313820124804992</v>
      </c>
      <c r="R59">
        <v>5.7504518390307231</v>
      </c>
      <c r="S59">
        <v>3.8861133295292438</v>
      </c>
      <c r="T59">
        <v>0</v>
      </c>
      <c r="U59">
        <v>319.24647675083548</v>
      </c>
      <c r="V59">
        <v>2.8924339479768788</v>
      </c>
      <c r="W59">
        <v>5.7899544563557921</v>
      </c>
      <c r="X59">
        <v>19.289829472019466</v>
      </c>
      <c r="Y59">
        <v>0</v>
      </c>
      <c r="Z59">
        <v>1.597650856</v>
      </c>
      <c r="AA59">
        <v>0</v>
      </c>
      <c r="AB59">
        <v>0</v>
      </c>
      <c r="AC59">
        <v>0</v>
      </c>
      <c r="AD59">
        <v>0</v>
      </c>
      <c r="AE59">
        <v>0.47154478620420887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13.275027771079589</v>
      </c>
      <c r="AL59">
        <v>0.56930681841652342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8.6551629307971005</v>
      </c>
      <c r="AS59">
        <v>5.2736611911239955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610.53067647462854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86.812050100658141</v>
      </c>
      <c r="L60">
        <v>22.270198011254926</v>
      </c>
      <c r="M60">
        <v>0</v>
      </c>
      <c r="N60">
        <v>28.943397458966032</v>
      </c>
      <c r="O60">
        <v>23.840235426618825</v>
      </c>
      <c r="P60">
        <v>60.035799315281103</v>
      </c>
      <c r="Q60">
        <v>1.9313820124804992</v>
      </c>
      <c r="R60">
        <v>5.7504518390307231</v>
      </c>
      <c r="S60">
        <v>3.8861133295292438</v>
      </c>
      <c r="T60">
        <v>0</v>
      </c>
      <c r="U60">
        <v>319.24647675083548</v>
      </c>
      <c r="V60">
        <v>2.8924339479768788</v>
      </c>
      <c r="W60">
        <v>5.7899544563557921</v>
      </c>
      <c r="X60">
        <v>19.289829472019466</v>
      </c>
      <c r="Y60">
        <v>0</v>
      </c>
      <c r="Z60">
        <v>1.597650856</v>
      </c>
      <c r="AA60">
        <v>0</v>
      </c>
      <c r="AB60">
        <v>0</v>
      </c>
      <c r="AC60">
        <v>0</v>
      </c>
      <c r="AD60">
        <v>0</v>
      </c>
      <c r="AE60">
        <v>4.0376802618082612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13.275027771079589</v>
      </c>
      <c r="AL60">
        <v>0.56930681841652342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8.6551629307971005</v>
      </c>
      <c r="AS60">
        <v>5.2736611911239955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614.09681195023268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86.812050100658141</v>
      </c>
      <c r="L61">
        <v>22.270384794816412</v>
      </c>
      <c r="M61">
        <v>0</v>
      </c>
      <c r="N61">
        <v>28.941747047349516</v>
      </c>
      <c r="O61">
        <v>23.848826296940196</v>
      </c>
      <c r="P61">
        <v>60.035799315281103</v>
      </c>
      <c r="Q61">
        <v>1.9306290370370371</v>
      </c>
      <c r="R61">
        <v>5.7504518390307231</v>
      </c>
      <c r="S61">
        <v>3.8597332411886662</v>
      </c>
      <c r="T61">
        <v>0</v>
      </c>
      <c r="U61">
        <v>319.24647675083548</v>
      </c>
      <c r="V61">
        <v>2.8924339479768788</v>
      </c>
      <c r="W61">
        <v>5.7899544563557921</v>
      </c>
      <c r="X61">
        <v>19.289829472019466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4.0376802618082612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13.275027771079589</v>
      </c>
      <c r="AL61">
        <v>0.56930681841652342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8.6551629307971005</v>
      </c>
      <c r="AS61">
        <v>4.614453510481713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611.81994759207271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86.812050100658141</v>
      </c>
      <c r="L62">
        <v>22.270384794816412</v>
      </c>
      <c r="M62">
        <v>0</v>
      </c>
      <c r="N62">
        <v>28.941747047349516</v>
      </c>
      <c r="O62">
        <v>23.848826296940196</v>
      </c>
      <c r="P62">
        <v>60.035799315281103</v>
      </c>
      <c r="Q62">
        <v>1.9306290370370371</v>
      </c>
      <c r="R62">
        <v>10.389530109909911</v>
      </c>
      <c r="S62">
        <v>3.8597332411886662</v>
      </c>
      <c r="T62">
        <v>0</v>
      </c>
      <c r="U62">
        <v>319.24647675083548</v>
      </c>
      <c r="V62">
        <v>2.8924339479768788</v>
      </c>
      <c r="W62">
        <v>5.7899544563557921</v>
      </c>
      <c r="X62">
        <v>19.289829472019466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4.0376802618082612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13.275027771079589</v>
      </c>
      <c r="AL62">
        <v>0.56930681841652342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8.6551629307971005</v>
      </c>
      <c r="AS62">
        <v>4.614453510481713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616.45902586295188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86.812050100658141</v>
      </c>
      <c r="L63">
        <v>22.220197566685425</v>
      </c>
      <c r="M63">
        <v>0</v>
      </c>
      <c r="N63">
        <v>28.941747047349516</v>
      </c>
      <c r="O63">
        <v>23.848826296940196</v>
      </c>
      <c r="P63">
        <v>60.035799315281103</v>
      </c>
      <c r="Q63">
        <v>1.9306290370370371</v>
      </c>
      <c r="R63">
        <v>5.7886224000000004</v>
      </c>
      <c r="S63">
        <v>3.8597332411886662</v>
      </c>
      <c r="T63">
        <v>0</v>
      </c>
      <c r="U63">
        <v>319.24647675083548</v>
      </c>
      <c r="V63">
        <v>5.082174290704927</v>
      </c>
      <c r="W63">
        <v>11.366992934210526</v>
      </c>
      <c r="X63">
        <v>36.140245961035589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4.0376802618082612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13.275027771079589</v>
      </c>
      <c r="AL63">
        <v>0.56930681841652342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6.4913722615942024</v>
      </c>
      <c r="AS63">
        <v>4.614453510481713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634.26133556530704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86.812050100658141</v>
      </c>
      <c r="L64">
        <v>22.220197566685425</v>
      </c>
      <c r="M64">
        <v>0</v>
      </c>
      <c r="N64">
        <v>28.941747047349516</v>
      </c>
      <c r="O64">
        <v>23.848826296940196</v>
      </c>
      <c r="P64">
        <v>60.035799315281103</v>
      </c>
      <c r="Q64">
        <v>1.9306290370370371</v>
      </c>
      <c r="R64">
        <v>5.7886224000000004</v>
      </c>
      <c r="S64">
        <v>3.8597332411886662</v>
      </c>
      <c r="T64">
        <v>0</v>
      </c>
      <c r="U64">
        <v>319.24647675083548</v>
      </c>
      <c r="V64">
        <v>5.082174290704927</v>
      </c>
      <c r="W64">
        <v>11.366992934210526</v>
      </c>
      <c r="X64">
        <v>36.140245961035589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4.0376802618082612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13.275027771079589</v>
      </c>
      <c r="AL64">
        <v>0.56930681841652342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6.4913722615942024</v>
      </c>
      <c r="AS64">
        <v>4.614453510481713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634.26133556530704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86.81075451457815</v>
      </c>
      <c r="L65">
        <v>22.188829848413278</v>
      </c>
      <c r="M65">
        <v>0</v>
      </c>
      <c r="N65">
        <v>28.943397458966032</v>
      </c>
      <c r="O65">
        <v>23.840235426618825</v>
      </c>
      <c r="P65">
        <v>60.035799315281103</v>
      </c>
      <c r="Q65">
        <v>1.9301078797169808</v>
      </c>
      <c r="R65">
        <v>5.7885877504132228</v>
      </c>
      <c r="S65">
        <v>3.8593864846560852</v>
      </c>
      <c r="T65">
        <v>0</v>
      </c>
      <c r="U65">
        <v>319.24647675083548</v>
      </c>
      <c r="V65">
        <v>4.6790362911461161</v>
      </c>
      <c r="W65">
        <v>11.366584936564662</v>
      </c>
      <c r="X65">
        <v>36.140907246327927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4.0376802618082612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13.275027771079589</v>
      </c>
      <c r="AL65">
        <v>0.56930681841652342</v>
      </c>
      <c r="AM65">
        <v>1.2933897666916732</v>
      </c>
      <c r="AN65">
        <v>0</v>
      </c>
      <c r="AO65">
        <v>0</v>
      </c>
      <c r="AP65">
        <v>0</v>
      </c>
      <c r="AQ65">
        <v>0</v>
      </c>
      <c r="AR65">
        <v>6.4913722615942024</v>
      </c>
      <c r="AS65">
        <v>4.614453510481713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635.11133429358983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86.81075451457815</v>
      </c>
      <c r="L66">
        <v>22.188910144092652</v>
      </c>
      <c r="M66">
        <v>0</v>
      </c>
      <c r="N66">
        <v>28.943397458966032</v>
      </c>
      <c r="O66">
        <v>23.840235426618825</v>
      </c>
      <c r="P66">
        <v>60.035799315281103</v>
      </c>
      <c r="Q66">
        <v>1.9301078797169808</v>
      </c>
      <c r="R66">
        <v>5.7885877504132228</v>
      </c>
      <c r="S66">
        <v>3.7501776210750402</v>
      </c>
      <c r="T66">
        <v>0</v>
      </c>
      <c r="U66">
        <v>319.24647675083548</v>
      </c>
      <c r="V66">
        <v>5.0790241320000007</v>
      </c>
      <c r="W66">
        <v>11.366584936564662</v>
      </c>
      <c r="X66">
        <v>36.140907246327927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4.0376802618082612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13.275027771079589</v>
      </c>
      <c r="AL66">
        <v>0.56930681841652342</v>
      </c>
      <c r="AM66">
        <v>1.2933897666916732</v>
      </c>
      <c r="AN66">
        <v>0</v>
      </c>
      <c r="AO66">
        <v>0</v>
      </c>
      <c r="AP66">
        <v>0</v>
      </c>
      <c r="AQ66">
        <v>0</v>
      </c>
      <c r="AR66">
        <v>6.4913722615942024</v>
      </c>
      <c r="AS66">
        <v>4.614453510481713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635.40219356654211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85.84926152814316</v>
      </c>
      <c r="L67">
        <v>22.18907562624355</v>
      </c>
      <c r="M67">
        <v>0</v>
      </c>
      <c r="N67">
        <v>28.943397458966032</v>
      </c>
      <c r="O67">
        <v>23.840235426618825</v>
      </c>
      <c r="P67">
        <v>60.035799315281103</v>
      </c>
      <c r="Q67">
        <v>1.9299966451942741</v>
      </c>
      <c r="R67">
        <v>10.387330100244499</v>
      </c>
      <c r="S67">
        <v>3.8597432297593</v>
      </c>
      <c r="T67">
        <v>0</v>
      </c>
      <c r="U67">
        <v>319.24647675083548</v>
      </c>
      <c r="V67">
        <v>5.0790241320000007</v>
      </c>
      <c r="W67">
        <v>11.366584936564662</v>
      </c>
      <c r="X67">
        <v>36.140907246327927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4.0376802618082612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13.275027771079589</v>
      </c>
      <c r="AL67">
        <v>0.56930681841652342</v>
      </c>
      <c r="AM67">
        <v>2.5867792793698432</v>
      </c>
      <c r="AN67">
        <v>0</v>
      </c>
      <c r="AO67">
        <v>0</v>
      </c>
      <c r="AP67">
        <v>0</v>
      </c>
      <c r="AQ67">
        <v>0</v>
      </c>
      <c r="AR67">
        <v>8.3846889384057963</v>
      </c>
      <c r="AS67">
        <v>4.614453510481713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642.33576897574051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85.849652828257618</v>
      </c>
      <c r="L68">
        <v>22.18907562624355</v>
      </c>
      <c r="M68">
        <v>0</v>
      </c>
      <c r="N68">
        <v>28.943397458966032</v>
      </c>
      <c r="O68">
        <v>23.840235426618825</v>
      </c>
      <c r="P68">
        <v>60.035799315281103</v>
      </c>
      <c r="Q68">
        <v>1.9299966451942741</v>
      </c>
      <c r="R68">
        <v>10.387330100244499</v>
      </c>
      <c r="S68">
        <v>3.8597432297593</v>
      </c>
      <c r="T68">
        <v>0</v>
      </c>
      <c r="U68">
        <v>319.24647675083548</v>
      </c>
      <c r="V68">
        <v>5.0790241320000007</v>
      </c>
      <c r="W68">
        <v>11.366584936564662</v>
      </c>
      <c r="X68">
        <v>36.140907246327927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4.0376802618082612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13.275027771079589</v>
      </c>
      <c r="AL68">
        <v>0.56930681841652342</v>
      </c>
      <c r="AM68">
        <v>3.8723304433608412</v>
      </c>
      <c r="AN68">
        <v>0</v>
      </c>
      <c r="AO68">
        <v>0</v>
      </c>
      <c r="AP68">
        <v>0</v>
      </c>
      <c r="AQ68">
        <v>0</v>
      </c>
      <c r="AR68">
        <v>8.3846889384057963</v>
      </c>
      <c r="AS68">
        <v>4.614453510481713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643.62171143984608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85.849347735326148</v>
      </c>
      <c r="L69">
        <v>20.419437991313558</v>
      </c>
      <c r="M69">
        <v>0</v>
      </c>
      <c r="N69">
        <v>28.943397458966032</v>
      </c>
      <c r="O69">
        <v>23.840235426618825</v>
      </c>
      <c r="P69">
        <v>60.035799315281103</v>
      </c>
      <c r="Q69">
        <v>1.9299966451942741</v>
      </c>
      <c r="R69">
        <v>10.387330100244499</v>
      </c>
      <c r="S69">
        <v>3.8597432297593</v>
      </c>
      <c r="T69">
        <v>0</v>
      </c>
      <c r="U69">
        <v>319.24647675083548</v>
      </c>
      <c r="V69">
        <v>5.0790241320000007</v>
      </c>
      <c r="W69">
        <v>11.366584936564662</v>
      </c>
      <c r="X69">
        <v>36.140907246327927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4.0376802618082612</v>
      </c>
      <c r="AF69">
        <v>0</v>
      </c>
      <c r="AG69">
        <v>0</v>
      </c>
      <c r="AH69">
        <v>5.4525848502006342</v>
      </c>
      <c r="AI69">
        <v>0</v>
      </c>
      <c r="AJ69">
        <v>0</v>
      </c>
      <c r="AK69">
        <v>13.275027771079589</v>
      </c>
      <c r="AL69">
        <v>0.56930681841652342</v>
      </c>
      <c r="AM69">
        <v>3.8723304433608412</v>
      </c>
      <c r="AN69">
        <v>0</v>
      </c>
      <c r="AO69">
        <v>0</v>
      </c>
      <c r="AP69">
        <v>0</v>
      </c>
      <c r="AQ69">
        <v>0</v>
      </c>
      <c r="AR69">
        <v>8.3846889384057963</v>
      </c>
      <c r="AS69">
        <v>4.614453510481713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647.30435356218527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85.850540923662123</v>
      </c>
      <c r="L70">
        <v>22.189627348589706</v>
      </c>
      <c r="M70">
        <v>0</v>
      </c>
      <c r="N70">
        <v>28.943397458966032</v>
      </c>
      <c r="O70">
        <v>23.840235426618825</v>
      </c>
      <c r="P70">
        <v>60.035799315281103</v>
      </c>
      <c r="Q70">
        <v>1.9299966451942741</v>
      </c>
      <c r="R70">
        <v>10.387330100244499</v>
      </c>
      <c r="S70">
        <v>3.8597432297593</v>
      </c>
      <c r="T70">
        <v>0</v>
      </c>
      <c r="U70">
        <v>319.24647675083548</v>
      </c>
      <c r="V70">
        <v>5.0790241320000007</v>
      </c>
      <c r="W70">
        <v>11.366584936564662</v>
      </c>
      <c r="X70">
        <v>36.140907246327927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4.0376802618082612</v>
      </c>
      <c r="AF70">
        <v>0</v>
      </c>
      <c r="AG70">
        <v>0</v>
      </c>
      <c r="AH70">
        <v>11.021182117001056</v>
      </c>
      <c r="AI70">
        <v>0</v>
      </c>
      <c r="AJ70">
        <v>0</v>
      </c>
      <c r="AK70">
        <v>13.275027771079589</v>
      </c>
      <c r="AL70">
        <v>0.56930681841652342</v>
      </c>
      <c r="AM70">
        <v>3.8723304433608412</v>
      </c>
      <c r="AN70">
        <v>0</v>
      </c>
      <c r="AO70">
        <v>0</v>
      </c>
      <c r="AP70">
        <v>0</v>
      </c>
      <c r="AQ70">
        <v>0</v>
      </c>
      <c r="AR70">
        <v>8.3846889384057963</v>
      </c>
      <c r="AS70">
        <v>4.614453510481713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654.64433337459786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85.850489729101255</v>
      </c>
      <c r="L71">
        <v>22.189627348589706</v>
      </c>
      <c r="M71">
        <v>0</v>
      </c>
      <c r="N71">
        <v>28.943397458966032</v>
      </c>
      <c r="O71">
        <v>23.840235426618825</v>
      </c>
      <c r="P71">
        <v>60.035799315281103</v>
      </c>
      <c r="Q71">
        <v>1.9299966451942741</v>
      </c>
      <c r="R71">
        <v>10.387330100244499</v>
      </c>
      <c r="S71">
        <v>3.8597432297593</v>
      </c>
      <c r="T71">
        <v>0</v>
      </c>
      <c r="U71">
        <v>319.24647675083548</v>
      </c>
      <c r="V71">
        <v>5.0790241320000007</v>
      </c>
      <c r="W71">
        <v>11.366584936564662</v>
      </c>
      <c r="X71">
        <v>36.140907246327927</v>
      </c>
      <c r="Y71">
        <v>0</v>
      </c>
      <c r="Z71">
        <v>0</v>
      </c>
      <c r="AA71">
        <v>0</v>
      </c>
      <c r="AB71">
        <v>0.81653402700675171</v>
      </c>
      <c r="AC71">
        <v>0</v>
      </c>
      <c r="AD71">
        <v>0</v>
      </c>
      <c r="AE71">
        <v>4.0376802618082612</v>
      </c>
      <c r="AF71">
        <v>0</v>
      </c>
      <c r="AG71">
        <v>0</v>
      </c>
      <c r="AH71">
        <v>17.193043797719113</v>
      </c>
      <c r="AI71">
        <v>0</v>
      </c>
      <c r="AJ71">
        <v>0</v>
      </c>
      <c r="AK71">
        <v>13.275027771079589</v>
      </c>
      <c r="AL71">
        <v>0.56930681841652342</v>
      </c>
      <c r="AM71">
        <v>3.8723304433608412</v>
      </c>
      <c r="AN71">
        <v>0</v>
      </c>
      <c r="AO71">
        <v>0</v>
      </c>
      <c r="AP71">
        <v>1.380734606166363</v>
      </c>
      <c r="AQ71">
        <v>0</v>
      </c>
      <c r="AR71">
        <v>6.6266091307971013</v>
      </c>
      <c r="AS71">
        <v>3.9552458298394293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660.5961250056771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85.849773842192732</v>
      </c>
      <c r="L72">
        <v>22.190176064551665</v>
      </c>
      <c r="M72">
        <v>0</v>
      </c>
      <c r="N72">
        <v>28.943397458966032</v>
      </c>
      <c r="O72">
        <v>23.840235426618825</v>
      </c>
      <c r="P72">
        <v>60.035799315281103</v>
      </c>
      <c r="Q72">
        <v>1.8604714170957775</v>
      </c>
      <c r="R72">
        <v>10.387330100244499</v>
      </c>
      <c r="S72">
        <v>3.7205628322324968</v>
      </c>
      <c r="T72">
        <v>0</v>
      </c>
      <c r="U72">
        <v>319.24647675083548</v>
      </c>
      <c r="V72">
        <v>5.0790241320000007</v>
      </c>
      <c r="W72">
        <v>11.366584936564662</v>
      </c>
      <c r="X72">
        <v>36.140907246327927</v>
      </c>
      <c r="Y72">
        <v>0</v>
      </c>
      <c r="Z72">
        <v>0.26950923999999998</v>
      </c>
      <c r="AA72">
        <v>3.4420079900375065</v>
      </c>
      <c r="AB72">
        <v>1.6330678000000003</v>
      </c>
      <c r="AC72">
        <v>0.62390320888958684</v>
      </c>
      <c r="AD72">
        <v>2.2381786601059805</v>
      </c>
      <c r="AE72">
        <v>4.0376802618082612</v>
      </c>
      <c r="AF72">
        <v>0</v>
      </c>
      <c r="AG72">
        <v>0</v>
      </c>
      <c r="AH72">
        <v>22.111971480760293</v>
      </c>
      <c r="AI72">
        <v>0</v>
      </c>
      <c r="AJ72">
        <v>0</v>
      </c>
      <c r="AK72">
        <v>13.275027771079589</v>
      </c>
      <c r="AL72">
        <v>1.7079207092082618</v>
      </c>
      <c r="AM72">
        <v>3.8723304433608412</v>
      </c>
      <c r="AN72">
        <v>0</v>
      </c>
      <c r="AO72">
        <v>0</v>
      </c>
      <c r="AP72">
        <v>1.380734606166363</v>
      </c>
      <c r="AQ72">
        <v>0</v>
      </c>
      <c r="AR72">
        <v>6.6266091307971013</v>
      </c>
      <c r="AS72">
        <v>3.9552458298394293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673.83492665496453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85.84937769455135</v>
      </c>
      <c r="L73">
        <v>22.189610853120605</v>
      </c>
      <c r="M73">
        <v>0</v>
      </c>
      <c r="N73">
        <v>28.943397458966032</v>
      </c>
      <c r="O73">
        <v>23.840235426618825</v>
      </c>
      <c r="P73">
        <v>60.035799315281103</v>
      </c>
      <c r="Q73">
        <v>1.8604714170957775</v>
      </c>
      <c r="R73">
        <v>10.387330100244499</v>
      </c>
      <c r="S73">
        <v>3.7205628322324968</v>
      </c>
      <c r="T73">
        <v>0</v>
      </c>
      <c r="U73">
        <v>319.24647675083548</v>
      </c>
      <c r="V73">
        <v>5.0790241320000007</v>
      </c>
      <c r="W73">
        <v>11.366584936564662</v>
      </c>
      <c r="X73">
        <v>36.140907246327927</v>
      </c>
      <c r="Y73">
        <v>0</v>
      </c>
      <c r="Z73">
        <v>4.7929523139999999</v>
      </c>
      <c r="AA73">
        <v>6.8840157260900163</v>
      </c>
      <c r="AB73">
        <v>9.6808259813953512</v>
      </c>
      <c r="AC73">
        <v>7.1196723331239191</v>
      </c>
      <c r="AD73">
        <v>4.4763575741862223</v>
      </c>
      <c r="AE73">
        <v>8.0753602696024949</v>
      </c>
      <c r="AF73">
        <v>0</v>
      </c>
      <c r="AG73">
        <v>0</v>
      </c>
      <c r="AH73">
        <v>28.655073250200633</v>
      </c>
      <c r="AI73">
        <v>0</v>
      </c>
      <c r="AJ73">
        <v>0</v>
      </c>
      <c r="AK73">
        <v>13.275027771079589</v>
      </c>
      <c r="AL73">
        <v>13.805692759208263</v>
      </c>
      <c r="AM73">
        <v>3.8723304433608412</v>
      </c>
      <c r="AN73">
        <v>0</v>
      </c>
      <c r="AO73">
        <v>0</v>
      </c>
      <c r="AP73">
        <v>1.380734606166363</v>
      </c>
      <c r="AQ73">
        <v>0</v>
      </c>
      <c r="AR73">
        <v>8.3846889384057963</v>
      </c>
      <c r="AS73">
        <v>3.9552458298394293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723.01775596049777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85.84937769455135</v>
      </c>
      <c r="L74">
        <v>22.189334854768013</v>
      </c>
      <c r="M74">
        <v>0</v>
      </c>
      <c r="N74">
        <v>28.943397458966032</v>
      </c>
      <c r="O74">
        <v>23.840235426618825</v>
      </c>
      <c r="P74">
        <v>60.035799315281103</v>
      </c>
      <c r="Q74">
        <v>1.8604714170957775</v>
      </c>
      <c r="R74">
        <v>10.387330100244499</v>
      </c>
      <c r="S74">
        <v>3.7205628322324968</v>
      </c>
      <c r="T74">
        <v>0</v>
      </c>
      <c r="U74">
        <v>319.24647675083548</v>
      </c>
      <c r="V74">
        <v>5.0790241320000007</v>
      </c>
      <c r="W74">
        <v>11.366584936564662</v>
      </c>
      <c r="X74">
        <v>36.140907246327927</v>
      </c>
      <c r="Y74">
        <v>0</v>
      </c>
      <c r="Z74">
        <v>4.7929523139999999</v>
      </c>
      <c r="AA74">
        <v>10.326023716127523</v>
      </c>
      <c r="AB74">
        <v>9.6808259813953512</v>
      </c>
      <c r="AC74">
        <v>7.1196723331239191</v>
      </c>
      <c r="AD74">
        <v>6.7145362342922033</v>
      </c>
      <c r="AE74">
        <v>8.0753602696024949</v>
      </c>
      <c r="AF74">
        <v>0</v>
      </c>
      <c r="AG74">
        <v>0</v>
      </c>
      <c r="AH74">
        <v>34.386087849440337</v>
      </c>
      <c r="AI74">
        <v>0</v>
      </c>
      <c r="AJ74">
        <v>0</v>
      </c>
      <c r="AK74">
        <v>13.275027771079589</v>
      </c>
      <c r="AL74">
        <v>13.805692759208263</v>
      </c>
      <c r="AM74">
        <v>3.8723304433608412</v>
      </c>
      <c r="AN74">
        <v>0</v>
      </c>
      <c r="AO74">
        <v>0</v>
      </c>
      <c r="AP74">
        <v>1.380734606166363</v>
      </c>
      <c r="AQ74">
        <v>0</v>
      </c>
      <c r="AR74">
        <v>8.3846889384057963</v>
      </c>
      <c r="AS74">
        <v>3.9552458298394293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734.42868121152833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85.850605735294124</v>
      </c>
      <c r="L75">
        <v>17.740044237677772</v>
      </c>
      <c r="M75">
        <v>0</v>
      </c>
      <c r="N75">
        <v>28.943397458966032</v>
      </c>
      <c r="O75">
        <v>23.840235426618825</v>
      </c>
      <c r="P75">
        <v>60.035799315281103</v>
      </c>
      <c r="Q75">
        <v>2.6709608954372621</v>
      </c>
      <c r="R75">
        <v>10.387330100244499</v>
      </c>
      <c r="S75">
        <v>6.4614950648330058</v>
      </c>
      <c r="T75">
        <v>0</v>
      </c>
      <c r="U75">
        <v>319.24647675083548</v>
      </c>
      <c r="V75">
        <v>5.0790241320000007</v>
      </c>
      <c r="W75">
        <v>11.366584936564662</v>
      </c>
      <c r="X75">
        <v>36.140907246327927</v>
      </c>
      <c r="Y75">
        <v>0</v>
      </c>
      <c r="Z75">
        <v>4.7929523139999999</v>
      </c>
      <c r="AA75">
        <v>10.326023716127523</v>
      </c>
      <c r="AB75">
        <v>9.6808259813953512</v>
      </c>
      <c r="AC75">
        <v>7.1196723331239191</v>
      </c>
      <c r="AD75">
        <v>6.7145362342922033</v>
      </c>
      <c r="AE75">
        <v>8.0753602696024949</v>
      </c>
      <c r="AF75">
        <v>0</v>
      </c>
      <c r="AG75">
        <v>0</v>
      </c>
      <c r="AH75">
        <v>34.386087849440337</v>
      </c>
      <c r="AI75">
        <v>0</v>
      </c>
      <c r="AJ75">
        <v>0</v>
      </c>
      <c r="AK75">
        <v>13.275027771079589</v>
      </c>
      <c r="AL75">
        <v>13.805692759208263</v>
      </c>
      <c r="AM75">
        <v>3.8723304433608412</v>
      </c>
      <c r="AN75">
        <v>0</v>
      </c>
      <c r="AO75">
        <v>0</v>
      </c>
      <c r="AP75">
        <v>1.380734606166363</v>
      </c>
      <c r="AQ75">
        <v>0</v>
      </c>
      <c r="AR75">
        <v>8.3846889384057963</v>
      </c>
      <c r="AS75">
        <v>3.9552458298394293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733.53204034612293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89.76011439745443</v>
      </c>
      <c r="L76">
        <v>18.999274126159769</v>
      </c>
      <c r="M76">
        <v>0</v>
      </c>
      <c r="N76">
        <v>28.943397458966032</v>
      </c>
      <c r="O76">
        <v>23.840235426618825</v>
      </c>
      <c r="P76">
        <v>60.035799315281103</v>
      </c>
      <c r="Q76">
        <v>2.6709608954372621</v>
      </c>
      <c r="R76">
        <v>10.387330100244499</v>
      </c>
      <c r="S76">
        <v>6.4614950648330058</v>
      </c>
      <c r="T76">
        <v>0</v>
      </c>
      <c r="U76">
        <v>319.24647675083548</v>
      </c>
      <c r="V76">
        <v>5.0790241320000007</v>
      </c>
      <c r="W76">
        <v>11.366584936564662</v>
      </c>
      <c r="X76">
        <v>36.140907246327927</v>
      </c>
      <c r="Y76">
        <v>0</v>
      </c>
      <c r="Z76">
        <v>4.7929523139999999</v>
      </c>
      <c r="AA76">
        <v>10.326023716127523</v>
      </c>
      <c r="AB76">
        <v>9.6808259813953512</v>
      </c>
      <c r="AC76">
        <v>7.1196723331239191</v>
      </c>
      <c r="AD76">
        <v>6.7145362342922033</v>
      </c>
      <c r="AE76">
        <v>8.0753602696024949</v>
      </c>
      <c r="AF76">
        <v>0</v>
      </c>
      <c r="AG76">
        <v>0</v>
      </c>
      <c r="AH76">
        <v>34.386087849440337</v>
      </c>
      <c r="AI76">
        <v>0</v>
      </c>
      <c r="AJ76">
        <v>0</v>
      </c>
      <c r="AK76">
        <v>13.275027771079589</v>
      </c>
      <c r="AL76">
        <v>13.805692759208263</v>
      </c>
      <c r="AM76">
        <v>3.8723304433608412</v>
      </c>
      <c r="AN76">
        <v>0</v>
      </c>
      <c r="AO76">
        <v>0</v>
      </c>
      <c r="AP76">
        <v>1.380734606166363</v>
      </c>
      <c r="AQ76">
        <v>0</v>
      </c>
      <c r="AR76">
        <v>8.3846889384057963</v>
      </c>
      <c r="AS76">
        <v>3.9552458298394293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738.7007788967652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89.76011439745443</v>
      </c>
      <c r="L77">
        <v>41.091170390370173</v>
      </c>
      <c r="M77">
        <v>0</v>
      </c>
      <c r="N77">
        <v>28.943397458966032</v>
      </c>
      <c r="O77">
        <v>23.840235426618825</v>
      </c>
      <c r="P77">
        <v>60.035799315281103</v>
      </c>
      <c r="Q77">
        <v>2.6709608954372621</v>
      </c>
      <c r="R77">
        <v>10.387330100244499</v>
      </c>
      <c r="S77">
        <v>6.4614950648330058</v>
      </c>
      <c r="T77">
        <v>0</v>
      </c>
      <c r="U77">
        <v>319.24647675083548</v>
      </c>
      <c r="V77">
        <v>5.0790241320000007</v>
      </c>
      <c r="W77">
        <v>11.366584936564662</v>
      </c>
      <c r="X77">
        <v>36.140907246327927</v>
      </c>
      <c r="Y77">
        <v>0</v>
      </c>
      <c r="Z77">
        <v>4.7929523139999999</v>
      </c>
      <c r="AA77">
        <v>10.326023716127523</v>
      </c>
      <c r="AB77">
        <v>9.6808259813953512</v>
      </c>
      <c r="AC77">
        <v>6.2390328507931505</v>
      </c>
      <c r="AD77">
        <v>6.7145362342922033</v>
      </c>
      <c r="AE77">
        <v>8.0753602696024949</v>
      </c>
      <c r="AF77">
        <v>0</v>
      </c>
      <c r="AG77">
        <v>0</v>
      </c>
      <c r="AH77">
        <v>28.655073250200633</v>
      </c>
      <c r="AI77">
        <v>0</v>
      </c>
      <c r="AJ77">
        <v>0</v>
      </c>
      <c r="AK77">
        <v>13.275027771079589</v>
      </c>
      <c r="AL77">
        <v>13.805692759208263</v>
      </c>
      <c r="AM77">
        <v>3.8723304433608412</v>
      </c>
      <c r="AN77">
        <v>0</v>
      </c>
      <c r="AO77">
        <v>0</v>
      </c>
      <c r="AP77">
        <v>0</v>
      </c>
      <c r="AQ77">
        <v>0</v>
      </c>
      <c r="AR77">
        <v>4.8685290692028982</v>
      </c>
      <c r="AS77">
        <v>3.6256419895182876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748.95452276371464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157.42920077512017</v>
      </c>
      <c r="L78">
        <v>41.950060025594027</v>
      </c>
      <c r="M78">
        <v>0</v>
      </c>
      <c r="N78">
        <v>28.943397458966032</v>
      </c>
      <c r="O78">
        <v>23.840235426618825</v>
      </c>
      <c r="P78">
        <v>60.035799315281103</v>
      </c>
      <c r="Q78">
        <v>2.6709608954372621</v>
      </c>
      <c r="R78">
        <v>10.387330100244499</v>
      </c>
      <c r="S78">
        <v>6.4614950648330058</v>
      </c>
      <c r="T78">
        <v>0</v>
      </c>
      <c r="U78">
        <v>319.24647675083548</v>
      </c>
      <c r="V78">
        <v>5.0790241320000007</v>
      </c>
      <c r="W78">
        <v>11.366584936564662</v>
      </c>
      <c r="X78">
        <v>36.140907246327927</v>
      </c>
      <c r="Y78">
        <v>0</v>
      </c>
      <c r="Z78">
        <v>3.1953014579999994</v>
      </c>
      <c r="AA78">
        <v>6.8840157260900163</v>
      </c>
      <c r="AB78">
        <v>9.6808259813953512</v>
      </c>
      <c r="AC78">
        <v>4.9912261790482164</v>
      </c>
      <c r="AD78">
        <v>3.8834795492051479</v>
      </c>
      <c r="AE78">
        <v>8.0753602696024949</v>
      </c>
      <c r="AF78">
        <v>0</v>
      </c>
      <c r="AG78">
        <v>0</v>
      </c>
      <c r="AH78">
        <v>22.92405865096093</v>
      </c>
      <c r="AI78">
        <v>0</v>
      </c>
      <c r="AJ78">
        <v>0</v>
      </c>
      <c r="AK78">
        <v>13.275027771079589</v>
      </c>
      <c r="AL78">
        <v>13.805692759208263</v>
      </c>
      <c r="AM78">
        <v>3.8723304433608412</v>
      </c>
      <c r="AN78">
        <v>0</v>
      </c>
      <c r="AO78">
        <v>0</v>
      </c>
      <c r="AP78">
        <v>0</v>
      </c>
      <c r="AQ78">
        <v>0</v>
      </c>
      <c r="AR78">
        <v>4.8685290692028982</v>
      </c>
      <c r="AS78">
        <v>3.6256419895182876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802.63296197449506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157.42920077512017</v>
      </c>
      <c r="L79">
        <v>41.950060025594027</v>
      </c>
      <c r="M79">
        <v>0</v>
      </c>
      <c r="N79">
        <v>28.943397458966032</v>
      </c>
      <c r="O79">
        <v>23.840235426618825</v>
      </c>
      <c r="P79">
        <v>60.035799315281103</v>
      </c>
      <c r="Q79">
        <v>2.6709608954372621</v>
      </c>
      <c r="R79">
        <v>10.387330100244499</v>
      </c>
      <c r="S79">
        <v>6.4614950648330058</v>
      </c>
      <c r="T79">
        <v>0</v>
      </c>
      <c r="U79">
        <v>319.24647675083548</v>
      </c>
      <c r="V79">
        <v>5.0790241320000007</v>
      </c>
      <c r="W79">
        <v>11.366584936564662</v>
      </c>
      <c r="X79">
        <v>36.140907246327927</v>
      </c>
      <c r="Y79">
        <v>0</v>
      </c>
      <c r="Z79">
        <v>1.597650856</v>
      </c>
      <c r="AA79">
        <v>3.4420079900375065</v>
      </c>
      <c r="AB79">
        <v>0.81653402700675171</v>
      </c>
      <c r="AC79">
        <v>0.31195173142767385</v>
      </c>
      <c r="AD79">
        <v>1.974102063966692</v>
      </c>
      <c r="AE79">
        <v>4.0376802618082612</v>
      </c>
      <c r="AF79">
        <v>0</v>
      </c>
      <c r="AG79">
        <v>0</v>
      </c>
      <c r="AH79">
        <v>17.193043797719113</v>
      </c>
      <c r="AI79">
        <v>0</v>
      </c>
      <c r="AJ79">
        <v>0</v>
      </c>
      <c r="AK79">
        <v>13.275027771079589</v>
      </c>
      <c r="AL79">
        <v>3.1311880092082616</v>
      </c>
      <c r="AM79">
        <v>3.8723304433608412</v>
      </c>
      <c r="AN79">
        <v>0</v>
      </c>
      <c r="AO79">
        <v>0</v>
      </c>
      <c r="AP79">
        <v>0</v>
      </c>
      <c r="AQ79">
        <v>0</v>
      </c>
      <c r="AR79">
        <v>8.3846889384057963</v>
      </c>
      <c r="AS79">
        <v>3.9552458298394293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765.54292384768303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157.48945403915226</v>
      </c>
      <c r="L80">
        <v>41.950060025594027</v>
      </c>
      <c r="M80">
        <v>0</v>
      </c>
      <c r="N80">
        <v>28.943397458966032</v>
      </c>
      <c r="O80">
        <v>23.840235426618825</v>
      </c>
      <c r="P80">
        <v>60.035799315281103</v>
      </c>
      <c r="Q80">
        <v>2.6709608954372621</v>
      </c>
      <c r="R80">
        <v>10.387330100244499</v>
      </c>
      <c r="S80">
        <v>6.4614950648330058</v>
      </c>
      <c r="T80">
        <v>0</v>
      </c>
      <c r="U80">
        <v>319.24647675083548</v>
      </c>
      <c r="V80">
        <v>5.0790241320000007</v>
      </c>
      <c r="W80">
        <v>11.366584936564662</v>
      </c>
      <c r="X80">
        <v>36.140907246327927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4.0376802618082612</v>
      </c>
      <c r="AF80">
        <v>0</v>
      </c>
      <c r="AG80">
        <v>0</v>
      </c>
      <c r="AH80">
        <v>11.462029198479408</v>
      </c>
      <c r="AI80">
        <v>0</v>
      </c>
      <c r="AJ80">
        <v>0</v>
      </c>
      <c r="AK80">
        <v>13.275027771079589</v>
      </c>
      <c r="AL80">
        <v>3.1311880092082616</v>
      </c>
      <c r="AM80">
        <v>3.8723304433608412</v>
      </c>
      <c r="AN80">
        <v>0</v>
      </c>
      <c r="AO80">
        <v>0</v>
      </c>
      <c r="AP80">
        <v>0</v>
      </c>
      <c r="AQ80">
        <v>0</v>
      </c>
      <c r="AR80">
        <v>8.3846889384057963</v>
      </c>
      <c r="AS80">
        <v>3.9552458298394293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751.72991584403678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121.53939816679866</v>
      </c>
      <c r="L81">
        <v>41.950060025594027</v>
      </c>
      <c r="M81">
        <v>0</v>
      </c>
      <c r="N81">
        <v>28.943397458966032</v>
      </c>
      <c r="O81">
        <v>23.840235426618825</v>
      </c>
      <c r="P81">
        <v>60.035799315281103</v>
      </c>
      <c r="Q81">
        <v>2.6709608954372621</v>
      </c>
      <c r="R81">
        <v>10.387330100244499</v>
      </c>
      <c r="S81">
        <v>6.4614950648330058</v>
      </c>
      <c r="T81">
        <v>0</v>
      </c>
      <c r="U81">
        <v>319.24647675083548</v>
      </c>
      <c r="V81">
        <v>5.0790241320000007</v>
      </c>
      <c r="W81">
        <v>11.366584936564662</v>
      </c>
      <c r="X81">
        <v>36.140907246327927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4.0376802618082612</v>
      </c>
      <c r="AF81">
        <v>0</v>
      </c>
      <c r="AG81">
        <v>0</v>
      </c>
      <c r="AH81">
        <v>5.7310145992397041</v>
      </c>
      <c r="AI81">
        <v>0</v>
      </c>
      <c r="AJ81">
        <v>0</v>
      </c>
      <c r="AK81">
        <v>13.275027771079589</v>
      </c>
      <c r="AL81">
        <v>3.1311880092082616</v>
      </c>
      <c r="AM81">
        <v>3.8723304433608412</v>
      </c>
      <c r="AN81">
        <v>0</v>
      </c>
      <c r="AO81">
        <v>0</v>
      </c>
      <c r="AP81">
        <v>0</v>
      </c>
      <c r="AQ81">
        <v>0</v>
      </c>
      <c r="AR81">
        <v>8.3846889384057963</v>
      </c>
      <c r="AS81">
        <v>4.614453510481713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710.70805305308579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125.39896352502004</v>
      </c>
      <c r="L82">
        <v>41.950060025594027</v>
      </c>
      <c r="M82">
        <v>0</v>
      </c>
      <c r="N82">
        <v>28.943397458966032</v>
      </c>
      <c r="O82">
        <v>23.840235426618825</v>
      </c>
      <c r="P82">
        <v>60.035799315281103</v>
      </c>
      <c r="Q82">
        <v>2.6709608954372621</v>
      </c>
      <c r="R82">
        <v>10.387330100244499</v>
      </c>
      <c r="S82">
        <v>6.4614950648330058</v>
      </c>
      <c r="T82">
        <v>0</v>
      </c>
      <c r="U82">
        <v>319.24647675083548</v>
      </c>
      <c r="V82">
        <v>5.0790241320000007</v>
      </c>
      <c r="W82">
        <v>11.366584936564662</v>
      </c>
      <c r="X82">
        <v>36.140907246327927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4.0376802618082612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13.275027771079589</v>
      </c>
      <c r="AL82">
        <v>3.1311880092082616</v>
      </c>
      <c r="AM82">
        <v>3.8723304433608412</v>
      </c>
      <c r="AN82">
        <v>0</v>
      </c>
      <c r="AO82">
        <v>0</v>
      </c>
      <c r="AP82">
        <v>0</v>
      </c>
      <c r="AQ82">
        <v>0</v>
      </c>
      <c r="AR82">
        <v>8.3846889384057963</v>
      </c>
      <c r="AS82">
        <v>4.614453510481713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708.83660381206744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85.84975225283533</v>
      </c>
      <c r="L83">
        <v>22.189384039030259</v>
      </c>
      <c r="M83">
        <v>0</v>
      </c>
      <c r="N83">
        <v>28.943397458966032</v>
      </c>
      <c r="O83">
        <v>23.840235426618825</v>
      </c>
      <c r="P83">
        <v>60.035799315281103</v>
      </c>
      <c r="Q83">
        <v>1.8604714170957775</v>
      </c>
      <c r="R83">
        <v>10.387330100244499</v>
      </c>
      <c r="S83">
        <v>3.7598973949433305</v>
      </c>
      <c r="T83">
        <v>0</v>
      </c>
      <c r="U83">
        <v>319.24647675083548</v>
      </c>
      <c r="V83">
        <v>5.0790241320000007</v>
      </c>
      <c r="W83">
        <v>11.366584936564662</v>
      </c>
      <c r="X83">
        <v>36.140907246327927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4.0376802618082612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13.275027771079589</v>
      </c>
      <c r="AL83">
        <v>3.1311880092082616</v>
      </c>
      <c r="AM83">
        <v>3.8723304433608412</v>
      </c>
      <c r="AN83">
        <v>0</v>
      </c>
      <c r="AO83">
        <v>0</v>
      </c>
      <c r="AP83">
        <v>0</v>
      </c>
      <c r="AQ83">
        <v>0</v>
      </c>
      <c r="AR83">
        <v>8.3846889384057963</v>
      </c>
      <c r="AS83">
        <v>4.614453510481713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646.0146294050877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85.84975225283533</v>
      </c>
      <c r="L84">
        <v>22.18907562624355</v>
      </c>
      <c r="M84">
        <v>0</v>
      </c>
      <c r="N84">
        <v>28.943397458966032</v>
      </c>
      <c r="O84">
        <v>23.840235426618825</v>
      </c>
      <c r="P84">
        <v>60.035799315281103</v>
      </c>
      <c r="Q84">
        <v>1.8604714170957775</v>
      </c>
      <c r="R84">
        <v>10.387330100244499</v>
      </c>
      <c r="S84">
        <v>3.7205628322324968</v>
      </c>
      <c r="T84">
        <v>0</v>
      </c>
      <c r="U84">
        <v>319.24647675083548</v>
      </c>
      <c r="V84">
        <v>5.0790241320000007</v>
      </c>
      <c r="W84">
        <v>11.366584936564662</v>
      </c>
      <c r="X84">
        <v>36.140907246327927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4.0376802618082612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13.275027771079589</v>
      </c>
      <c r="AL84">
        <v>3.1311880092082616</v>
      </c>
      <c r="AM84">
        <v>3.8723304433608412</v>
      </c>
      <c r="AN84">
        <v>0</v>
      </c>
      <c r="AO84">
        <v>0</v>
      </c>
      <c r="AP84">
        <v>0</v>
      </c>
      <c r="AQ84">
        <v>0</v>
      </c>
      <c r="AR84">
        <v>8.3846889384057963</v>
      </c>
      <c r="AS84">
        <v>4.614453510481713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645.97498642959022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85.84975225283533</v>
      </c>
      <c r="L85">
        <v>22.189234242406016</v>
      </c>
      <c r="M85">
        <v>0</v>
      </c>
      <c r="N85">
        <v>28.943397458966032</v>
      </c>
      <c r="O85">
        <v>23.840235426618825</v>
      </c>
      <c r="P85">
        <v>60.035799315281103</v>
      </c>
      <c r="Q85">
        <v>1.8604714170957775</v>
      </c>
      <c r="R85">
        <v>10.387330100244499</v>
      </c>
      <c r="S85">
        <v>3.7205628322324968</v>
      </c>
      <c r="T85">
        <v>0</v>
      </c>
      <c r="U85">
        <v>319.24647675083548</v>
      </c>
      <c r="V85">
        <v>5.0790241320000007</v>
      </c>
      <c r="W85">
        <v>11.366584936564662</v>
      </c>
      <c r="X85">
        <v>36.140907246327927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4.0376802618082612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13.275027771079589</v>
      </c>
      <c r="AL85">
        <v>3.1311880092082616</v>
      </c>
      <c r="AM85">
        <v>3.8723304433608412</v>
      </c>
      <c r="AN85">
        <v>0</v>
      </c>
      <c r="AO85">
        <v>0</v>
      </c>
      <c r="AP85">
        <v>0</v>
      </c>
      <c r="AQ85">
        <v>0</v>
      </c>
      <c r="AR85">
        <v>6.4913722615942024</v>
      </c>
      <c r="AS85">
        <v>3.9552458298394293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643.42262068829882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85.84975225283533</v>
      </c>
      <c r="L86">
        <v>22.189234242406016</v>
      </c>
      <c r="M86">
        <v>0</v>
      </c>
      <c r="N86">
        <v>28.943397458966032</v>
      </c>
      <c r="O86">
        <v>23.840235426618825</v>
      </c>
      <c r="P86">
        <v>60.035799315281103</v>
      </c>
      <c r="Q86">
        <v>1.8604714170957775</v>
      </c>
      <c r="R86">
        <v>10.387330100244499</v>
      </c>
      <c r="S86">
        <v>3.7205628322324968</v>
      </c>
      <c r="T86">
        <v>0</v>
      </c>
      <c r="U86">
        <v>319.24647675083548</v>
      </c>
      <c r="V86">
        <v>5.0790241320000007</v>
      </c>
      <c r="W86">
        <v>11.366584936564662</v>
      </c>
      <c r="X86">
        <v>36.140907246327927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4.0376802618082612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13.275027771079589</v>
      </c>
      <c r="AL86">
        <v>3.1311880092082616</v>
      </c>
      <c r="AM86">
        <v>3.8723304433608412</v>
      </c>
      <c r="AN86">
        <v>0</v>
      </c>
      <c r="AO86">
        <v>0</v>
      </c>
      <c r="AP86">
        <v>0</v>
      </c>
      <c r="AQ86">
        <v>0</v>
      </c>
      <c r="AR86">
        <v>6.4913722615942024</v>
      </c>
      <c r="AS86">
        <v>3.9552458298394293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643.42262068829882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86.81059559136169</v>
      </c>
      <c r="L87">
        <v>21.400059229177444</v>
      </c>
      <c r="M87">
        <v>0</v>
      </c>
      <c r="N87">
        <v>28.943397458966032</v>
      </c>
      <c r="O87">
        <v>23.840235426618825</v>
      </c>
      <c r="P87">
        <v>60.035799315281103</v>
      </c>
      <c r="Q87">
        <v>1.7909170964730292</v>
      </c>
      <c r="R87">
        <v>5.7885877504132228</v>
      </c>
      <c r="S87">
        <v>3.589744343666962</v>
      </c>
      <c r="T87">
        <v>0</v>
      </c>
      <c r="U87">
        <v>319.24647675083548</v>
      </c>
      <c r="V87">
        <v>2.8901546417742847</v>
      </c>
      <c r="W87">
        <v>5.7880276473590211</v>
      </c>
      <c r="X87">
        <v>36.140907246327927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4.0376802618082612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13.275027771079589</v>
      </c>
      <c r="AL87">
        <v>3.1311880092082616</v>
      </c>
      <c r="AM87">
        <v>3.8723304433608412</v>
      </c>
      <c r="AN87">
        <v>0</v>
      </c>
      <c r="AO87">
        <v>0</v>
      </c>
      <c r="AP87">
        <v>0</v>
      </c>
      <c r="AQ87">
        <v>0</v>
      </c>
      <c r="AR87">
        <v>8.5199260615942016</v>
      </c>
      <c r="AS87">
        <v>4.614453510481713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633.71550855578801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86.8106656994118</v>
      </c>
      <c r="L88">
        <v>21.400059229177444</v>
      </c>
      <c r="M88">
        <v>0</v>
      </c>
      <c r="N88">
        <v>28.943397458966032</v>
      </c>
      <c r="O88">
        <v>23.840235426618825</v>
      </c>
      <c r="P88">
        <v>60.035799315281103</v>
      </c>
      <c r="Q88">
        <v>1.7990148502994014</v>
      </c>
      <c r="R88">
        <v>5.7897025268852458</v>
      </c>
      <c r="S88">
        <v>3.589404171765969</v>
      </c>
      <c r="T88">
        <v>0</v>
      </c>
      <c r="U88">
        <v>319.24647675083548</v>
      </c>
      <c r="V88">
        <v>2.8901546417742847</v>
      </c>
      <c r="W88">
        <v>5.7880276473590211</v>
      </c>
      <c r="X88">
        <v>36.140907246327927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4.0376802618082612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13.275027771079589</v>
      </c>
      <c r="AL88">
        <v>3.1311880092082616</v>
      </c>
      <c r="AM88">
        <v>3.8723304433608412</v>
      </c>
      <c r="AN88">
        <v>0</v>
      </c>
      <c r="AO88">
        <v>0</v>
      </c>
      <c r="AP88">
        <v>0</v>
      </c>
      <c r="AQ88">
        <v>0</v>
      </c>
      <c r="AR88">
        <v>8.5199260615942016</v>
      </c>
      <c r="AS88">
        <v>4.614453510481713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633.7244510222356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86.81075451457815</v>
      </c>
      <c r="L89">
        <v>21.520158358583672</v>
      </c>
      <c r="M89">
        <v>0</v>
      </c>
      <c r="N89">
        <v>28.943397458966032</v>
      </c>
      <c r="O89">
        <v>23.840235426618825</v>
      </c>
      <c r="P89">
        <v>60.035799315281103</v>
      </c>
      <c r="Q89">
        <v>1.7892310030211482</v>
      </c>
      <c r="R89">
        <v>5.7901000431965448</v>
      </c>
      <c r="S89">
        <v>4.0729233923892698</v>
      </c>
      <c r="T89">
        <v>0</v>
      </c>
      <c r="U89">
        <v>319.24647675083548</v>
      </c>
      <c r="V89">
        <v>2.8901546417742847</v>
      </c>
      <c r="W89">
        <v>5.7880276473590211</v>
      </c>
      <c r="X89">
        <v>36.140907246327927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4.0376802618082612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13.275027771079589</v>
      </c>
      <c r="AL89">
        <v>3.1311880092082616</v>
      </c>
      <c r="AM89">
        <v>3.8723304433608412</v>
      </c>
      <c r="AN89">
        <v>0</v>
      </c>
      <c r="AO89">
        <v>0</v>
      </c>
      <c r="AP89">
        <v>0</v>
      </c>
      <c r="AQ89">
        <v>0</v>
      </c>
      <c r="AR89">
        <v>6.4913722615942024</v>
      </c>
      <c r="AS89">
        <v>5.2736611911239955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632.94942573710671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86.81075451457815</v>
      </c>
      <c r="L90">
        <v>21.520158358583672</v>
      </c>
      <c r="M90">
        <v>0</v>
      </c>
      <c r="N90">
        <v>28.943397458966032</v>
      </c>
      <c r="O90">
        <v>23.840235426618825</v>
      </c>
      <c r="P90">
        <v>60.035799315281103</v>
      </c>
      <c r="Q90">
        <v>1.7892310030211482</v>
      </c>
      <c r="R90">
        <v>5.7901000431965448</v>
      </c>
      <c r="S90">
        <v>3.5897249352112675</v>
      </c>
      <c r="T90">
        <v>0</v>
      </c>
      <c r="U90">
        <v>319.24647675083548</v>
      </c>
      <c r="V90">
        <v>2.8919644457417579</v>
      </c>
      <c r="W90">
        <v>5.7880276473590211</v>
      </c>
      <c r="X90">
        <v>36.140907246327927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4.0376802618082612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13.275027771079589</v>
      </c>
      <c r="AL90">
        <v>3.1311880092082616</v>
      </c>
      <c r="AM90">
        <v>3.8723304433608412</v>
      </c>
      <c r="AN90">
        <v>0</v>
      </c>
      <c r="AO90">
        <v>0</v>
      </c>
      <c r="AP90">
        <v>0</v>
      </c>
      <c r="AQ90">
        <v>0</v>
      </c>
      <c r="AR90">
        <v>6.4913722615942024</v>
      </c>
      <c r="AS90">
        <v>5.2736611911239955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632.46803708389632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86.81075451457815</v>
      </c>
      <c r="L91">
        <v>21.351081316826114</v>
      </c>
      <c r="M91">
        <v>0</v>
      </c>
      <c r="N91">
        <v>28.943397458966032</v>
      </c>
      <c r="O91">
        <v>23.840235426618825</v>
      </c>
      <c r="P91">
        <v>60.035799315281103</v>
      </c>
      <c r="Q91">
        <v>1.9306290370370371</v>
      </c>
      <c r="R91">
        <v>5.7901000431965448</v>
      </c>
      <c r="S91">
        <v>3.8597332411886662</v>
      </c>
      <c r="T91">
        <v>0</v>
      </c>
      <c r="U91">
        <v>319.24647675083548</v>
      </c>
      <c r="V91">
        <v>2.8919644457417579</v>
      </c>
      <c r="W91">
        <v>5.7880276473590211</v>
      </c>
      <c r="X91">
        <v>36.140907246327927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4.0376802618082612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13.275027771079589</v>
      </c>
      <c r="AL91">
        <v>3.1311880092082616</v>
      </c>
      <c r="AM91">
        <v>2.4496015729932488</v>
      </c>
      <c r="AN91">
        <v>0</v>
      </c>
      <c r="AO91">
        <v>0</v>
      </c>
      <c r="AP91">
        <v>0</v>
      </c>
      <c r="AQ91">
        <v>0</v>
      </c>
      <c r="AR91">
        <v>6.4913722615942024</v>
      </c>
      <c r="AS91">
        <v>4.614453510481713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630.62842983112205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86.81075451457815</v>
      </c>
      <c r="L92">
        <v>21.600158947277297</v>
      </c>
      <c r="M92">
        <v>0</v>
      </c>
      <c r="N92">
        <v>28.943397458966032</v>
      </c>
      <c r="O92">
        <v>23.840235426618825</v>
      </c>
      <c r="P92">
        <v>60.035799315281103</v>
      </c>
      <c r="Q92">
        <v>1.9306290370370371</v>
      </c>
      <c r="R92">
        <v>5.7901000431965448</v>
      </c>
      <c r="S92">
        <v>3.8597332411886662</v>
      </c>
      <c r="T92">
        <v>0</v>
      </c>
      <c r="U92">
        <v>319.24647675083548</v>
      </c>
      <c r="V92">
        <v>2.8919644457417579</v>
      </c>
      <c r="W92">
        <v>5.7880276473590211</v>
      </c>
      <c r="X92">
        <v>36.140907246327927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4.0376802618082612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13.275027771079589</v>
      </c>
      <c r="AL92">
        <v>3.1311880092082616</v>
      </c>
      <c r="AM92">
        <v>1.1431473837959492</v>
      </c>
      <c r="AN92">
        <v>0</v>
      </c>
      <c r="AO92">
        <v>0</v>
      </c>
      <c r="AP92">
        <v>0</v>
      </c>
      <c r="AQ92">
        <v>0</v>
      </c>
      <c r="AR92">
        <v>6.4913722615942024</v>
      </c>
      <c r="AS92">
        <v>4.614453510481713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629.57105327237593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86.81075451457815</v>
      </c>
      <c r="L93">
        <v>21.600158947277297</v>
      </c>
      <c r="M93">
        <v>0</v>
      </c>
      <c r="N93">
        <v>28.943397458966032</v>
      </c>
      <c r="O93">
        <v>23.840235426618825</v>
      </c>
      <c r="P93">
        <v>60.035799315281103</v>
      </c>
      <c r="Q93">
        <v>1.7892310030211482</v>
      </c>
      <c r="R93">
        <v>5.7901000431965448</v>
      </c>
      <c r="S93">
        <v>3.5897249352112675</v>
      </c>
      <c r="T93">
        <v>0</v>
      </c>
      <c r="U93">
        <v>319.24647675083548</v>
      </c>
      <c r="V93">
        <v>2.8919644457417579</v>
      </c>
      <c r="W93">
        <v>5.7880276473590211</v>
      </c>
      <c r="X93">
        <v>36.140907246327927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4.0376802618082612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13.275027771079589</v>
      </c>
      <c r="AL93">
        <v>3.1311880092082616</v>
      </c>
      <c r="AM93">
        <v>0.97984057839459882</v>
      </c>
      <c r="AN93">
        <v>0</v>
      </c>
      <c r="AO93">
        <v>0</v>
      </c>
      <c r="AP93">
        <v>0.12552132783330575</v>
      </c>
      <c r="AQ93">
        <v>0</v>
      </c>
      <c r="AR93">
        <v>8.5199260615942016</v>
      </c>
      <c r="AS93">
        <v>4.614453510481713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631.15041525481467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86.81075451457815</v>
      </c>
      <c r="L94">
        <v>21.600158947277297</v>
      </c>
      <c r="M94">
        <v>0</v>
      </c>
      <c r="N94">
        <v>28.943397458966032</v>
      </c>
      <c r="O94">
        <v>23.840235426618825</v>
      </c>
      <c r="P94">
        <v>60.035799315281103</v>
      </c>
      <c r="Q94">
        <v>1.7892310030211482</v>
      </c>
      <c r="R94">
        <v>5.7901000431965448</v>
      </c>
      <c r="S94">
        <v>3.5897249352112675</v>
      </c>
      <c r="T94">
        <v>0</v>
      </c>
      <c r="U94">
        <v>319.24647675083548</v>
      </c>
      <c r="V94">
        <v>2.8919644457417579</v>
      </c>
      <c r="W94">
        <v>5.7880276473590211</v>
      </c>
      <c r="X94">
        <v>19.289405538939818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0.47154478620420887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13.275027771079589</v>
      </c>
      <c r="AL94">
        <v>3.1311880092082616</v>
      </c>
      <c r="AM94">
        <v>0</v>
      </c>
      <c r="AN94">
        <v>0</v>
      </c>
      <c r="AO94">
        <v>0</v>
      </c>
      <c r="AP94">
        <v>0.12552132783330575</v>
      </c>
      <c r="AQ94">
        <v>0</v>
      </c>
      <c r="AR94">
        <v>8.5199260615942016</v>
      </c>
      <c r="AS94">
        <v>4.614453510481713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609.75293749342779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86.81075451457815</v>
      </c>
      <c r="L95">
        <v>21.600158947277297</v>
      </c>
      <c r="M95">
        <v>0</v>
      </c>
      <c r="N95">
        <v>28.943397458966032</v>
      </c>
      <c r="O95">
        <v>23.840235426618825</v>
      </c>
      <c r="P95">
        <v>60.035799315281103</v>
      </c>
      <c r="Q95">
        <v>1.7892310030211482</v>
      </c>
      <c r="R95">
        <v>5.7901000431965448</v>
      </c>
      <c r="S95">
        <v>3.5897249352112675</v>
      </c>
      <c r="T95">
        <v>0</v>
      </c>
      <c r="U95">
        <v>319.24647675083548</v>
      </c>
      <c r="V95">
        <v>2.8919644457417579</v>
      </c>
      <c r="W95">
        <v>5.7895121655279507</v>
      </c>
      <c r="X95">
        <v>19.290230151760984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0.47154478620420887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13.275027771079589</v>
      </c>
      <c r="AL95">
        <v>3.1311880092082616</v>
      </c>
      <c r="AM95">
        <v>0</v>
      </c>
      <c r="AN95">
        <v>0</v>
      </c>
      <c r="AO95">
        <v>0</v>
      </c>
      <c r="AP95">
        <v>0.12552132783330575</v>
      </c>
      <c r="AQ95">
        <v>0</v>
      </c>
      <c r="AR95">
        <v>8.5199260615942016</v>
      </c>
      <c r="AS95">
        <v>4.614453510481713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609.75524662441785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86.81075451457815</v>
      </c>
      <c r="L96">
        <v>21.600158947277297</v>
      </c>
      <c r="M96">
        <v>0</v>
      </c>
      <c r="N96">
        <v>28.943397458966032</v>
      </c>
      <c r="O96">
        <v>23.840235426618825</v>
      </c>
      <c r="P96">
        <v>60.035799315281103</v>
      </c>
      <c r="Q96">
        <v>1.7892310030211482</v>
      </c>
      <c r="R96">
        <v>5.7901000431965448</v>
      </c>
      <c r="S96">
        <v>3.5897249352112675</v>
      </c>
      <c r="T96">
        <v>0</v>
      </c>
      <c r="U96">
        <v>319.24647675083548</v>
      </c>
      <c r="V96">
        <v>2.9989335149863758</v>
      </c>
      <c r="W96">
        <v>6.1691459236393174</v>
      </c>
      <c r="X96">
        <v>19.998856121537088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0.47154478620420887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13.275027771079589</v>
      </c>
      <c r="AL96">
        <v>3.1311880092082616</v>
      </c>
      <c r="AM96">
        <v>0</v>
      </c>
      <c r="AN96">
        <v>0</v>
      </c>
      <c r="AO96">
        <v>0</v>
      </c>
      <c r="AP96">
        <v>0.12552132783330575</v>
      </c>
      <c r="AQ96">
        <v>0</v>
      </c>
      <c r="AR96">
        <v>8.5199260615942016</v>
      </c>
      <c r="AS96">
        <v>4.614453510481713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610.95047542154987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86.81075451457815</v>
      </c>
      <c r="L97">
        <v>21.600158947277297</v>
      </c>
      <c r="M97">
        <v>0</v>
      </c>
      <c r="N97">
        <v>28.943397458966032</v>
      </c>
      <c r="O97">
        <v>23.840235426618825</v>
      </c>
      <c r="P97">
        <v>60.035799315281103</v>
      </c>
      <c r="Q97">
        <v>1.7892310030211482</v>
      </c>
      <c r="R97">
        <v>5.7901000431965448</v>
      </c>
      <c r="S97">
        <v>3.5897249352112675</v>
      </c>
      <c r="T97">
        <v>0</v>
      </c>
      <c r="U97">
        <v>319.24647675083548</v>
      </c>
      <c r="V97">
        <v>2.9989335149863758</v>
      </c>
      <c r="W97">
        <v>6.1691459236393174</v>
      </c>
      <c r="X97">
        <v>19.998856121537088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0.47154478620420887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13.275027771079589</v>
      </c>
      <c r="AL97">
        <v>3.1311880092082616</v>
      </c>
      <c r="AM97">
        <v>0</v>
      </c>
      <c r="AN97">
        <v>0</v>
      </c>
      <c r="AO97">
        <v>0</v>
      </c>
      <c r="AP97">
        <v>0.12552132783330575</v>
      </c>
      <c r="AQ97">
        <v>0</v>
      </c>
      <c r="AR97">
        <v>8.5199260615942016</v>
      </c>
      <c r="AS97">
        <v>4.9440573508028542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611.28007926187104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86.81075451457815</v>
      </c>
      <c r="L98">
        <v>21.600158947277297</v>
      </c>
      <c r="M98">
        <v>0</v>
      </c>
      <c r="N98">
        <v>28.943397458966032</v>
      </c>
      <c r="O98">
        <v>23.840235426618825</v>
      </c>
      <c r="P98">
        <v>60.035799315281103</v>
      </c>
      <c r="Q98">
        <v>1.7892310030211482</v>
      </c>
      <c r="R98">
        <v>5.7901000431965448</v>
      </c>
      <c r="S98">
        <v>3.5897249352112675</v>
      </c>
      <c r="T98">
        <v>0</v>
      </c>
      <c r="U98">
        <v>319.24647675083548</v>
      </c>
      <c r="V98">
        <v>2.9989335149863758</v>
      </c>
      <c r="W98">
        <v>6.1691459236393174</v>
      </c>
      <c r="X98">
        <v>19.998856121537088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0.47154478620420887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13.275027771079589</v>
      </c>
      <c r="AL98">
        <v>3.1311880092082616</v>
      </c>
      <c r="AM98">
        <v>0</v>
      </c>
      <c r="AN98">
        <v>0</v>
      </c>
      <c r="AO98">
        <v>0</v>
      </c>
      <c r="AP98">
        <v>0.12552132783330575</v>
      </c>
      <c r="AQ98">
        <v>0</v>
      </c>
      <c r="AR98">
        <v>8.5199260615942016</v>
      </c>
      <c r="AS98">
        <v>4.9440573508028542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611.28007926187104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2.1872085307142606</v>
      </c>
      <c r="L99">
        <f t="shared" si="2"/>
        <v>0.61666712188110018</v>
      </c>
      <c r="M99">
        <f t="shared" si="2"/>
        <v>0</v>
      </c>
      <c r="N99">
        <f t="shared" si="2"/>
        <v>0.69440456748498491</v>
      </c>
      <c r="O99">
        <f t="shared" si="2"/>
        <v>0.5716983396449602</v>
      </c>
      <c r="P99">
        <f t="shared" si="2"/>
        <v>1.4408720205009742</v>
      </c>
      <c r="Q99">
        <f t="shared" si="2"/>
        <v>4.9748238384705212E-2</v>
      </c>
      <c r="R99">
        <f t="shared" si="2"/>
        <v>0.18807210907224925</v>
      </c>
      <c r="S99">
        <f t="shared" si="2"/>
        <v>0.10566464949355331</v>
      </c>
      <c r="T99">
        <f t="shared" si="2"/>
        <v>0</v>
      </c>
      <c r="U99">
        <f t="shared" si="2"/>
        <v>7.6619154420200513</v>
      </c>
      <c r="V99">
        <f t="shared" si="2"/>
        <v>9.984600042718178E-2</v>
      </c>
      <c r="W99">
        <f t="shared" si="2"/>
        <v>0.22349058025116075</v>
      </c>
      <c r="X99">
        <f t="shared" si="2"/>
        <v>0.74326181934590796</v>
      </c>
      <c r="Y99">
        <f t="shared" si="2"/>
        <v>0</v>
      </c>
      <c r="Z99">
        <f t="shared" si="2"/>
        <v>1.9373941440000004E-2</v>
      </c>
      <c r="AA99">
        <f t="shared" si="2"/>
        <v>3.1160197186591663E-2</v>
      </c>
      <c r="AB99">
        <f t="shared" si="2"/>
        <v>2.8255339312340588E-2</v>
      </c>
      <c r="AC99">
        <f t="shared" si="2"/>
        <v>1.9667849155999676E-2</v>
      </c>
      <c r="AD99">
        <f t="shared" si="2"/>
        <v>2.0224838179977288E-2</v>
      </c>
      <c r="AE99">
        <f t="shared" si="2"/>
        <v>8.8563642517536914E-2</v>
      </c>
      <c r="AF99">
        <f t="shared" si="2"/>
        <v>0</v>
      </c>
      <c r="AG99">
        <f t="shared" si="2"/>
        <v>0</v>
      </c>
      <c r="AH99">
        <f t="shared" si="2"/>
        <v>0.13225418407050163</v>
      </c>
      <c r="AI99">
        <f t="shared" si="2"/>
        <v>0</v>
      </c>
      <c r="AJ99">
        <f t="shared" si="2"/>
        <v>0</v>
      </c>
      <c r="AK99">
        <f t="shared" si="2"/>
        <v>0.31860066650591023</v>
      </c>
      <c r="AL99">
        <f t="shared" si="2"/>
        <v>8.9523511608154027E-2</v>
      </c>
      <c r="AM99">
        <f t="shared" si="2"/>
        <v>4.2459110175806482E-2</v>
      </c>
      <c r="AN99">
        <f t="shared" si="2"/>
        <v>0</v>
      </c>
      <c r="AO99">
        <f t="shared" si="2"/>
        <v>0</v>
      </c>
      <c r="AP99">
        <f t="shared" si="2"/>
        <v>4.1422038184990894E-3</v>
      </c>
      <c r="AQ99">
        <f t="shared" si="2"/>
        <v>0</v>
      </c>
      <c r="AR99">
        <f t="shared" si="2"/>
        <v>0.19169833460797092</v>
      </c>
      <c r="AS99">
        <f t="shared" si="2"/>
        <v>0.12133903253256036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15.690112270332948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4.7699620689578897</v>
      </c>
      <c r="L3">
        <v>205.37151125010823</v>
      </c>
      <c r="M3">
        <v>27.230981924723913</v>
      </c>
      <c r="N3">
        <v>34.95410301281489</v>
      </c>
      <c r="O3">
        <v>0</v>
      </c>
      <c r="P3">
        <v>37.163589914306939</v>
      </c>
      <c r="Q3">
        <v>1.9313820124804992</v>
      </c>
      <c r="R3">
        <v>6.7513421965317919</v>
      </c>
      <c r="S3">
        <v>3.8861133295292438</v>
      </c>
      <c r="T3">
        <v>0</v>
      </c>
      <c r="U3">
        <v>24.789726417081322</v>
      </c>
      <c r="V3">
        <v>3.3208681695220919</v>
      </c>
      <c r="W3">
        <v>7.7191891982307999</v>
      </c>
      <c r="X3">
        <v>24.118652225954197</v>
      </c>
      <c r="Y3">
        <v>0</v>
      </c>
      <c r="Z3">
        <v>1.9298753181818185</v>
      </c>
      <c r="AA3">
        <v>0</v>
      </c>
      <c r="AB3">
        <v>0</v>
      </c>
      <c r="AC3">
        <v>0</v>
      </c>
      <c r="AD3">
        <v>0</v>
      </c>
      <c r="AE3">
        <v>9.7528745078721766</v>
      </c>
      <c r="AF3">
        <v>2.4802278727180527</v>
      </c>
      <c r="AG3">
        <v>12.926983024800002</v>
      </c>
      <c r="AH3">
        <v>0</v>
      </c>
      <c r="AI3">
        <v>0</v>
      </c>
      <c r="AJ3">
        <v>0</v>
      </c>
      <c r="AK3">
        <v>16.034651912135541</v>
      </c>
      <c r="AL3">
        <v>0</v>
      </c>
      <c r="AM3">
        <v>0</v>
      </c>
      <c r="AN3">
        <v>0.77501799999999998</v>
      </c>
      <c r="AO3">
        <v>0</v>
      </c>
      <c r="AP3">
        <v>0</v>
      </c>
      <c r="AQ3">
        <v>0</v>
      </c>
      <c r="AR3">
        <v>12.414980698641305</v>
      </c>
      <c r="AS3">
        <v>9.4395200196996747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447.76155307429036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4.7699620689578897</v>
      </c>
      <c r="L4">
        <v>205.37151125010823</v>
      </c>
      <c r="M4">
        <v>27.230981924723913</v>
      </c>
      <c r="N4">
        <v>34.95410301281489</v>
      </c>
      <c r="O4">
        <v>0</v>
      </c>
      <c r="P4">
        <v>37.163589914306939</v>
      </c>
      <c r="Q4">
        <v>1.9313820124804992</v>
      </c>
      <c r="R4">
        <v>6.7513421965317919</v>
      </c>
      <c r="S4">
        <v>3.8861133295292438</v>
      </c>
      <c r="T4">
        <v>0</v>
      </c>
      <c r="U4">
        <v>24.789726417081322</v>
      </c>
      <c r="V4">
        <v>3.3208681695220919</v>
      </c>
      <c r="W4">
        <v>7.7191891982307999</v>
      </c>
      <c r="X4">
        <v>24.118652225954197</v>
      </c>
      <c r="Y4">
        <v>0</v>
      </c>
      <c r="Z4">
        <v>1.9298753181818185</v>
      </c>
      <c r="AA4">
        <v>0</v>
      </c>
      <c r="AB4">
        <v>0</v>
      </c>
      <c r="AC4">
        <v>0</v>
      </c>
      <c r="AD4">
        <v>0</v>
      </c>
      <c r="AE4">
        <v>9.7528745078721766</v>
      </c>
      <c r="AF4">
        <v>2.4802278727180527</v>
      </c>
      <c r="AG4">
        <v>12.926983024800002</v>
      </c>
      <c r="AH4">
        <v>0</v>
      </c>
      <c r="AI4">
        <v>0</v>
      </c>
      <c r="AJ4">
        <v>0</v>
      </c>
      <c r="AK4">
        <v>16.034651912135541</v>
      </c>
      <c r="AL4">
        <v>0</v>
      </c>
      <c r="AM4">
        <v>0</v>
      </c>
      <c r="AN4">
        <v>0.77501799999999998</v>
      </c>
      <c r="AO4">
        <v>0</v>
      </c>
      <c r="AP4">
        <v>0</v>
      </c>
      <c r="AQ4">
        <v>0</v>
      </c>
      <c r="AR4">
        <v>12.414980698641305</v>
      </c>
      <c r="AS4">
        <v>9.4395200196996747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447.76155307429036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4.7699620689578897</v>
      </c>
      <c r="L5">
        <v>205.37151125010823</v>
      </c>
      <c r="M5">
        <v>27.228418358622939</v>
      </c>
      <c r="N5">
        <v>34.96235382572614</v>
      </c>
      <c r="O5">
        <v>0</v>
      </c>
      <c r="P5">
        <v>37.163589914306939</v>
      </c>
      <c r="Q5">
        <v>1.9313820124804992</v>
      </c>
      <c r="R5">
        <v>6.7513421965317919</v>
      </c>
      <c r="S5">
        <v>3.8861133295292438</v>
      </c>
      <c r="T5">
        <v>0</v>
      </c>
      <c r="U5">
        <v>24.789726417081322</v>
      </c>
      <c r="V5">
        <v>3.3208681695220919</v>
      </c>
      <c r="W5">
        <v>7.7191891982307999</v>
      </c>
      <c r="X5">
        <v>24.118652225954197</v>
      </c>
      <c r="Y5">
        <v>0</v>
      </c>
      <c r="Z5">
        <v>1.9298753181818185</v>
      </c>
      <c r="AA5">
        <v>0</v>
      </c>
      <c r="AB5">
        <v>0</v>
      </c>
      <c r="AC5">
        <v>0</v>
      </c>
      <c r="AD5">
        <v>0</v>
      </c>
      <c r="AE5">
        <v>9.7528745078721766</v>
      </c>
      <c r="AF5">
        <v>2.4802278727180527</v>
      </c>
      <c r="AG5">
        <v>12.926983024800002</v>
      </c>
      <c r="AH5">
        <v>0</v>
      </c>
      <c r="AI5">
        <v>0</v>
      </c>
      <c r="AJ5">
        <v>0</v>
      </c>
      <c r="AK5">
        <v>16.034651912135541</v>
      </c>
      <c r="AL5">
        <v>0</v>
      </c>
      <c r="AM5">
        <v>0</v>
      </c>
      <c r="AN5">
        <v>0.77501799999999998</v>
      </c>
      <c r="AO5">
        <v>0</v>
      </c>
      <c r="AP5">
        <v>0</v>
      </c>
      <c r="AQ5">
        <v>0</v>
      </c>
      <c r="AR5">
        <v>8.1677505000000004</v>
      </c>
      <c r="AS5">
        <v>9.4395200196996747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443.52001012245933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4.7699620689578897</v>
      </c>
      <c r="L6">
        <v>205.37151125010823</v>
      </c>
      <c r="M6">
        <v>27.228418358622939</v>
      </c>
      <c r="N6">
        <v>34.96235382572614</v>
      </c>
      <c r="O6">
        <v>0</v>
      </c>
      <c r="P6">
        <v>37.163589914306939</v>
      </c>
      <c r="Q6">
        <v>1.9313820124804992</v>
      </c>
      <c r="R6">
        <v>6.7513421965317919</v>
      </c>
      <c r="S6">
        <v>3.8861133295292438</v>
      </c>
      <c r="T6">
        <v>0</v>
      </c>
      <c r="U6">
        <v>24.789726417081322</v>
      </c>
      <c r="V6">
        <v>3.3208681695220919</v>
      </c>
      <c r="W6">
        <v>7.7191891982307999</v>
      </c>
      <c r="X6">
        <v>24.118652225954197</v>
      </c>
      <c r="Y6">
        <v>0</v>
      </c>
      <c r="Z6">
        <v>1.9298753181818185</v>
      </c>
      <c r="AA6">
        <v>0</v>
      </c>
      <c r="AB6">
        <v>0</v>
      </c>
      <c r="AC6">
        <v>0</v>
      </c>
      <c r="AD6">
        <v>0</v>
      </c>
      <c r="AE6">
        <v>9.7528745078721766</v>
      </c>
      <c r="AF6">
        <v>2.4802278727180527</v>
      </c>
      <c r="AG6">
        <v>12.926983024800002</v>
      </c>
      <c r="AH6">
        <v>0</v>
      </c>
      <c r="AI6">
        <v>0</v>
      </c>
      <c r="AJ6">
        <v>0</v>
      </c>
      <c r="AK6">
        <v>16.034651912135541</v>
      </c>
      <c r="AL6">
        <v>0</v>
      </c>
      <c r="AM6">
        <v>0</v>
      </c>
      <c r="AN6">
        <v>0.77501799999999998</v>
      </c>
      <c r="AO6">
        <v>0</v>
      </c>
      <c r="AP6">
        <v>0</v>
      </c>
      <c r="AQ6">
        <v>0</v>
      </c>
      <c r="AR6">
        <v>8.1677505000000004</v>
      </c>
      <c r="AS6">
        <v>9.4395200196996747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443.52001012245933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4.7699620689578897</v>
      </c>
      <c r="L7">
        <v>205.37151125010823</v>
      </c>
      <c r="M7">
        <v>27.228418358622939</v>
      </c>
      <c r="N7">
        <v>34.96235382572614</v>
      </c>
      <c r="O7">
        <v>0</v>
      </c>
      <c r="P7">
        <v>37.163589914306939</v>
      </c>
      <c r="Q7">
        <v>1.9313820124804992</v>
      </c>
      <c r="R7">
        <v>6.7513421965317919</v>
      </c>
      <c r="S7">
        <v>3.8861133295292438</v>
      </c>
      <c r="T7">
        <v>0</v>
      </c>
      <c r="U7">
        <v>24.789726417081322</v>
      </c>
      <c r="V7">
        <v>3.3208681695220919</v>
      </c>
      <c r="W7">
        <v>7.7191891982307999</v>
      </c>
      <c r="X7">
        <v>24.118652225954197</v>
      </c>
      <c r="Y7">
        <v>0</v>
      </c>
      <c r="Z7">
        <v>1.9298753181818185</v>
      </c>
      <c r="AA7">
        <v>0</v>
      </c>
      <c r="AB7">
        <v>0</v>
      </c>
      <c r="AC7">
        <v>0</v>
      </c>
      <c r="AD7">
        <v>0</v>
      </c>
      <c r="AE7">
        <v>9.7528745078721766</v>
      </c>
      <c r="AF7">
        <v>2.4802278727180527</v>
      </c>
      <c r="AG7">
        <v>12.926983024800002</v>
      </c>
      <c r="AH7">
        <v>0</v>
      </c>
      <c r="AI7">
        <v>0</v>
      </c>
      <c r="AJ7">
        <v>0</v>
      </c>
      <c r="AK7">
        <v>16.034651912135541</v>
      </c>
      <c r="AL7">
        <v>0</v>
      </c>
      <c r="AM7">
        <v>0</v>
      </c>
      <c r="AN7">
        <v>0.77501799999999998</v>
      </c>
      <c r="AO7">
        <v>0</v>
      </c>
      <c r="AP7">
        <v>0</v>
      </c>
      <c r="AQ7">
        <v>0</v>
      </c>
      <c r="AR7">
        <v>8.1677505000000004</v>
      </c>
      <c r="AS7">
        <v>9.4395200196996747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443.52001012245933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4.7699620689578897</v>
      </c>
      <c r="L8">
        <v>205.37151125010823</v>
      </c>
      <c r="M8">
        <v>27.228418358622939</v>
      </c>
      <c r="N8">
        <v>34.96235382572614</v>
      </c>
      <c r="O8">
        <v>0</v>
      </c>
      <c r="P8">
        <v>37.163589914306939</v>
      </c>
      <c r="Q8">
        <v>1.9313820124804992</v>
      </c>
      <c r="R8">
        <v>6.7513421965317919</v>
      </c>
      <c r="S8">
        <v>3.8861133295292438</v>
      </c>
      <c r="T8">
        <v>0</v>
      </c>
      <c r="U8">
        <v>24.789726417081322</v>
      </c>
      <c r="V8">
        <v>3.3208681695220919</v>
      </c>
      <c r="W8">
        <v>7.7191891982307999</v>
      </c>
      <c r="X8">
        <v>24.118652225954197</v>
      </c>
      <c r="Y8">
        <v>0</v>
      </c>
      <c r="Z8">
        <v>1.9298753181818185</v>
      </c>
      <c r="AA8">
        <v>0</v>
      </c>
      <c r="AB8">
        <v>0</v>
      </c>
      <c r="AC8">
        <v>0</v>
      </c>
      <c r="AD8">
        <v>0</v>
      </c>
      <c r="AE8">
        <v>9.7528745078721766</v>
      </c>
      <c r="AF8">
        <v>2.4802278727180527</v>
      </c>
      <c r="AG8">
        <v>12.926983024800002</v>
      </c>
      <c r="AH8">
        <v>0</v>
      </c>
      <c r="AI8">
        <v>0</v>
      </c>
      <c r="AJ8">
        <v>0</v>
      </c>
      <c r="AK8">
        <v>16.034651912135541</v>
      </c>
      <c r="AL8">
        <v>0</v>
      </c>
      <c r="AM8">
        <v>0</v>
      </c>
      <c r="AN8">
        <v>0.77501799999999998</v>
      </c>
      <c r="AO8">
        <v>0</v>
      </c>
      <c r="AP8">
        <v>0</v>
      </c>
      <c r="AQ8">
        <v>0</v>
      </c>
      <c r="AR8">
        <v>8.1677505000000004</v>
      </c>
      <c r="AS8">
        <v>5.5732659168153438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439.65375601957498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4.7699620689578897</v>
      </c>
      <c r="L9">
        <v>205.37151125010823</v>
      </c>
      <c r="M9">
        <v>27.228418358622939</v>
      </c>
      <c r="N9">
        <v>34.96235382572614</v>
      </c>
      <c r="O9">
        <v>0</v>
      </c>
      <c r="P9">
        <v>37.169397879638012</v>
      </c>
      <c r="Q9">
        <v>1.9313820124804992</v>
      </c>
      <c r="R9">
        <v>6.7513421965317919</v>
      </c>
      <c r="S9">
        <v>3.8861133295292438</v>
      </c>
      <c r="T9">
        <v>0</v>
      </c>
      <c r="U9">
        <v>24.789726417081322</v>
      </c>
      <c r="V9">
        <v>3.3208681695220919</v>
      </c>
      <c r="W9">
        <v>7.7191891982307999</v>
      </c>
      <c r="X9">
        <v>24.118652225954197</v>
      </c>
      <c r="Y9">
        <v>0</v>
      </c>
      <c r="Z9">
        <v>1.9298753181818185</v>
      </c>
      <c r="AA9">
        <v>0</v>
      </c>
      <c r="AB9">
        <v>0</v>
      </c>
      <c r="AC9">
        <v>0</v>
      </c>
      <c r="AD9">
        <v>0</v>
      </c>
      <c r="AE9">
        <v>9.7528745078721766</v>
      </c>
      <c r="AF9">
        <v>2.4802278727180527</v>
      </c>
      <c r="AG9">
        <v>12.926983024800002</v>
      </c>
      <c r="AH9">
        <v>0</v>
      </c>
      <c r="AI9">
        <v>0</v>
      </c>
      <c r="AJ9">
        <v>0</v>
      </c>
      <c r="AK9">
        <v>16.034651912135541</v>
      </c>
      <c r="AL9">
        <v>0</v>
      </c>
      <c r="AM9">
        <v>0</v>
      </c>
      <c r="AN9">
        <v>0.77501799999999998</v>
      </c>
      <c r="AO9">
        <v>0</v>
      </c>
      <c r="AP9">
        <v>0</v>
      </c>
      <c r="AQ9">
        <v>0</v>
      </c>
      <c r="AR9">
        <v>12.414980698641305</v>
      </c>
      <c r="AS9">
        <v>5.5732659168153438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443.90679418354733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4.7699620689578897</v>
      </c>
      <c r="L10">
        <v>205.37151125010823</v>
      </c>
      <c r="M10">
        <v>27.228418358622939</v>
      </c>
      <c r="N10">
        <v>34.96235382572614</v>
      </c>
      <c r="O10">
        <v>0</v>
      </c>
      <c r="P10">
        <v>37.169397879638012</v>
      </c>
      <c r="Q10">
        <v>1.9313820124804992</v>
      </c>
      <c r="R10">
        <v>6.7513421965317919</v>
      </c>
      <c r="S10">
        <v>3.8861133295292438</v>
      </c>
      <c r="T10">
        <v>0</v>
      </c>
      <c r="U10">
        <v>24.789726417081322</v>
      </c>
      <c r="V10">
        <v>3.3208681695220919</v>
      </c>
      <c r="W10">
        <v>7.7191891982307999</v>
      </c>
      <c r="X10">
        <v>24.118652225954197</v>
      </c>
      <c r="Y10">
        <v>0</v>
      </c>
      <c r="Z10">
        <v>1.9298753181818185</v>
      </c>
      <c r="AA10">
        <v>0</v>
      </c>
      <c r="AB10">
        <v>0</v>
      </c>
      <c r="AC10">
        <v>0</v>
      </c>
      <c r="AD10">
        <v>0</v>
      </c>
      <c r="AE10">
        <v>9.7528745078721766</v>
      </c>
      <c r="AF10">
        <v>2.4802278727180527</v>
      </c>
      <c r="AG10">
        <v>12.926983024800002</v>
      </c>
      <c r="AH10">
        <v>0</v>
      </c>
      <c r="AI10">
        <v>0</v>
      </c>
      <c r="AJ10">
        <v>0</v>
      </c>
      <c r="AK10">
        <v>16.034651912135541</v>
      </c>
      <c r="AL10">
        <v>0</v>
      </c>
      <c r="AM10">
        <v>0</v>
      </c>
      <c r="AN10">
        <v>0.77501799999999998</v>
      </c>
      <c r="AO10">
        <v>0</v>
      </c>
      <c r="AP10">
        <v>0</v>
      </c>
      <c r="AQ10">
        <v>0</v>
      </c>
      <c r="AR10">
        <v>12.414980698641305</v>
      </c>
      <c r="AS10">
        <v>5.5732659168153438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443.90679418354733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4.7699620689578897</v>
      </c>
      <c r="L11">
        <v>205.37151125010823</v>
      </c>
      <c r="M11">
        <v>27.228418358622939</v>
      </c>
      <c r="N11">
        <v>34.96235382572614</v>
      </c>
      <c r="O11">
        <v>0</v>
      </c>
      <c r="P11">
        <v>37.169397879638012</v>
      </c>
      <c r="Q11">
        <v>1.9313820124804992</v>
      </c>
      <c r="R11">
        <v>6.7513421965317919</v>
      </c>
      <c r="S11">
        <v>3.8861133295292438</v>
      </c>
      <c r="T11">
        <v>0</v>
      </c>
      <c r="U11">
        <v>24.789726417081322</v>
      </c>
      <c r="V11">
        <v>3.3208681695220919</v>
      </c>
      <c r="W11">
        <v>7.7191891982307999</v>
      </c>
      <c r="X11">
        <v>24.118652225954197</v>
      </c>
      <c r="Y11">
        <v>0</v>
      </c>
      <c r="Z11">
        <v>1.9298753181818185</v>
      </c>
      <c r="AA11">
        <v>0</v>
      </c>
      <c r="AB11">
        <v>0</v>
      </c>
      <c r="AC11">
        <v>0</v>
      </c>
      <c r="AD11">
        <v>0</v>
      </c>
      <c r="AE11">
        <v>0.56949993203429472</v>
      </c>
      <c r="AF11">
        <v>2.4802278727180527</v>
      </c>
      <c r="AG11">
        <v>12.926983024800002</v>
      </c>
      <c r="AH11">
        <v>0</v>
      </c>
      <c r="AI11">
        <v>0</v>
      </c>
      <c r="AJ11">
        <v>0</v>
      </c>
      <c r="AK11">
        <v>16.034651912135541</v>
      </c>
      <c r="AL11">
        <v>0</v>
      </c>
      <c r="AM11">
        <v>0</v>
      </c>
      <c r="AN11">
        <v>0.77501799999999998</v>
      </c>
      <c r="AO11">
        <v>0</v>
      </c>
      <c r="AP11">
        <v>0</v>
      </c>
      <c r="AQ11">
        <v>0</v>
      </c>
      <c r="AR11">
        <v>9.474590702717391</v>
      </c>
      <c r="AS11">
        <v>5.5732659168153438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431.78302961178554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4.7699620689578897</v>
      </c>
      <c r="L12">
        <v>205.37151125010823</v>
      </c>
      <c r="M12">
        <v>27.228418358622939</v>
      </c>
      <c r="N12">
        <v>34.96235382572614</v>
      </c>
      <c r="O12">
        <v>0</v>
      </c>
      <c r="P12">
        <v>37.169397879638012</v>
      </c>
      <c r="Q12">
        <v>1.9313820124804992</v>
      </c>
      <c r="R12">
        <v>6.7513421965317919</v>
      </c>
      <c r="S12">
        <v>3.8861133295292438</v>
      </c>
      <c r="T12">
        <v>0</v>
      </c>
      <c r="U12">
        <v>24.789726417081322</v>
      </c>
      <c r="V12">
        <v>3.3208681695220919</v>
      </c>
      <c r="W12">
        <v>7.7191891982307999</v>
      </c>
      <c r="X12">
        <v>24.118652225954197</v>
      </c>
      <c r="Y12">
        <v>0</v>
      </c>
      <c r="Z12">
        <v>1.9298753181818185</v>
      </c>
      <c r="AA12">
        <v>0</v>
      </c>
      <c r="AB12">
        <v>0</v>
      </c>
      <c r="AC12">
        <v>0</v>
      </c>
      <c r="AD12">
        <v>0</v>
      </c>
      <c r="AE12">
        <v>0.56949993203429472</v>
      </c>
      <c r="AF12">
        <v>2.4802278727180527</v>
      </c>
      <c r="AG12">
        <v>12.926983024800002</v>
      </c>
      <c r="AH12">
        <v>0</v>
      </c>
      <c r="AI12">
        <v>0</v>
      </c>
      <c r="AJ12">
        <v>0</v>
      </c>
      <c r="AK12">
        <v>16.034651912135541</v>
      </c>
      <c r="AL12">
        <v>0</v>
      </c>
      <c r="AM12">
        <v>0</v>
      </c>
      <c r="AN12">
        <v>0.77501799999999998</v>
      </c>
      <c r="AO12">
        <v>0</v>
      </c>
      <c r="AP12">
        <v>0</v>
      </c>
      <c r="AQ12">
        <v>0</v>
      </c>
      <c r="AR12">
        <v>9.474590702717391</v>
      </c>
      <c r="AS12">
        <v>5.5732659168153438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431.78302961178554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4.7699620689578897</v>
      </c>
      <c r="L13">
        <v>205.37151125010823</v>
      </c>
      <c r="M13">
        <v>27.228418358622939</v>
      </c>
      <c r="N13">
        <v>34.96235382572614</v>
      </c>
      <c r="O13">
        <v>0</v>
      </c>
      <c r="P13">
        <v>37.169397879638012</v>
      </c>
      <c r="Q13">
        <v>1.9313820124804992</v>
      </c>
      <c r="R13">
        <v>6.7513421965317919</v>
      </c>
      <c r="S13">
        <v>3.8861133295292438</v>
      </c>
      <c r="T13">
        <v>0</v>
      </c>
      <c r="U13">
        <v>24.789726417081322</v>
      </c>
      <c r="V13">
        <v>3.3208681695220919</v>
      </c>
      <c r="W13">
        <v>7.7191891982307999</v>
      </c>
      <c r="X13">
        <v>24.118652225954197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0.56949993203429472</v>
      </c>
      <c r="AF13">
        <v>2.4802278727180527</v>
      </c>
      <c r="AG13">
        <v>12.926983024800002</v>
      </c>
      <c r="AH13">
        <v>0</v>
      </c>
      <c r="AI13">
        <v>0</v>
      </c>
      <c r="AJ13">
        <v>0</v>
      </c>
      <c r="AK13">
        <v>16.034651912135541</v>
      </c>
      <c r="AL13">
        <v>0</v>
      </c>
      <c r="AM13">
        <v>0</v>
      </c>
      <c r="AN13">
        <v>0.77501799999999998</v>
      </c>
      <c r="AO13">
        <v>0</v>
      </c>
      <c r="AP13">
        <v>0</v>
      </c>
      <c r="AQ13">
        <v>0</v>
      </c>
      <c r="AR13">
        <v>9.474590702717391</v>
      </c>
      <c r="AS13">
        <v>5.5732659168153438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429.85315429360372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4.7699620689578897</v>
      </c>
      <c r="L14">
        <v>205.37151125010823</v>
      </c>
      <c r="M14">
        <v>27.228418358622939</v>
      </c>
      <c r="N14">
        <v>34.96235382572614</v>
      </c>
      <c r="O14">
        <v>0</v>
      </c>
      <c r="P14">
        <v>37.169397879638012</v>
      </c>
      <c r="Q14">
        <v>1.9313820124804992</v>
      </c>
      <c r="R14">
        <v>6.7513421965317919</v>
      </c>
      <c r="S14">
        <v>3.8861133295292438</v>
      </c>
      <c r="T14">
        <v>0</v>
      </c>
      <c r="U14">
        <v>24.789726417081322</v>
      </c>
      <c r="V14">
        <v>3.3208681695220919</v>
      </c>
      <c r="W14">
        <v>7.7191891982307999</v>
      </c>
      <c r="X14">
        <v>24.118652225954197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0.56949993203429472</v>
      </c>
      <c r="AF14">
        <v>2.4802278727180527</v>
      </c>
      <c r="AG14">
        <v>12.926983024800002</v>
      </c>
      <c r="AH14">
        <v>0</v>
      </c>
      <c r="AI14">
        <v>0</v>
      </c>
      <c r="AJ14">
        <v>0</v>
      </c>
      <c r="AK14">
        <v>16.034651912135541</v>
      </c>
      <c r="AL14">
        <v>0</v>
      </c>
      <c r="AM14">
        <v>0</v>
      </c>
      <c r="AN14">
        <v>0.77501799999999998</v>
      </c>
      <c r="AO14">
        <v>0</v>
      </c>
      <c r="AP14">
        <v>0</v>
      </c>
      <c r="AQ14">
        <v>0</v>
      </c>
      <c r="AR14">
        <v>9.474590702717391</v>
      </c>
      <c r="AS14">
        <v>5.5732659168153438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429.85315429360372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4.7700332511678045</v>
      </c>
      <c r="L15">
        <v>205.37151125010823</v>
      </c>
      <c r="M15">
        <v>27.228418358622939</v>
      </c>
      <c r="N15">
        <v>34.962083096943232</v>
      </c>
      <c r="O15">
        <v>0</v>
      </c>
      <c r="P15">
        <v>37.169874148288976</v>
      </c>
      <c r="Q15">
        <v>1.9313820124804992</v>
      </c>
      <c r="R15">
        <v>6.7513421965317919</v>
      </c>
      <c r="S15">
        <v>3.8861133295292438</v>
      </c>
      <c r="T15">
        <v>0</v>
      </c>
      <c r="U15">
        <v>24.789726417081322</v>
      </c>
      <c r="V15">
        <v>3.0507975653742108</v>
      </c>
      <c r="W15">
        <v>7.7191891982307999</v>
      </c>
      <c r="X15">
        <v>24.118652225954197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0.56949993203429472</v>
      </c>
      <c r="AF15">
        <v>2.4802278727180527</v>
      </c>
      <c r="AG15">
        <v>12.926983024800002</v>
      </c>
      <c r="AH15">
        <v>0</v>
      </c>
      <c r="AI15">
        <v>0</v>
      </c>
      <c r="AJ15">
        <v>0</v>
      </c>
      <c r="AK15">
        <v>16.034651912135541</v>
      </c>
      <c r="AL15">
        <v>0</v>
      </c>
      <c r="AM15">
        <v>0</v>
      </c>
      <c r="AN15">
        <v>0.77501799999999998</v>
      </c>
      <c r="AO15">
        <v>0</v>
      </c>
      <c r="AP15">
        <v>0</v>
      </c>
      <c r="AQ15">
        <v>0</v>
      </c>
      <c r="AR15">
        <v>12.414980698641305</v>
      </c>
      <c r="AS15">
        <v>6.3694468059024691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433.31993129654489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4.7700332511678045</v>
      </c>
      <c r="L16">
        <v>205.37151125010823</v>
      </c>
      <c r="M16">
        <v>27.228418358622939</v>
      </c>
      <c r="N16">
        <v>34.962083096943232</v>
      </c>
      <c r="O16">
        <v>0</v>
      </c>
      <c r="P16">
        <v>37.169874148288976</v>
      </c>
      <c r="Q16">
        <v>1.9313820124804992</v>
      </c>
      <c r="R16">
        <v>6.7513421965317919</v>
      </c>
      <c r="S16">
        <v>3.8861133295292438</v>
      </c>
      <c r="T16">
        <v>0</v>
      </c>
      <c r="U16">
        <v>24.789726417081322</v>
      </c>
      <c r="V16">
        <v>3.0507975653742108</v>
      </c>
      <c r="W16">
        <v>7.7191891982307999</v>
      </c>
      <c r="X16">
        <v>24.118652225954197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0.56949993203429472</v>
      </c>
      <c r="AF16">
        <v>2.4802278727180527</v>
      </c>
      <c r="AG16">
        <v>12.926983024800002</v>
      </c>
      <c r="AH16">
        <v>0</v>
      </c>
      <c r="AI16">
        <v>0</v>
      </c>
      <c r="AJ16">
        <v>0</v>
      </c>
      <c r="AK16">
        <v>16.034651912135541</v>
      </c>
      <c r="AL16">
        <v>0</v>
      </c>
      <c r="AM16">
        <v>0</v>
      </c>
      <c r="AN16">
        <v>0.77501799999999998</v>
      </c>
      <c r="AO16">
        <v>0</v>
      </c>
      <c r="AP16">
        <v>0</v>
      </c>
      <c r="AQ16">
        <v>0</v>
      </c>
      <c r="AR16">
        <v>12.414980698641305</v>
      </c>
      <c r="AS16">
        <v>6.3694468059024691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433.31993129654489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4.7700332511678045</v>
      </c>
      <c r="L17">
        <v>205.37151125010823</v>
      </c>
      <c r="M17">
        <v>27.228418358622939</v>
      </c>
      <c r="N17">
        <v>34.962083096943232</v>
      </c>
      <c r="O17">
        <v>0</v>
      </c>
      <c r="P17">
        <v>37.169874148288976</v>
      </c>
      <c r="Q17">
        <v>1.9313820124804992</v>
      </c>
      <c r="R17">
        <v>6.7513421965317919</v>
      </c>
      <c r="S17">
        <v>3.8861133295292438</v>
      </c>
      <c r="T17">
        <v>0</v>
      </c>
      <c r="U17">
        <v>24.789726417081322</v>
      </c>
      <c r="V17">
        <v>3.0507975653742108</v>
      </c>
      <c r="W17">
        <v>7.7191891982307999</v>
      </c>
      <c r="X17">
        <v>24.118652225954197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0.56949993203429472</v>
      </c>
      <c r="AF17">
        <v>2.4802278727180527</v>
      </c>
      <c r="AG17">
        <v>12.926983024800002</v>
      </c>
      <c r="AH17">
        <v>0</v>
      </c>
      <c r="AI17">
        <v>0</v>
      </c>
      <c r="AJ17">
        <v>0</v>
      </c>
      <c r="AK17">
        <v>16.034651912135541</v>
      </c>
      <c r="AL17">
        <v>0</v>
      </c>
      <c r="AM17">
        <v>0</v>
      </c>
      <c r="AN17">
        <v>0.77501799999999998</v>
      </c>
      <c r="AO17">
        <v>0</v>
      </c>
      <c r="AP17">
        <v>0</v>
      </c>
      <c r="AQ17">
        <v>0</v>
      </c>
      <c r="AR17">
        <v>9.474590702717391</v>
      </c>
      <c r="AS17">
        <v>6.3694468059024691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430.37954130062093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4.7700332511678045</v>
      </c>
      <c r="L18">
        <v>205.37151125010823</v>
      </c>
      <c r="M18">
        <v>27.228418358622939</v>
      </c>
      <c r="N18">
        <v>34.962083096943232</v>
      </c>
      <c r="O18">
        <v>0</v>
      </c>
      <c r="P18">
        <v>37.169874148288976</v>
      </c>
      <c r="Q18">
        <v>1.9313820124804992</v>
      </c>
      <c r="R18">
        <v>6.7513421965317919</v>
      </c>
      <c r="S18">
        <v>3.8861133295292438</v>
      </c>
      <c r="T18">
        <v>0</v>
      </c>
      <c r="U18">
        <v>24.789726417081322</v>
      </c>
      <c r="V18">
        <v>3.0507975653742108</v>
      </c>
      <c r="W18">
        <v>7.7191891982307999</v>
      </c>
      <c r="X18">
        <v>24.118652225954197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0.56949993203429472</v>
      </c>
      <c r="AF18">
        <v>2.4802278727180527</v>
      </c>
      <c r="AG18">
        <v>12.926983024800002</v>
      </c>
      <c r="AH18">
        <v>0</v>
      </c>
      <c r="AI18">
        <v>0</v>
      </c>
      <c r="AJ18">
        <v>0</v>
      </c>
      <c r="AK18">
        <v>16.034651912135541</v>
      </c>
      <c r="AL18">
        <v>0</v>
      </c>
      <c r="AM18">
        <v>0</v>
      </c>
      <c r="AN18">
        <v>0.77501799999999998</v>
      </c>
      <c r="AO18">
        <v>0</v>
      </c>
      <c r="AP18">
        <v>0</v>
      </c>
      <c r="AQ18">
        <v>0</v>
      </c>
      <c r="AR18">
        <v>9.474590702717391</v>
      </c>
      <c r="AS18">
        <v>6.3694468059024691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430.37954130062093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4.7700332511678045</v>
      </c>
      <c r="L19">
        <v>205.37151125010823</v>
      </c>
      <c r="M19">
        <v>27.228418358622939</v>
      </c>
      <c r="N19">
        <v>34.962083096943232</v>
      </c>
      <c r="O19">
        <v>0</v>
      </c>
      <c r="P19">
        <v>37.169874148288976</v>
      </c>
      <c r="Q19">
        <v>1.9313820124804992</v>
      </c>
      <c r="R19">
        <v>6.7513421965317919</v>
      </c>
      <c r="S19">
        <v>3.8861133295292438</v>
      </c>
      <c r="T19">
        <v>0</v>
      </c>
      <c r="U19">
        <v>24.789726417081322</v>
      </c>
      <c r="V19">
        <v>3.0507975653742108</v>
      </c>
      <c r="W19">
        <v>7.7191891982307999</v>
      </c>
      <c r="X19">
        <v>24.118652225954197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0.56949993203429472</v>
      </c>
      <c r="AF19">
        <v>2.4802278727180527</v>
      </c>
      <c r="AG19">
        <v>12.926983024800002</v>
      </c>
      <c r="AH19">
        <v>0</v>
      </c>
      <c r="AI19">
        <v>0</v>
      </c>
      <c r="AJ19">
        <v>0</v>
      </c>
      <c r="AK19">
        <v>16.034651912135541</v>
      </c>
      <c r="AL19">
        <v>0</v>
      </c>
      <c r="AM19">
        <v>0</v>
      </c>
      <c r="AN19">
        <v>0.77501799999999998</v>
      </c>
      <c r="AO19">
        <v>0</v>
      </c>
      <c r="AP19">
        <v>0</v>
      </c>
      <c r="AQ19">
        <v>0</v>
      </c>
      <c r="AR19">
        <v>9.474590702717391</v>
      </c>
      <c r="AS19">
        <v>5.5732659168153438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429.58336041153382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4.7700332511678045</v>
      </c>
      <c r="L20">
        <v>205.37151125010823</v>
      </c>
      <c r="M20">
        <v>27.228418358622939</v>
      </c>
      <c r="N20">
        <v>34.962083096943232</v>
      </c>
      <c r="O20">
        <v>0</v>
      </c>
      <c r="P20">
        <v>37.169874148288976</v>
      </c>
      <c r="Q20">
        <v>1.9313820124804992</v>
      </c>
      <c r="R20">
        <v>6.7513421965317919</v>
      </c>
      <c r="S20">
        <v>3.8861133295292438</v>
      </c>
      <c r="T20">
        <v>0</v>
      </c>
      <c r="U20">
        <v>24.789726417081322</v>
      </c>
      <c r="V20">
        <v>2.8919275863166267</v>
      </c>
      <c r="W20">
        <v>7.7188474076050708</v>
      </c>
      <c r="X20">
        <v>24.119710132827326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0.56949993203429472</v>
      </c>
      <c r="AF20">
        <v>2.4802278727180527</v>
      </c>
      <c r="AG20">
        <v>12.926983024800002</v>
      </c>
      <c r="AH20">
        <v>0</v>
      </c>
      <c r="AI20">
        <v>0</v>
      </c>
      <c r="AJ20">
        <v>0</v>
      </c>
      <c r="AK20">
        <v>16.034651912135541</v>
      </c>
      <c r="AL20">
        <v>0</v>
      </c>
      <c r="AM20">
        <v>0</v>
      </c>
      <c r="AN20">
        <v>0.77501799999999998</v>
      </c>
      <c r="AO20">
        <v>0</v>
      </c>
      <c r="AP20">
        <v>0</v>
      </c>
      <c r="AQ20">
        <v>0</v>
      </c>
      <c r="AR20">
        <v>9.474590702717391</v>
      </c>
      <c r="AS20">
        <v>5.5732659168153438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429.42520654872362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4.7700332511678045</v>
      </c>
      <c r="L21">
        <v>205.37151125010823</v>
      </c>
      <c r="M21">
        <v>27.228418358622939</v>
      </c>
      <c r="N21">
        <v>34.962083096943232</v>
      </c>
      <c r="O21">
        <v>0</v>
      </c>
      <c r="P21">
        <v>37.169874148288976</v>
      </c>
      <c r="Q21">
        <v>1.9313820124804992</v>
      </c>
      <c r="R21">
        <v>6.7513421965317919</v>
      </c>
      <c r="S21">
        <v>3.8861133295292438</v>
      </c>
      <c r="T21">
        <v>0</v>
      </c>
      <c r="U21">
        <v>24.789726417081322</v>
      </c>
      <c r="V21">
        <v>2.8919275863166267</v>
      </c>
      <c r="W21">
        <v>7.7188474076050708</v>
      </c>
      <c r="X21">
        <v>24.119710132827326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0.56949993203429472</v>
      </c>
      <c r="AF21">
        <v>2.4802278727180527</v>
      </c>
      <c r="AG21">
        <v>12.926983024800002</v>
      </c>
      <c r="AH21">
        <v>0</v>
      </c>
      <c r="AI21">
        <v>0</v>
      </c>
      <c r="AJ21">
        <v>0</v>
      </c>
      <c r="AK21">
        <v>16.034651912135541</v>
      </c>
      <c r="AL21">
        <v>0</v>
      </c>
      <c r="AM21">
        <v>1.5623048274568643</v>
      </c>
      <c r="AN21">
        <v>0.77501799999999998</v>
      </c>
      <c r="AO21">
        <v>0</v>
      </c>
      <c r="AP21">
        <v>0</v>
      </c>
      <c r="AQ21">
        <v>3.7664351587301574</v>
      </c>
      <c r="AR21">
        <v>12.414980698641305</v>
      </c>
      <c r="AS21">
        <v>5.5732659168153438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437.69433653083456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4.7700332511678045</v>
      </c>
      <c r="L22">
        <v>205.37151125010823</v>
      </c>
      <c r="M22">
        <v>27.228418358622939</v>
      </c>
      <c r="N22">
        <v>34.962083096943232</v>
      </c>
      <c r="O22">
        <v>0</v>
      </c>
      <c r="P22">
        <v>37.169874148288976</v>
      </c>
      <c r="Q22">
        <v>1.9313820124804992</v>
      </c>
      <c r="R22">
        <v>6.7513421965317919</v>
      </c>
      <c r="S22">
        <v>3.8861133295292438</v>
      </c>
      <c r="T22">
        <v>0</v>
      </c>
      <c r="U22">
        <v>24.789726417081322</v>
      </c>
      <c r="V22">
        <v>2.8919275863166267</v>
      </c>
      <c r="W22">
        <v>7.7188474076050708</v>
      </c>
      <c r="X22">
        <v>24.119710132827326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0.56949993203429472</v>
      </c>
      <c r="AF22">
        <v>2.4802278727180527</v>
      </c>
      <c r="AG22">
        <v>12.926983024800002</v>
      </c>
      <c r="AH22">
        <v>0</v>
      </c>
      <c r="AI22">
        <v>0</v>
      </c>
      <c r="AJ22">
        <v>0</v>
      </c>
      <c r="AK22">
        <v>16.034651912135541</v>
      </c>
      <c r="AL22">
        <v>0</v>
      </c>
      <c r="AM22">
        <v>1.5623048274568643</v>
      </c>
      <c r="AN22">
        <v>0.77501799999999998</v>
      </c>
      <c r="AO22">
        <v>0</v>
      </c>
      <c r="AP22">
        <v>0</v>
      </c>
      <c r="AQ22">
        <v>3.7664351587301574</v>
      </c>
      <c r="AR22">
        <v>12.414980698641305</v>
      </c>
      <c r="AS22">
        <v>5.5732659168153438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437.69433653083456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4.7700332511678045</v>
      </c>
      <c r="L23">
        <v>205.37151125010823</v>
      </c>
      <c r="M23">
        <v>23.080422146484118</v>
      </c>
      <c r="N23">
        <v>33.859984352482783</v>
      </c>
      <c r="O23">
        <v>0</v>
      </c>
      <c r="P23">
        <v>37.163589914306939</v>
      </c>
      <c r="Q23">
        <v>1.9313820124804992</v>
      </c>
      <c r="R23">
        <v>6.7513421965317919</v>
      </c>
      <c r="S23">
        <v>3.8861133295292438</v>
      </c>
      <c r="T23">
        <v>0</v>
      </c>
      <c r="U23">
        <v>24.789726417081322</v>
      </c>
      <c r="V23">
        <v>2.8919275863166267</v>
      </c>
      <c r="W23">
        <v>7.7188474076050708</v>
      </c>
      <c r="X23">
        <v>24.119710132827326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4.8764374073265788</v>
      </c>
      <c r="AF23">
        <v>2.4802278727180527</v>
      </c>
      <c r="AG23">
        <v>12.926983024800002</v>
      </c>
      <c r="AH23">
        <v>0</v>
      </c>
      <c r="AI23">
        <v>0</v>
      </c>
      <c r="AJ23">
        <v>0</v>
      </c>
      <c r="AK23">
        <v>16.034651912135541</v>
      </c>
      <c r="AL23">
        <v>0</v>
      </c>
      <c r="AM23">
        <v>3.1246093480870218</v>
      </c>
      <c r="AN23">
        <v>0.77501799999999998</v>
      </c>
      <c r="AO23">
        <v>0</v>
      </c>
      <c r="AP23">
        <v>0</v>
      </c>
      <c r="AQ23">
        <v>3.7664351587301574</v>
      </c>
      <c r="AR23">
        <v>8.1677505000000004</v>
      </c>
      <c r="AS23">
        <v>5.5732659168153438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434.05996913753444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4.7700332511678045</v>
      </c>
      <c r="L24">
        <v>205.37151125010823</v>
      </c>
      <c r="M24">
        <v>27.230981924723913</v>
      </c>
      <c r="N24">
        <v>34.95410301281489</v>
      </c>
      <c r="O24">
        <v>0</v>
      </c>
      <c r="P24">
        <v>37.163589914306939</v>
      </c>
      <c r="Q24">
        <v>1.9313820124804992</v>
      </c>
      <c r="R24">
        <v>12.548907422206506</v>
      </c>
      <c r="S24">
        <v>3.8861133295292438</v>
      </c>
      <c r="T24">
        <v>0</v>
      </c>
      <c r="U24">
        <v>24.789726417081322</v>
      </c>
      <c r="V24">
        <v>6.1397826548672558</v>
      </c>
      <c r="W24">
        <v>13.736292871666668</v>
      </c>
      <c r="X24">
        <v>39.929864394467927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4.8764374073265788</v>
      </c>
      <c r="AF24">
        <v>2.4802278727180527</v>
      </c>
      <c r="AG24">
        <v>12.926983024800002</v>
      </c>
      <c r="AH24">
        <v>0</v>
      </c>
      <c r="AI24">
        <v>0</v>
      </c>
      <c r="AJ24">
        <v>0</v>
      </c>
      <c r="AK24">
        <v>16.034651912135541</v>
      </c>
      <c r="AL24">
        <v>0</v>
      </c>
      <c r="AM24">
        <v>3.1246093480870218</v>
      </c>
      <c r="AN24">
        <v>0.77501799999999998</v>
      </c>
      <c r="AO24">
        <v>0</v>
      </c>
      <c r="AP24">
        <v>0</v>
      </c>
      <c r="AQ24">
        <v>7.5328700106349196</v>
      </c>
      <c r="AR24">
        <v>8.1677505000000004</v>
      </c>
      <c r="AS24">
        <v>5.5732659168153438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473.94410244793863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4.7700332511678045</v>
      </c>
      <c r="L25">
        <v>205.47261791109381</v>
      </c>
      <c r="M25">
        <v>27.230981924723913</v>
      </c>
      <c r="N25">
        <v>34.95410301281489</v>
      </c>
      <c r="O25">
        <v>0</v>
      </c>
      <c r="P25">
        <v>37.163589914306939</v>
      </c>
      <c r="Q25">
        <v>1.9313820124804992</v>
      </c>
      <c r="R25">
        <v>11.33804618181818</v>
      </c>
      <c r="S25">
        <v>3.8861133295292438</v>
      </c>
      <c r="T25">
        <v>0</v>
      </c>
      <c r="U25">
        <v>24.789726417081322</v>
      </c>
      <c r="V25">
        <v>6.1400475896656532</v>
      </c>
      <c r="W25">
        <v>13.735873089568907</v>
      </c>
      <c r="X25">
        <v>43.661096025862676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4.8764374073265788</v>
      </c>
      <c r="AF25">
        <v>2.4802278727180527</v>
      </c>
      <c r="AG25">
        <v>12.926983024800002</v>
      </c>
      <c r="AH25">
        <v>0</v>
      </c>
      <c r="AI25">
        <v>0</v>
      </c>
      <c r="AJ25">
        <v>0</v>
      </c>
      <c r="AK25">
        <v>16.034651912135541</v>
      </c>
      <c r="AL25">
        <v>0</v>
      </c>
      <c r="AM25">
        <v>3.1246093480870218</v>
      </c>
      <c r="AN25">
        <v>0.77501799999999998</v>
      </c>
      <c r="AO25">
        <v>0</v>
      </c>
      <c r="AP25">
        <v>0</v>
      </c>
      <c r="AQ25">
        <v>7.5328700106349196</v>
      </c>
      <c r="AR25">
        <v>8.1677505000000004</v>
      </c>
      <c r="AS25">
        <v>5.5732659168153438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476.56542465263124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4.5000472045037831</v>
      </c>
      <c r="L26">
        <v>205.45819154098922</v>
      </c>
      <c r="M26">
        <v>27.230981924723913</v>
      </c>
      <c r="N26">
        <v>34.95410301281489</v>
      </c>
      <c r="O26">
        <v>0</v>
      </c>
      <c r="P26">
        <v>37.163589914306939</v>
      </c>
      <c r="Q26">
        <v>1.9301078797169808</v>
      </c>
      <c r="R26">
        <v>12.538094300464888</v>
      </c>
      <c r="S26">
        <v>3.8593864846560852</v>
      </c>
      <c r="T26">
        <v>0</v>
      </c>
      <c r="U26">
        <v>24.789726417081322</v>
      </c>
      <c r="V26">
        <v>6.1400475896656532</v>
      </c>
      <c r="W26">
        <v>13.735873089568907</v>
      </c>
      <c r="X26">
        <v>43.661096025862676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4.8764374073265788</v>
      </c>
      <c r="AF26">
        <v>2.4802278727180527</v>
      </c>
      <c r="AG26">
        <v>12.926983024800002</v>
      </c>
      <c r="AH26">
        <v>5.6050976800000001</v>
      </c>
      <c r="AI26">
        <v>0</v>
      </c>
      <c r="AJ26">
        <v>0</v>
      </c>
      <c r="AK26">
        <v>16.034651912135541</v>
      </c>
      <c r="AL26">
        <v>0</v>
      </c>
      <c r="AM26">
        <v>4.6774458102025509</v>
      </c>
      <c r="AN26">
        <v>0.77501799999999998</v>
      </c>
      <c r="AO26">
        <v>0</v>
      </c>
      <c r="AP26">
        <v>0</v>
      </c>
      <c r="AQ26">
        <v>7.5328700106349196</v>
      </c>
      <c r="AR26">
        <v>8.1677505000000004</v>
      </c>
      <c r="AS26">
        <v>5.5732659168153438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484.61099351898815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4.7699866566170712</v>
      </c>
      <c r="L27">
        <v>205.45819154098922</v>
      </c>
      <c r="M27">
        <v>27.230981924723913</v>
      </c>
      <c r="N27">
        <v>34.95410301281489</v>
      </c>
      <c r="O27">
        <v>0</v>
      </c>
      <c r="P27">
        <v>37.163589914306939</v>
      </c>
      <c r="Q27">
        <v>1.9301078797169808</v>
      </c>
      <c r="R27">
        <v>12.546775048899756</v>
      </c>
      <c r="S27">
        <v>3.8593864846560852</v>
      </c>
      <c r="T27">
        <v>0</v>
      </c>
      <c r="U27">
        <v>24.789726417081322</v>
      </c>
      <c r="V27">
        <v>6.1400475896656532</v>
      </c>
      <c r="W27">
        <v>13.735873089568907</v>
      </c>
      <c r="X27">
        <v>43.661096025862676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4.8764374073265788</v>
      </c>
      <c r="AF27">
        <v>2.4802278727180527</v>
      </c>
      <c r="AG27">
        <v>12.926983024800002</v>
      </c>
      <c r="AH27">
        <v>11.21019536</v>
      </c>
      <c r="AI27">
        <v>0</v>
      </c>
      <c r="AJ27">
        <v>0</v>
      </c>
      <c r="AK27">
        <v>16.034651912135541</v>
      </c>
      <c r="AL27">
        <v>0</v>
      </c>
      <c r="AM27">
        <v>4.6774458102025509</v>
      </c>
      <c r="AN27">
        <v>0.77501799999999998</v>
      </c>
      <c r="AO27">
        <v>0</v>
      </c>
      <c r="AP27">
        <v>0</v>
      </c>
      <c r="AQ27">
        <v>7.5328700106349196</v>
      </c>
      <c r="AR27">
        <v>8.1677505000000004</v>
      </c>
      <c r="AS27">
        <v>5.5732659168153438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490.4947113995363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4.7699622301991358</v>
      </c>
      <c r="L28">
        <v>265.2625602935405</v>
      </c>
      <c r="M28">
        <v>27.230981924723913</v>
      </c>
      <c r="N28">
        <v>34.95410301281489</v>
      </c>
      <c r="O28">
        <v>0</v>
      </c>
      <c r="P28">
        <v>37.163589914306939</v>
      </c>
      <c r="Q28">
        <v>1.9301078797169808</v>
      </c>
      <c r="R28">
        <v>12.546775048899756</v>
      </c>
      <c r="S28">
        <v>3.8593864846560852</v>
      </c>
      <c r="T28">
        <v>0</v>
      </c>
      <c r="U28">
        <v>24.789726417081322</v>
      </c>
      <c r="V28">
        <v>6.1400475896656532</v>
      </c>
      <c r="W28">
        <v>13.735873089568907</v>
      </c>
      <c r="X28">
        <v>43.661096025862676</v>
      </c>
      <c r="Y28">
        <v>0</v>
      </c>
      <c r="Z28">
        <v>0.32555250000000002</v>
      </c>
      <c r="AA28">
        <v>3.0154361827004221</v>
      </c>
      <c r="AB28">
        <v>0.98630365341335324</v>
      </c>
      <c r="AC28">
        <v>0</v>
      </c>
      <c r="AD28">
        <v>0</v>
      </c>
      <c r="AE28">
        <v>4.8764374073265788</v>
      </c>
      <c r="AF28">
        <v>4.9604554386409729</v>
      </c>
      <c r="AG28">
        <v>12.926983024800002</v>
      </c>
      <c r="AH28">
        <v>16.81529304</v>
      </c>
      <c r="AI28">
        <v>0</v>
      </c>
      <c r="AJ28">
        <v>0</v>
      </c>
      <c r="AK28">
        <v>16.034651912135541</v>
      </c>
      <c r="AL28">
        <v>0</v>
      </c>
      <c r="AM28">
        <v>4.6774458102025509</v>
      </c>
      <c r="AN28">
        <v>0.77501799999999998</v>
      </c>
      <c r="AO28">
        <v>0</v>
      </c>
      <c r="AP28">
        <v>0</v>
      </c>
      <c r="AQ28">
        <v>11.802739371269841</v>
      </c>
      <c r="AR28">
        <v>8.1677505000000004</v>
      </c>
      <c r="AS28">
        <v>5.5732659168153438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566.98154266834138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4.770017868323138</v>
      </c>
      <c r="L29">
        <v>308.66970975051197</v>
      </c>
      <c r="M29">
        <v>27.230981924723913</v>
      </c>
      <c r="N29">
        <v>34.95410301281489</v>
      </c>
      <c r="O29">
        <v>0</v>
      </c>
      <c r="P29">
        <v>37.163589914306939</v>
      </c>
      <c r="Q29">
        <v>3.2299943854805728</v>
      </c>
      <c r="R29">
        <v>12.546775048899756</v>
      </c>
      <c r="S29">
        <v>7.8094804726477021</v>
      </c>
      <c r="T29">
        <v>0</v>
      </c>
      <c r="U29">
        <v>24.789726417081322</v>
      </c>
      <c r="V29">
        <v>6.1400475896656532</v>
      </c>
      <c r="W29">
        <v>13.735873089568907</v>
      </c>
      <c r="X29">
        <v>43.661096025862676</v>
      </c>
      <c r="Y29">
        <v>0</v>
      </c>
      <c r="Z29">
        <v>0.32555250000000002</v>
      </c>
      <c r="AA29">
        <v>3.5063209999999998</v>
      </c>
      <c r="AB29">
        <v>1.9726069999999996</v>
      </c>
      <c r="AC29">
        <v>0.37686933045390292</v>
      </c>
      <c r="AD29">
        <v>2.3457144027252084</v>
      </c>
      <c r="AE29">
        <v>4.8764374073265788</v>
      </c>
      <c r="AF29">
        <v>7.5865791227180521</v>
      </c>
      <c r="AG29">
        <v>12.926983024800002</v>
      </c>
      <c r="AH29">
        <v>22.42039072</v>
      </c>
      <c r="AI29">
        <v>0</v>
      </c>
      <c r="AJ29">
        <v>0</v>
      </c>
      <c r="AK29">
        <v>16.034651912135541</v>
      </c>
      <c r="AL29">
        <v>0</v>
      </c>
      <c r="AM29">
        <v>4.6774458102025509</v>
      </c>
      <c r="AN29">
        <v>0.77501799999999998</v>
      </c>
      <c r="AO29">
        <v>0</v>
      </c>
      <c r="AP29">
        <v>0</v>
      </c>
      <c r="AQ29">
        <v>11.802739371269841</v>
      </c>
      <c r="AR29">
        <v>12.414980698641305</v>
      </c>
      <c r="AS29">
        <v>5.5732659168153438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632.31695171697572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8.9800019309812118</v>
      </c>
      <c r="L30">
        <v>360.62210506673381</v>
      </c>
      <c r="M30">
        <v>27.230981924723913</v>
      </c>
      <c r="N30">
        <v>34.95410301281489</v>
      </c>
      <c r="O30">
        <v>0</v>
      </c>
      <c r="P30">
        <v>37.163589914306939</v>
      </c>
      <c r="Q30">
        <v>3.2311624315589351</v>
      </c>
      <c r="R30">
        <v>12.546775048899756</v>
      </c>
      <c r="S30">
        <v>7.7901794860181175</v>
      </c>
      <c r="T30">
        <v>0</v>
      </c>
      <c r="U30">
        <v>24.789726417081322</v>
      </c>
      <c r="V30">
        <v>6.1400475896656532</v>
      </c>
      <c r="W30">
        <v>13.735873089568907</v>
      </c>
      <c r="X30">
        <v>43.661096025862676</v>
      </c>
      <c r="Y30">
        <v>0</v>
      </c>
      <c r="Z30">
        <v>5.7896256477272736</v>
      </c>
      <c r="AA30">
        <v>7.4801514666666664</v>
      </c>
      <c r="AB30">
        <v>7.7957428124531125</v>
      </c>
      <c r="AC30">
        <v>8.6012862725773527</v>
      </c>
      <c r="AD30">
        <v>4.8478095610900835</v>
      </c>
      <c r="AE30">
        <v>9.7528745078721766</v>
      </c>
      <c r="AF30">
        <v>9.3373279386409731</v>
      </c>
      <c r="AG30">
        <v>12.926983024800002</v>
      </c>
      <c r="AH30">
        <v>34.61147826604013</v>
      </c>
      <c r="AI30">
        <v>0</v>
      </c>
      <c r="AJ30">
        <v>0</v>
      </c>
      <c r="AK30">
        <v>16.034651912135541</v>
      </c>
      <c r="AL30">
        <v>0</v>
      </c>
      <c r="AM30">
        <v>4.6774458102025509</v>
      </c>
      <c r="AN30">
        <v>0.77501799999999998</v>
      </c>
      <c r="AO30">
        <v>0</v>
      </c>
      <c r="AP30">
        <v>0</v>
      </c>
      <c r="AQ30">
        <v>11.802739371269841</v>
      </c>
      <c r="AR30">
        <v>12.414980698641305</v>
      </c>
      <c r="AS30">
        <v>5.5732659168153438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733.26702314514864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8.9798784816892585</v>
      </c>
      <c r="L31">
        <v>372.01053230324749</v>
      </c>
      <c r="M31">
        <v>27.230981924723913</v>
      </c>
      <c r="N31">
        <v>34.95410301281489</v>
      </c>
      <c r="O31">
        <v>0</v>
      </c>
      <c r="P31">
        <v>37.163589914306939</v>
      </c>
      <c r="Q31">
        <v>3.2311624315589351</v>
      </c>
      <c r="R31">
        <v>12.546775048899756</v>
      </c>
      <c r="S31">
        <v>7.8118075009823178</v>
      </c>
      <c r="T31">
        <v>0</v>
      </c>
      <c r="U31">
        <v>24.789726417081322</v>
      </c>
      <c r="V31">
        <v>6.1400475896656532</v>
      </c>
      <c r="W31">
        <v>13.735873089568907</v>
      </c>
      <c r="X31">
        <v>43.661096025862676</v>
      </c>
      <c r="Y31">
        <v>0</v>
      </c>
      <c r="Z31">
        <v>5.7896256477272736</v>
      </c>
      <c r="AA31">
        <v>12.471282542616034</v>
      </c>
      <c r="AB31">
        <v>7.7957428124531125</v>
      </c>
      <c r="AC31">
        <v>8.6012862725773527</v>
      </c>
      <c r="AD31">
        <v>8.111479987358063</v>
      </c>
      <c r="AE31">
        <v>9.7528745078721766</v>
      </c>
      <c r="AF31">
        <v>9.3373279386409731</v>
      </c>
      <c r="AG31">
        <v>12.926983024800002</v>
      </c>
      <c r="AH31">
        <v>34.61147826604013</v>
      </c>
      <c r="AI31">
        <v>0</v>
      </c>
      <c r="AJ31">
        <v>0</v>
      </c>
      <c r="AK31">
        <v>16.034651912135541</v>
      </c>
      <c r="AL31">
        <v>0</v>
      </c>
      <c r="AM31">
        <v>4.6774458102025509</v>
      </c>
      <c r="AN31">
        <v>0.77501799999999998</v>
      </c>
      <c r="AO31">
        <v>0</v>
      </c>
      <c r="AP31">
        <v>0</v>
      </c>
      <c r="AQ31">
        <v>11.802739371269841</v>
      </c>
      <c r="AR31">
        <v>9.474590702717391</v>
      </c>
      <c r="AS31">
        <v>5.5732659168153438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749.99136645362773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8.9699964490873079</v>
      </c>
      <c r="L32">
        <v>372.01053230324749</v>
      </c>
      <c r="M32">
        <v>27.230981924723913</v>
      </c>
      <c r="N32">
        <v>34.95410301281489</v>
      </c>
      <c r="O32">
        <v>0</v>
      </c>
      <c r="P32">
        <v>37.163589914306939</v>
      </c>
      <c r="Q32">
        <v>3.2311624315589351</v>
      </c>
      <c r="R32">
        <v>12.546775048899756</v>
      </c>
      <c r="S32">
        <v>7.8118075009823178</v>
      </c>
      <c r="T32">
        <v>0</v>
      </c>
      <c r="U32">
        <v>24.789726417081322</v>
      </c>
      <c r="V32">
        <v>6.1400475896656532</v>
      </c>
      <c r="W32">
        <v>13.735873089568907</v>
      </c>
      <c r="X32">
        <v>43.661096025862676</v>
      </c>
      <c r="Y32">
        <v>0</v>
      </c>
      <c r="Z32">
        <v>5.7896256477272736</v>
      </c>
      <c r="AA32">
        <v>12.471282542616034</v>
      </c>
      <c r="AB32">
        <v>7.7957428124531125</v>
      </c>
      <c r="AC32">
        <v>8.6012862725773527</v>
      </c>
      <c r="AD32">
        <v>8.111479987358063</v>
      </c>
      <c r="AE32">
        <v>9.7528745078721766</v>
      </c>
      <c r="AF32">
        <v>9.3373279386409731</v>
      </c>
      <c r="AG32">
        <v>12.926983024800002</v>
      </c>
      <c r="AH32">
        <v>34.61147826604013</v>
      </c>
      <c r="AI32">
        <v>0</v>
      </c>
      <c r="AJ32">
        <v>0</v>
      </c>
      <c r="AK32">
        <v>16.034651912135541</v>
      </c>
      <c r="AL32">
        <v>0</v>
      </c>
      <c r="AM32">
        <v>4.6774458102025509</v>
      </c>
      <c r="AN32">
        <v>0.77501799999999998</v>
      </c>
      <c r="AO32">
        <v>0</v>
      </c>
      <c r="AP32">
        <v>0</v>
      </c>
      <c r="AQ32">
        <v>11.802739371269841</v>
      </c>
      <c r="AR32">
        <v>9.474590702717391</v>
      </c>
      <c r="AS32">
        <v>5.5732659168153438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749.98148442102581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8.9702291213193259</v>
      </c>
      <c r="L33">
        <v>372.01053230324749</v>
      </c>
      <c r="M33">
        <v>27.230981924723913</v>
      </c>
      <c r="N33">
        <v>34.95410301281489</v>
      </c>
      <c r="O33">
        <v>0</v>
      </c>
      <c r="P33">
        <v>37.163589914306939</v>
      </c>
      <c r="Q33">
        <v>3.2311624315589351</v>
      </c>
      <c r="R33">
        <v>12.546775048899756</v>
      </c>
      <c r="S33">
        <v>7.8118075009823178</v>
      </c>
      <c r="T33">
        <v>0</v>
      </c>
      <c r="U33">
        <v>24.789726417081322</v>
      </c>
      <c r="V33">
        <v>6.1400475896656532</v>
      </c>
      <c r="W33">
        <v>13.735873089568907</v>
      </c>
      <c r="X33">
        <v>43.661096025862676</v>
      </c>
      <c r="Y33">
        <v>0</v>
      </c>
      <c r="Z33">
        <v>5.7896256477272736</v>
      </c>
      <c r="AA33">
        <v>12.471282542616034</v>
      </c>
      <c r="AB33">
        <v>11.693614372093023</v>
      </c>
      <c r="AC33">
        <v>7.5373844613632794</v>
      </c>
      <c r="AD33">
        <v>8.111479987358063</v>
      </c>
      <c r="AE33">
        <v>9.7528745078721766</v>
      </c>
      <c r="AF33">
        <v>9.3373279386409731</v>
      </c>
      <c r="AG33">
        <v>12.926983024800002</v>
      </c>
      <c r="AH33">
        <v>34.61147826604013</v>
      </c>
      <c r="AI33">
        <v>0</v>
      </c>
      <c r="AJ33">
        <v>0</v>
      </c>
      <c r="AK33">
        <v>16.034651912135541</v>
      </c>
      <c r="AL33">
        <v>0</v>
      </c>
      <c r="AM33">
        <v>4.6774458102025509</v>
      </c>
      <c r="AN33">
        <v>0.77501799999999998</v>
      </c>
      <c r="AO33">
        <v>0</v>
      </c>
      <c r="AP33">
        <v>1.5163616263463131</v>
      </c>
      <c r="AQ33">
        <v>11.802739371269841</v>
      </c>
      <c r="AR33">
        <v>9.474590702717391</v>
      </c>
      <c r="AS33">
        <v>5.5732659168153438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754.33204846803017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8.9800401283138704</v>
      </c>
      <c r="L34">
        <v>372.01053230324749</v>
      </c>
      <c r="M34">
        <v>27.230981924723913</v>
      </c>
      <c r="N34">
        <v>34.95410301281489</v>
      </c>
      <c r="O34">
        <v>0</v>
      </c>
      <c r="P34">
        <v>37.163589914306939</v>
      </c>
      <c r="Q34">
        <v>3.2311624315589351</v>
      </c>
      <c r="R34">
        <v>12.546775048899756</v>
      </c>
      <c r="S34">
        <v>7.8118075009823178</v>
      </c>
      <c r="T34">
        <v>0</v>
      </c>
      <c r="U34">
        <v>24.789726417081322</v>
      </c>
      <c r="V34">
        <v>6.1400475896656532</v>
      </c>
      <c r="W34">
        <v>13.735873089568907</v>
      </c>
      <c r="X34">
        <v>43.661096025862676</v>
      </c>
      <c r="Y34">
        <v>0</v>
      </c>
      <c r="Z34">
        <v>3.8597503295454545</v>
      </c>
      <c r="AA34">
        <v>12.471282542616034</v>
      </c>
      <c r="AB34">
        <v>11.693614372093023</v>
      </c>
      <c r="AC34">
        <v>5.7340652582063774</v>
      </c>
      <c r="AD34">
        <v>8.111479987358063</v>
      </c>
      <c r="AE34">
        <v>9.7528745078721766</v>
      </c>
      <c r="AF34">
        <v>9.3373279386409731</v>
      </c>
      <c r="AG34">
        <v>12.926983024800002</v>
      </c>
      <c r="AH34">
        <v>34.61147826604013</v>
      </c>
      <c r="AI34">
        <v>0</v>
      </c>
      <c r="AJ34">
        <v>0</v>
      </c>
      <c r="AK34">
        <v>16.034651912135541</v>
      </c>
      <c r="AL34">
        <v>0</v>
      </c>
      <c r="AM34">
        <v>4.6774458102025509</v>
      </c>
      <c r="AN34">
        <v>0.77501799999999998</v>
      </c>
      <c r="AO34">
        <v>0</v>
      </c>
      <c r="AP34">
        <v>1.5163616263463131</v>
      </c>
      <c r="AQ34">
        <v>11.802739371269841</v>
      </c>
      <c r="AR34">
        <v>9.474590702717391</v>
      </c>
      <c r="AS34">
        <v>5.5732659168153438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750.60866495368589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8.9701868834647609</v>
      </c>
      <c r="L35">
        <v>372.01053230324749</v>
      </c>
      <c r="M35">
        <v>27.230981924723913</v>
      </c>
      <c r="N35">
        <v>34.95410301281489</v>
      </c>
      <c r="O35">
        <v>0</v>
      </c>
      <c r="P35">
        <v>37.163589914306939</v>
      </c>
      <c r="Q35">
        <v>3.2311624315589351</v>
      </c>
      <c r="R35">
        <v>12.546775048899756</v>
      </c>
      <c r="S35">
        <v>7.8118075009823178</v>
      </c>
      <c r="T35">
        <v>0</v>
      </c>
      <c r="U35">
        <v>24.789726417081322</v>
      </c>
      <c r="V35">
        <v>6.1400475896656532</v>
      </c>
      <c r="W35">
        <v>13.735873089568907</v>
      </c>
      <c r="X35">
        <v>43.661096025862676</v>
      </c>
      <c r="Y35">
        <v>0</v>
      </c>
      <c r="Z35">
        <v>3.8597503295454545</v>
      </c>
      <c r="AA35">
        <v>8.3141882594936707</v>
      </c>
      <c r="AB35">
        <v>11.693614372093023</v>
      </c>
      <c r="AC35">
        <v>5.7340652582063774</v>
      </c>
      <c r="AD35">
        <v>5.4076534271763821</v>
      </c>
      <c r="AE35">
        <v>9.7528745078721766</v>
      </c>
      <c r="AF35">
        <v>9.3373279386409731</v>
      </c>
      <c r="AG35">
        <v>12.926983024800002</v>
      </c>
      <c r="AH35">
        <v>34.61147826604013</v>
      </c>
      <c r="AI35">
        <v>0</v>
      </c>
      <c r="AJ35">
        <v>0</v>
      </c>
      <c r="AK35">
        <v>16.034651912135541</v>
      </c>
      <c r="AL35">
        <v>0</v>
      </c>
      <c r="AM35">
        <v>4.6774458102025509</v>
      </c>
      <c r="AN35">
        <v>0.77501799999999998</v>
      </c>
      <c r="AO35">
        <v>0</v>
      </c>
      <c r="AP35">
        <v>1.5163616263463131</v>
      </c>
      <c r="AQ35">
        <v>11.802739371269841</v>
      </c>
      <c r="AR35">
        <v>12.414980698641305</v>
      </c>
      <c r="AS35">
        <v>5.5732659168153438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746.67828086145676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8.9699542638743246</v>
      </c>
      <c r="L36">
        <v>372.01053230324749</v>
      </c>
      <c r="M36">
        <v>27.230981924723913</v>
      </c>
      <c r="N36">
        <v>34.95410301281489</v>
      </c>
      <c r="O36">
        <v>0</v>
      </c>
      <c r="P36">
        <v>37.163589914306939</v>
      </c>
      <c r="Q36">
        <v>3.2311624315589351</v>
      </c>
      <c r="R36">
        <v>12.546775048899756</v>
      </c>
      <c r="S36">
        <v>7.8118075009823178</v>
      </c>
      <c r="T36">
        <v>0</v>
      </c>
      <c r="U36">
        <v>24.789726417081322</v>
      </c>
      <c r="V36">
        <v>6.1400475896656532</v>
      </c>
      <c r="W36">
        <v>13.735873089568907</v>
      </c>
      <c r="X36">
        <v>43.661096025862676</v>
      </c>
      <c r="Y36">
        <v>0</v>
      </c>
      <c r="Z36">
        <v>0</v>
      </c>
      <c r="AA36">
        <v>3.5063209999999998</v>
      </c>
      <c r="AB36">
        <v>0.98630365341335324</v>
      </c>
      <c r="AC36">
        <v>0.75373835409140899</v>
      </c>
      <c r="AD36">
        <v>2.7038265601816804</v>
      </c>
      <c r="AE36">
        <v>4.8764374073265788</v>
      </c>
      <c r="AF36">
        <v>4.9604554386409729</v>
      </c>
      <c r="AG36">
        <v>12.926983024800002</v>
      </c>
      <c r="AH36">
        <v>22.42039072</v>
      </c>
      <c r="AI36">
        <v>0</v>
      </c>
      <c r="AJ36">
        <v>0</v>
      </c>
      <c r="AK36">
        <v>16.034651912135541</v>
      </c>
      <c r="AL36">
        <v>0</v>
      </c>
      <c r="AM36">
        <v>4.6774458102025509</v>
      </c>
      <c r="AN36">
        <v>0.77501799999999998</v>
      </c>
      <c r="AO36">
        <v>0</v>
      </c>
      <c r="AP36">
        <v>1.5163616263463131</v>
      </c>
      <c r="AQ36">
        <v>11.802739371269841</v>
      </c>
      <c r="AR36">
        <v>12.414980698641305</v>
      </c>
      <c r="AS36">
        <v>5.5732659168153438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698.1745690164521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8.9800677256803976</v>
      </c>
      <c r="L37">
        <v>372.01053230324749</v>
      </c>
      <c r="M37">
        <v>27.230981924723913</v>
      </c>
      <c r="N37">
        <v>34.95410301281489</v>
      </c>
      <c r="O37">
        <v>0</v>
      </c>
      <c r="P37">
        <v>37.163589914306939</v>
      </c>
      <c r="Q37">
        <v>3.2311624315589351</v>
      </c>
      <c r="R37">
        <v>12.546775048899756</v>
      </c>
      <c r="S37">
        <v>7.8118075009823178</v>
      </c>
      <c r="T37">
        <v>0</v>
      </c>
      <c r="U37">
        <v>24.789726417081322</v>
      </c>
      <c r="V37">
        <v>6.1400475896656532</v>
      </c>
      <c r="W37">
        <v>13.735873089568907</v>
      </c>
      <c r="X37">
        <v>43.661096025862676</v>
      </c>
      <c r="Y37">
        <v>0</v>
      </c>
      <c r="Z37">
        <v>0</v>
      </c>
      <c r="AA37">
        <v>0</v>
      </c>
      <c r="AB37">
        <v>0</v>
      </c>
      <c r="AC37">
        <v>0</v>
      </c>
      <c r="AD37">
        <v>2.3457144027252084</v>
      </c>
      <c r="AE37">
        <v>4.8764374073265788</v>
      </c>
      <c r="AF37">
        <v>2.4802278727180527</v>
      </c>
      <c r="AG37">
        <v>12.926983024800002</v>
      </c>
      <c r="AH37">
        <v>16.81529304</v>
      </c>
      <c r="AI37">
        <v>0</v>
      </c>
      <c r="AJ37">
        <v>0</v>
      </c>
      <c r="AK37">
        <v>16.034651912135541</v>
      </c>
      <c r="AL37">
        <v>0</v>
      </c>
      <c r="AM37">
        <v>4.6774458102025509</v>
      </c>
      <c r="AN37">
        <v>0.77501799999999998</v>
      </c>
      <c r="AO37">
        <v>0</v>
      </c>
      <c r="AP37">
        <v>1.5163616263463131</v>
      </c>
      <c r="AQ37">
        <v>11.802739371269841</v>
      </c>
      <c r="AR37">
        <v>9.8013006000000011</v>
      </c>
      <c r="AS37">
        <v>5.5732659168153438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681.88120196873263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8.979944488562051</v>
      </c>
      <c r="L38">
        <v>372.01053230324749</v>
      </c>
      <c r="M38">
        <v>27.230981924723913</v>
      </c>
      <c r="N38">
        <v>34.95410301281489</v>
      </c>
      <c r="O38">
        <v>0</v>
      </c>
      <c r="P38">
        <v>37.163589914306939</v>
      </c>
      <c r="Q38">
        <v>3.2311624315589351</v>
      </c>
      <c r="R38">
        <v>12.546775048899756</v>
      </c>
      <c r="S38">
        <v>7.8118075009823178</v>
      </c>
      <c r="T38">
        <v>0</v>
      </c>
      <c r="U38">
        <v>24.789726417081322</v>
      </c>
      <c r="V38">
        <v>6.1400475896656532</v>
      </c>
      <c r="W38">
        <v>13.735873089568907</v>
      </c>
      <c r="X38">
        <v>43.661096025862676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4.8764374073265788</v>
      </c>
      <c r="AF38">
        <v>2.4802278727180527</v>
      </c>
      <c r="AG38">
        <v>12.926983024800002</v>
      </c>
      <c r="AH38">
        <v>5.6050976800000001</v>
      </c>
      <c r="AI38">
        <v>0</v>
      </c>
      <c r="AJ38">
        <v>0</v>
      </c>
      <c r="AK38">
        <v>16.034651912135541</v>
      </c>
      <c r="AL38">
        <v>0</v>
      </c>
      <c r="AM38">
        <v>4.6774458102025509</v>
      </c>
      <c r="AN38">
        <v>0.77501799999999998</v>
      </c>
      <c r="AO38">
        <v>0</v>
      </c>
      <c r="AP38">
        <v>1.5163616263463131</v>
      </c>
      <c r="AQ38">
        <v>11.802739371269841</v>
      </c>
      <c r="AR38">
        <v>9.8013006000000011</v>
      </c>
      <c r="AS38">
        <v>5.5732659168153438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668.3251689688891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8.9799229360399995</v>
      </c>
      <c r="L39">
        <v>372.01053230324749</v>
      </c>
      <c r="M39">
        <v>27.230981924723913</v>
      </c>
      <c r="N39">
        <v>34.95410301281489</v>
      </c>
      <c r="O39">
        <v>0</v>
      </c>
      <c r="P39">
        <v>37.163589914306939</v>
      </c>
      <c r="Q39">
        <v>3.2311624315589351</v>
      </c>
      <c r="R39">
        <v>12.546775048899756</v>
      </c>
      <c r="S39">
        <v>7.8118075009823178</v>
      </c>
      <c r="T39">
        <v>0</v>
      </c>
      <c r="U39">
        <v>24.789726417081322</v>
      </c>
      <c r="V39">
        <v>6.1400475896656532</v>
      </c>
      <c r="W39">
        <v>13.735873089568907</v>
      </c>
      <c r="X39">
        <v>43.661096025862676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4.8764374073265788</v>
      </c>
      <c r="AF39">
        <v>2.4802278727180527</v>
      </c>
      <c r="AG39">
        <v>12.926983024800002</v>
      </c>
      <c r="AH39">
        <v>0</v>
      </c>
      <c r="AI39">
        <v>0</v>
      </c>
      <c r="AJ39">
        <v>0</v>
      </c>
      <c r="AK39">
        <v>16.034651912135541</v>
      </c>
      <c r="AL39">
        <v>0</v>
      </c>
      <c r="AM39">
        <v>4.6774458102025509</v>
      </c>
      <c r="AN39">
        <v>0.77501799999999998</v>
      </c>
      <c r="AO39">
        <v>0</v>
      </c>
      <c r="AP39">
        <v>0</v>
      </c>
      <c r="AQ39">
        <v>7.8684931187301572</v>
      </c>
      <c r="AR39">
        <v>9.8013006000000011</v>
      </c>
      <c r="AS39">
        <v>6.3694468059024691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658.06562274656824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8.9799229360399995</v>
      </c>
      <c r="L40">
        <v>372.0156825635396</v>
      </c>
      <c r="M40">
        <v>27.230981924723913</v>
      </c>
      <c r="N40">
        <v>34.95410301281489</v>
      </c>
      <c r="O40">
        <v>0</v>
      </c>
      <c r="P40">
        <v>37.163589914306939</v>
      </c>
      <c r="Q40">
        <v>3.2305571363636365</v>
      </c>
      <c r="R40">
        <v>12.546775048899756</v>
      </c>
      <c r="S40">
        <v>7.8118468398225724</v>
      </c>
      <c r="T40">
        <v>0</v>
      </c>
      <c r="U40">
        <v>24.789726417081322</v>
      </c>
      <c r="V40">
        <v>6.1400475896656532</v>
      </c>
      <c r="W40">
        <v>13.735873089568907</v>
      </c>
      <c r="X40">
        <v>43.661096025862676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4.8764374073265788</v>
      </c>
      <c r="AF40">
        <v>2.4802278727180527</v>
      </c>
      <c r="AG40">
        <v>12.926983024800002</v>
      </c>
      <c r="AH40">
        <v>0</v>
      </c>
      <c r="AI40">
        <v>0</v>
      </c>
      <c r="AJ40">
        <v>0</v>
      </c>
      <c r="AK40">
        <v>16.034651912135541</v>
      </c>
      <c r="AL40">
        <v>0</v>
      </c>
      <c r="AM40">
        <v>3.1246093480870218</v>
      </c>
      <c r="AN40">
        <v>0.77501799999999998</v>
      </c>
      <c r="AO40">
        <v>0</v>
      </c>
      <c r="AP40">
        <v>0</v>
      </c>
      <c r="AQ40">
        <v>7.8684931187301572</v>
      </c>
      <c r="AR40">
        <v>9.8013006000000011</v>
      </c>
      <c r="AS40">
        <v>6.3694468059024691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656.51737058838978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8.9799229360399995</v>
      </c>
      <c r="L41">
        <v>372.01281920774943</v>
      </c>
      <c r="M41">
        <v>27.230981924723913</v>
      </c>
      <c r="N41">
        <v>34.95410301281489</v>
      </c>
      <c r="O41">
        <v>0</v>
      </c>
      <c r="P41">
        <v>37.163589914306939</v>
      </c>
      <c r="Q41">
        <v>3.2305571363636365</v>
      </c>
      <c r="R41">
        <v>12.546775048899756</v>
      </c>
      <c r="S41">
        <v>7.8118468398225724</v>
      </c>
      <c r="T41">
        <v>0</v>
      </c>
      <c r="U41">
        <v>24.789726417081322</v>
      </c>
      <c r="V41">
        <v>6.1400475896656532</v>
      </c>
      <c r="W41">
        <v>13.735873089568907</v>
      </c>
      <c r="X41">
        <v>43.661096025862676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4.8764374073265788</v>
      </c>
      <c r="AF41">
        <v>2.4802278727180527</v>
      </c>
      <c r="AG41">
        <v>12.926983024800002</v>
      </c>
      <c r="AH41">
        <v>0</v>
      </c>
      <c r="AI41">
        <v>0</v>
      </c>
      <c r="AJ41">
        <v>0</v>
      </c>
      <c r="AK41">
        <v>16.034651912135541</v>
      </c>
      <c r="AL41">
        <v>0</v>
      </c>
      <c r="AM41">
        <v>1.5623048274568643</v>
      </c>
      <c r="AN41">
        <v>0.77501799999999998</v>
      </c>
      <c r="AO41">
        <v>0</v>
      </c>
      <c r="AP41">
        <v>0</v>
      </c>
      <c r="AQ41">
        <v>7.8684931187301572</v>
      </c>
      <c r="AR41">
        <v>9.8013006000000011</v>
      </c>
      <c r="AS41">
        <v>6.3694468059024691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654.95220271196945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8.9799229360399995</v>
      </c>
      <c r="L42">
        <v>372.01281920774943</v>
      </c>
      <c r="M42">
        <v>27.230981924723913</v>
      </c>
      <c r="N42">
        <v>34.95410301281489</v>
      </c>
      <c r="O42">
        <v>0</v>
      </c>
      <c r="P42">
        <v>37.163589914306939</v>
      </c>
      <c r="Q42">
        <v>3.2305571363636365</v>
      </c>
      <c r="R42">
        <v>12.546775048899756</v>
      </c>
      <c r="S42">
        <v>7.8118468398225724</v>
      </c>
      <c r="T42">
        <v>0</v>
      </c>
      <c r="U42">
        <v>24.789726417081322</v>
      </c>
      <c r="V42">
        <v>6.1400475896656532</v>
      </c>
      <c r="W42">
        <v>13.735873089568907</v>
      </c>
      <c r="X42">
        <v>43.661096025862676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4.8764374073265788</v>
      </c>
      <c r="AF42">
        <v>2.4802278727180527</v>
      </c>
      <c r="AG42">
        <v>12.926983024800002</v>
      </c>
      <c r="AH42">
        <v>0</v>
      </c>
      <c r="AI42">
        <v>0</v>
      </c>
      <c r="AJ42">
        <v>0</v>
      </c>
      <c r="AK42">
        <v>16.034651912135541</v>
      </c>
      <c r="AL42">
        <v>0</v>
      </c>
      <c r="AM42">
        <v>1.5623048274568643</v>
      </c>
      <c r="AN42">
        <v>0.77501799999999998</v>
      </c>
      <c r="AO42">
        <v>0</v>
      </c>
      <c r="AP42">
        <v>0</v>
      </c>
      <c r="AQ42">
        <v>7.8684931187301572</v>
      </c>
      <c r="AR42">
        <v>9.8013006000000011</v>
      </c>
      <c r="AS42">
        <v>6.3694468059024691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654.95220271196945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8.9799229360399995</v>
      </c>
      <c r="L43">
        <v>372.01281920774943</v>
      </c>
      <c r="M43">
        <v>27.230981924723913</v>
      </c>
      <c r="N43">
        <v>34.95410301281489</v>
      </c>
      <c r="O43">
        <v>0</v>
      </c>
      <c r="P43">
        <v>37.163589914306939</v>
      </c>
      <c r="Q43">
        <v>3.2289992086614174</v>
      </c>
      <c r="R43">
        <v>12.546775048899756</v>
      </c>
      <c r="S43">
        <v>7.8088468219332956</v>
      </c>
      <c r="T43">
        <v>0</v>
      </c>
      <c r="U43">
        <v>24.789726417081322</v>
      </c>
      <c r="V43">
        <v>6.1400475896656532</v>
      </c>
      <c r="W43">
        <v>13.735873089568907</v>
      </c>
      <c r="X43">
        <v>43.661096025862676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4.8764374073265788</v>
      </c>
      <c r="AF43">
        <v>2.4802278727180527</v>
      </c>
      <c r="AG43">
        <v>12.926983024800002</v>
      </c>
      <c r="AH43">
        <v>0</v>
      </c>
      <c r="AI43">
        <v>0</v>
      </c>
      <c r="AJ43">
        <v>0</v>
      </c>
      <c r="AK43">
        <v>16.034651912135541</v>
      </c>
      <c r="AL43">
        <v>0</v>
      </c>
      <c r="AM43">
        <v>1.5623048274568643</v>
      </c>
      <c r="AN43">
        <v>0.77501799999999998</v>
      </c>
      <c r="AO43">
        <v>0</v>
      </c>
      <c r="AP43">
        <v>0</v>
      </c>
      <c r="AQ43">
        <v>7.8684931187301572</v>
      </c>
      <c r="AR43">
        <v>10.454720701358694</v>
      </c>
      <c r="AS43">
        <v>9.4395200196996747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658.67113808153385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8.9799229360399995</v>
      </c>
      <c r="L44">
        <v>372.01281920774943</v>
      </c>
      <c r="M44">
        <v>27.230981924723913</v>
      </c>
      <c r="N44">
        <v>34.95410301281489</v>
      </c>
      <c r="O44">
        <v>0</v>
      </c>
      <c r="P44">
        <v>37.163589914306939</v>
      </c>
      <c r="Q44">
        <v>3.2289992086614174</v>
      </c>
      <c r="R44">
        <v>12.546775048899756</v>
      </c>
      <c r="S44">
        <v>7.8088468219332956</v>
      </c>
      <c r="T44">
        <v>0</v>
      </c>
      <c r="U44">
        <v>24.789726417081322</v>
      </c>
      <c r="V44">
        <v>6.1400475896656532</v>
      </c>
      <c r="W44">
        <v>13.735873089568907</v>
      </c>
      <c r="X44">
        <v>43.661096025862676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4.8764374073265788</v>
      </c>
      <c r="AF44">
        <v>2.4802278727180527</v>
      </c>
      <c r="AG44">
        <v>12.926983024800002</v>
      </c>
      <c r="AH44">
        <v>0</v>
      </c>
      <c r="AI44">
        <v>0</v>
      </c>
      <c r="AJ44">
        <v>0</v>
      </c>
      <c r="AK44">
        <v>16.034651912135541</v>
      </c>
      <c r="AL44">
        <v>0</v>
      </c>
      <c r="AM44">
        <v>0</v>
      </c>
      <c r="AN44">
        <v>0.77501799999999998</v>
      </c>
      <c r="AO44">
        <v>0</v>
      </c>
      <c r="AP44">
        <v>0</v>
      </c>
      <c r="AQ44">
        <v>7.8684931187301572</v>
      </c>
      <c r="AR44">
        <v>10.454720701358694</v>
      </c>
      <c r="AS44">
        <v>9.4395200196996747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657.10883325407701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8.9799229360399995</v>
      </c>
      <c r="L45">
        <v>372.01281920774943</v>
      </c>
      <c r="M45">
        <v>27.230981924723913</v>
      </c>
      <c r="N45">
        <v>34.95410301281489</v>
      </c>
      <c r="O45">
        <v>0</v>
      </c>
      <c r="P45">
        <v>37.163589914306939</v>
      </c>
      <c r="Q45">
        <v>3.2289992086614174</v>
      </c>
      <c r="R45">
        <v>12.546775048899756</v>
      </c>
      <c r="S45">
        <v>7.8088468219332956</v>
      </c>
      <c r="T45">
        <v>0</v>
      </c>
      <c r="U45">
        <v>24.789726417081322</v>
      </c>
      <c r="V45">
        <v>6.1400475896656532</v>
      </c>
      <c r="W45">
        <v>13.735873089568907</v>
      </c>
      <c r="X45">
        <v>43.661096025862676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0.56949993203429472</v>
      </c>
      <c r="AF45">
        <v>2.4802278727180527</v>
      </c>
      <c r="AG45">
        <v>12.926983024800002</v>
      </c>
      <c r="AH45">
        <v>0</v>
      </c>
      <c r="AI45">
        <v>0</v>
      </c>
      <c r="AJ45">
        <v>0</v>
      </c>
      <c r="AK45">
        <v>16.034651912135541</v>
      </c>
      <c r="AL45">
        <v>0</v>
      </c>
      <c r="AM45">
        <v>0</v>
      </c>
      <c r="AN45">
        <v>0.77501799999999998</v>
      </c>
      <c r="AO45">
        <v>0</v>
      </c>
      <c r="AP45">
        <v>0</v>
      </c>
      <c r="AQ45">
        <v>7.8684931187301572</v>
      </c>
      <c r="AR45">
        <v>10.454720701358694</v>
      </c>
      <c r="AS45">
        <v>9.4395200196996747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652.8018957787848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8.9799229360399995</v>
      </c>
      <c r="L46">
        <v>372.01281920774943</v>
      </c>
      <c r="M46">
        <v>27.230981924723913</v>
      </c>
      <c r="N46">
        <v>34.95410301281489</v>
      </c>
      <c r="O46">
        <v>0</v>
      </c>
      <c r="P46">
        <v>37.163589914306939</v>
      </c>
      <c r="Q46">
        <v>3.2289992086614174</v>
      </c>
      <c r="R46">
        <v>12.546775048899756</v>
      </c>
      <c r="S46">
        <v>7.8088468219332956</v>
      </c>
      <c r="T46">
        <v>0</v>
      </c>
      <c r="U46">
        <v>24.789726417081322</v>
      </c>
      <c r="V46">
        <v>6.1400475896656532</v>
      </c>
      <c r="W46">
        <v>13.735873089568907</v>
      </c>
      <c r="X46">
        <v>43.661096025862676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0.56949993203429472</v>
      </c>
      <c r="AF46">
        <v>2.4802278727180527</v>
      </c>
      <c r="AG46">
        <v>12.926983024800002</v>
      </c>
      <c r="AH46">
        <v>0</v>
      </c>
      <c r="AI46">
        <v>0</v>
      </c>
      <c r="AJ46">
        <v>0</v>
      </c>
      <c r="AK46">
        <v>16.034651912135541</v>
      </c>
      <c r="AL46">
        <v>0</v>
      </c>
      <c r="AM46">
        <v>0</v>
      </c>
      <c r="AN46">
        <v>0.77501799999999998</v>
      </c>
      <c r="AO46">
        <v>0</v>
      </c>
      <c r="AP46">
        <v>0</v>
      </c>
      <c r="AQ46">
        <v>0</v>
      </c>
      <c r="AR46">
        <v>10.454720701358694</v>
      </c>
      <c r="AS46">
        <v>9.4395200196996747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644.93340266005464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4.7700332511678045</v>
      </c>
      <c r="L47">
        <v>372.01281920774943</v>
      </c>
      <c r="M47">
        <v>27.230981924723913</v>
      </c>
      <c r="N47">
        <v>34.95410301281489</v>
      </c>
      <c r="O47">
        <v>0</v>
      </c>
      <c r="P47">
        <v>37.163589914306939</v>
      </c>
      <c r="Q47">
        <v>3.2289992086614174</v>
      </c>
      <c r="R47">
        <v>12.54693890633609</v>
      </c>
      <c r="S47">
        <v>7.8088468219332956</v>
      </c>
      <c r="T47">
        <v>0</v>
      </c>
      <c r="U47">
        <v>24.789726417081322</v>
      </c>
      <c r="V47">
        <v>6.1400475896656532</v>
      </c>
      <c r="W47">
        <v>13.735873089568907</v>
      </c>
      <c r="X47">
        <v>43.661096025862676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0.56949993203429472</v>
      </c>
      <c r="AF47">
        <v>2.4802278727180527</v>
      </c>
      <c r="AG47">
        <v>12.926983024800002</v>
      </c>
      <c r="AH47">
        <v>0</v>
      </c>
      <c r="AI47">
        <v>0</v>
      </c>
      <c r="AJ47">
        <v>0</v>
      </c>
      <c r="AK47">
        <v>16.034651912135541</v>
      </c>
      <c r="AL47">
        <v>0</v>
      </c>
      <c r="AM47">
        <v>0</v>
      </c>
      <c r="AN47">
        <v>0.77501799999999998</v>
      </c>
      <c r="AO47">
        <v>0</v>
      </c>
      <c r="AP47">
        <v>0</v>
      </c>
      <c r="AQ47">
        <v>0</v>
      </c>
      <c r="AR47">
        <v>10.454720701358694</v>
      </c>
      <c r="AS47">
        <v>5.9713563613589065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637.25551317427801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4.7700332511678045</v>
      </c>
      <c r="L48">
        <v>372.01281920774943</v>
      </c>
      <c r="M48">
        <v>27.230981924723913</v>
      </c>
      <c r="N48">
        <v>34.95410301281489</v>
      </c>
      <c r="O48">
        <v>0</v>
      </c>
      <c r="P48">
        <v>37.163589914306939</v>
      </c>
      <c r="Q48">
        <v>3.2289992086614174</v>
      </c>
      <c r="R48">
        <v>12.54693890633609</v>
      </c>
      <c r="S48">
        <v>7.8088468219332956</v>
      </c>
      <c r="T48">
        <v>0</v>
      </c>
      <c r="U48">
        <v>24.789726417081322</v>
      </c>
      <c r="V48">
        <v>6.1400475896656532</v>
      </c>
      <c r="W48">
        <v>13.735873089568907</v>
      </c>
      <c r="X48">
        <v>43.661096025862676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0.56949993203429472</v>
      </c>
      <c r="AF48">
        <v>2.4802278727180527</v>
      </c>
      <c r="AG48">
        <v>12.926983024800002</v>
      </c>
      <c r="AH48">
        <v>0</v>
      </c>
      <c r="AI48">
        <v>0</v>
      </c>
      <c r="AJ48">
        <v>0</v>
      </c>
      <c r="AK48">
        <v>16.034651912135541</v>
      </c>
      <c r="AL48">
        <v>0</v>
      </c>
      <c r="AM48">
        <v>0</v>
      </c>
      <c r="AN48">
        <v>0.77501799999999998</v>
      </c>
      <c r="AO48">
        <v>0</v>
      </c>
      <c r="AP48">
        <v>0</v>
      </c>
      <c r="AQ48">
        <v>0</v>
      </c>
      <c r="AR48">
        <v>10.454720701358694</v>
      </c>
      <c r="AS48">
        <v>5.9713563613589065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637.25551317427801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4.7700332511678045</v>
      </c>
      <c r="L49">
        <v>372.01281920774943</v>
      </c>
      <c r="M49">
        <v>27.230981924723913</v>
      </c>
      <c r="N49">
        <v>34.95410301281489</v>
      </c>
      <c r="O49">
        <v>0</v>
      </c>
      <c r="P49">
        <v>37.163589914306939</v>
      </c>
      <c r="Q49">
        <v>3.2289992086614174</v>
      </c>
      <c r="R49">
        <v>12.54693890633609</v>
      </c>
      <c r="S49">
        <v>7.8088468219332956</v>
      </c>
      <c r="T49">
        <v>0</v>
      </c>
      <c r="U49">
        <v>24.789726417081322</v>
      </c>
      <c r="V49">
        <v>6.1400475896656532</v>
      </c>
      <c r="W49">
        <v>13.735873089568907</v>
      </c>
      <c r="X49">
        <v>43.661096025862676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0.56949993203429472</v>
      </c>
      <c r="AF49">
        <v>2.4802278727180527</v>
      </c>
      <c r="AG49">
        <v>12.926983024800002</v>
      </c>
      <c r="AH49">
        <v>0</v>
      </c>
      <c r="AI49">
        <v>0</v>
      </c>
      <c r="AJ49">
        <v>0</v>
      </c>
      <c r="AK49">
        <v>16.034651912135541</v>
      </c>
      <c r="AL49">
        <v>0</v>
      </c>
      <c r="AM49">
        <v>0</v>
      </c>
      <c r="AN49">
        <v>0.77501799999999998</v>
      </c>
      <c r="AO49">
        <v>0</v>
      </c>
      <c r="AP49">
        <v>0</v>
      </c>
      <c r="AQ49">
        <v>0</v>
      </c>
      <c r="AR49">
        <v>10.454720701358694</v>
      </c>
      <c r="AS49">
        <v>5.9713563613589065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637.25551317427801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4.7700332511678045</v>
      </c>
      <c r="L50">
        <v>308.66861606159648</v>
      </c>
      <c r="M50">
        <v>27.230981924723913</v>
      </c>
      <c r="N50">
        <v>34.95410301281489</v>
      </c>
      <c r="O50">
        <v>0</v>
      </c>
      <c r="P50">
        <v>37.163589914306939</v>
      </c>
      <c r="Q50">
        <v>3.2289992086614174</v>
      </c>
      <c r="R50">
        <v>12.54693890633609</v>
      </c>
      <c r="S50">
        <v>7.8088468219332956</v>
      </c>
      <c r="T50">
        <v>0</v>
      </c>
      <c r="U50">
        <v>24.789726417081322</v>
      </c>
      <c r="V50">
        <v>6.1400475896656532</v>
      </c>
      <c r="W50">
        <v>13.735873089568907</v>
      </c>
      <c r="X50">
        <v>43.661096025862676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0.56949993203429472</v>
      </c>
      <c r="AF50">
        <v>2.4802278727180527</v>
      </c>
      <c r="AG50">
        <v>12.926983024800002</v>
      </c>
      <c r="AH50">
        <v>0</v>
      </c>
      <c r="AI50">
        <v>0</v>
      </c>
      <c r="AJ50">
        <v>0</v>
      </c>
      <c r="AK50">
        <v>16.034651912135541</v>
      </c>
      <c r="AL50">
        <v>0</v>
      </c>
      <c r="AM50">
        <v>0</v>
      </c>
      <c r="AN50">
        <v>0.77501799999999998</v>
      </c>
      <c r="AO50">
        <v>0</v>
      </c>
      <c r="AP50">
        <v>0</v>
      </c>
      <c r="AQ50">
        <v>0</v>
      </c>
      <c r="AR50">
        <v>10.454720701358694</v>
      </c>
      <c r="AS50">
        <v>5.9713563613589065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573.91131002812506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4.7700332511678045</v>
      </c>
      <c r="L51">
        <v>295.91867322690132</v>
      </c>
      <c r="M51">
        <v>27.230981924723913</v>
      </c>
      <c r="N51">
        <v>34.95410301281489</v>
      </c>
      <c r="O51">
        <v>0</v>
      </c>
      <c r="P51">
        <v>37.163589914306939</v>
      </c>
      <c r="Q51">
        <v>3.2289992086614174</v>
      </c>
      <c r="R51">
        <v>12.54693890633609</v>
      </c>
      <c r="S51">
        <v>7.8088468219332956</v>
      </c>
      <c r="T51">
        <v>0</v>
      </c>
      <c r="U51">
        <v>24.789726417081322</v>
      </c>
      <c r="V51">
        <v>6.1400475896656532</v>
      </c>
      <c r="W51">
        <v>13.735873089568907</v>
      </c>
      <c r="X51">
        <v>43.661096025862676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0.56949993203429472</v>
      </c>
      <c r="AF51">
        <v>2.4802278727180527</v>
      </c>
      <c r="AG51">
        <v>12.926983024800002</v>
      </c>
      <c r="AH51">
        <v>0</v>
      </c>
      <c r="AI51">
        <v>0</v>
      </c>
      <c r="AJ51">
        <v>0</v>
      </c>
      <c r="AK51">
        <v>16.034651912135541</v>
      </c>
      <c r="AL51">
        <v>0</v>
      </c>
      <c r="AM51">
        <v>0</v>
      </c>
      <c r="AN51">
        <v>0.77501799999999998</v>
      </c>
      <c r="AO51">
        <v>0</v>
      </c>
      <c r="AP51">
        <v>0</v>
      </c>
      <c r="AQ51">
        <v>0</v>
      </c>
      <c r="AR51">
        <v>10.454720701358694</v>
      </c>
      <c r="AS51">
        <v>5.9713563613589065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561.16136719342978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4.7700332511678045</v>
      </c>
      <c r="L52">
        <v>250.74096097809962</v>
      </c>
      <c r="M52">
        <v>27.230981924723913</v>
      </c>
      <c r="N52">
        <v>34.95410301281489</v>
      </c>
      <c r="O52">
        <v>0</v>
      </c>
      <c r="P52">
        <v>37.163589914306939</v>
      </c>
      <c r="Q52">
        <v>3.2289992086614174</v>
      </c>
      <c r="R52">
        <v>12.54693890633609</v>
      </c>
      <c r="S52">
        <v>7.8088468219332956</v>
      </c>
      <c r="T52">
        <v>0</v>
      </c>
      <c r="U52">
        <v>24.789726417081322</v>
      </c>
      <c r="V52">
        <v>6.1400475896656532</v>
      </c>
      <c r="W52">
        <v>13.735873089568907</v>
      </c>
      <c r="X52">
        <v>43.661096025862676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0.56949993203429472</v>
      </c>
      <c r="AF52">
        <v>2.4802278727180527</v>
      </c>
      <c r="AG52">
        <v>12.926983024800002</v>
      </c>
      <c r="AH52">
        <v>0</v>
      </c>
      <c r="AI52">
        <v>0</v>
      </c>
      <c r="AJ52">
        <v>0</v>
      </c>
      <c r="AK52">
        <v>16.034651912135541</v>
      </c>
      <c r="AL52">
        <v>0</v>
      </c>
      <c r="AM52">
        <v>0</v>
      </c>
      <c r="AN52">
        <v>0.77501799999999998</v>
      </c>
      <c r="AO52">
        <v>0</v>
      </c>
      <c r="AP52">
        <v>0</v>
      </c>
      <c r="AQ52">
        <v>0</v>
      </c>
      <c r="AR52">
        <v>10.454720701358694</v>
      </c>
      <c r="AS52">
        <v>5.9713563613589065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515.98365494462792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4.7700332511678045</v>
      </c>
      <c r="L53">
        <v>205.56182771412495</v>
      </c>
      <c r="M53">
        <v>27.230981924723913</v>
      </c>
      <c r="N53">
        <v>34.95410301281489</v>
      </c>
      <c r="O53">
        <v>0</v>
      </c>
      <c r="P53">
        <v>37.163589914306939</v>
      </c>
      <c r="Q53">
        <v>3.2289992086614174</v>
      </c>
      <c r="R53">
        <v>12.54693890633609</v>
      </c>
      <c r="S53">
        <v>7.8088468219332956</v>
      </c>
      <c r="T53">
        <v>0</v>
      </c>
      <c r="U53">
        <v>24.789726417081322</v>
      </c>
      <c r="V53">
        <v>6.1400475896656532</v>
      </c>
      <c r="W53">
        <v>13.735873089568907</v>
      </c>
      <c r="X53">
        <v>43.661096025862676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0.56949993203429472</v>
      </c>
      <c r="AF53">
        <v>2.4802278727180527</v>
      </c>
      <c r="AG53">
        <v>12.926983024800002</v>
      </c>
      <c r="AH53">
        <v>0</v>
      </c>
      <c r="AI53">
        <v>0</v>
      </c>
      <c r="AJ53">
        <v>0</v>
      </c>
      <c r="AK53">
        <v>16.034651912135541</v>
      </c>
      <c r="AL53">
        <v>0</v>
      </c>
      <c r="AM53">
        <v>0</v>
      </c>
      <c r="AN53">
        <v>0.77501799999999998</v>
      </c>
      <c r="AO53">
        <v>0</v>
      </c>
      <c r="AP53">
        <v>0</v>
      </c>
      <c r="AQ53">
        <v>0</v>
      </c>
      <c r="AR53">
        <v>9.474590702717391</v>
      </c>
      <c r="AS53">
        <v>9.4395200196996747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473.29255534035275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4.7700332511678045</v>
      </c>
      <c r="L54">
        <v>205.56182771412495</v>
      </c>
      <c r="M54">
        <v>27.230981924723913</v>
      </c>
      <c r="N54">
        <v>34.95410301281489</v>
      </c>
      <c r="O54">
        <v>0</v>
      </c>
      <c r="P54">
        <v>37.163589914306939</v>
      </c>
      <c r="Q54">
        <v>3.2289992086614174</v>
      </c>
      <c r="R54">
        <v>12.54693890633609</v>
      </c>
      <c r="S54">
        <v>7.8088468219332956</v>
      </c>
      <c r="T54">
        <v>0</v>
      </c>
      <c r="U54">
        <v>24.789726417081322</v>
      </c>
      <c r="V54">
        <v>6.1400475896656532</v>
      </c>
      <c r="W54">
        <v>13.735873089568907</v>
      </c>
      <c r="X54">
        <v>43.661096025862676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0.56949993203429472</v>
      </c>
      <c r="AF54">
        <v>2.4802278727180527</v>
      </c>
      <c r="AG54">
        <v>12.926983024800002</v>
      </c>
      <c r="AH54">
        <v>0</v>
      </c>
      <c r="AI54">
        <v>0</v>
      </c>
      <c r="AJ54">
        <v>0</v>
      </c>
      <c r="AK54">
        <v>16.034651912135541</v>
      </c>
      <c r="AL54">
        <v>0</v>
      </c>
      <c r="AM54">
        <v>0</v>
      </c>
      <c r="AN54">
        <v>0.77501799999999998</v>
      </c>
      <c r="AO54">
        <v>0</v>
      </c>
      <c r="AP54">
        <v>0</v>
      </c>
      <c r="AQ54">
        <v>0</v>
      </c>
      <c r="AR54">
        <v>9.474590702717391</v>
      </c>
      <c r="AS54">
        <v>9.4395200196996747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473.29255534035275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4.6001086333720478</v>
      </c>
      <c r="L55">
        <v>205.37182602476085</v>
      </c>
      <c r="M55">
        <v>27.230981924723913</v>
      </c>
      <c r="N55">
        <v>34.95410301281489</v>
      </c>
      <c r="O55">
        <v>0</v>
      </c>
      <c r="P55">
        <v>37.163589914306939</v>
      </c>
      <c r="Q55">
        <v>1.9313820124804992</v>
      </c>
      <c r="R55">
        <v>6.750116630669547</v>
      </c>
      <c r="S55">
        <v>3.8861133295292438</v>
      </c>
      <c r="T55">
        <v>0</v>
      </c>
      <c r="U55">
        <v>24.789726417081322</v>
      </c>
      <c r="V55">
        <v>6.1403285468837741</v>
      </c>
      <c r="W55">
        <v>13.735319494769076</v>
      </c>
      <c r="X55">
        <v>43.658654527222005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0.56949993203429472</v>
      </c>
      <c r="AF55">
        <v>2.4802278727180527</v>
      </c>
      <c r="AG55">
        <v>12.926983024800002</v>
      </c>
      <c r="AH55">
        <v>0</v>
      </c>
      <c r="AI55">
        <v>0</v>
      </c>
      <c r="AJ55">
        <v>0</v>
      </c>
      <c r="AK55">
        <v>16.034651912135541</v>
      </c>
      <c r="AL55">
        <v>0</v>
      </c>
      <c r="AM55">
        <v>0</v>
      </c>
      <c r="AN55">
        <v>0.77501799999999998</v>
      </c>
      <c r="AO55">
        <v>0</v>
      </c>
      <c r="AP55">
        <v>0</v>
      </c>
      <c r="AQ55">
        <v>0</v>
      </c>
      <c r="AR55">
        <v>7.841040602717392</v>
      </c>
      <c r="AS55">
        <v>9.4395200196996747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460.27919183271911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4.6001086333720478</v>
      </c>
      <c r="L56">
        <v>205.37182602476085</v>
      </c>
      <c r="M56">
        <v>27.230981924723913</v>
      </c>
      <c r="N56">
        <v>34.95410301281489</v>
      </c>
      <c r="O56">
        <v>0</v>
      </c>
      <c r="P56">
        <v>37.163589914306939</v>
      </c>
      <c r="Q56">
        <v>1.9313820124804992</v>
      </c>
      <c r="R56">
        <v>6.7505304197317182</v>
      </c>
      <c r="S56">
        <v>3.8861133295292438</v>
      </c>
      <c r="T56">
        <v>0</v>
      </c>
      <c r="U56">
        <v>24.789726417081322</v>
      </c>
      <c r="V56">
        <v>6.1403285468837741</v>
      </c>
      <c r="W56">
        <v>13.735319494769076</v>
      </c>
      <c r="X56">
        <v>43.658654527222005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0.56949993203429472</v>
      </c>
      <c r="AF56">
        <v>2.4802278727180527</v>
      </c>
      <c r="AG56">
        <v>12.926983024800002</v>
      </c>
      <c r="AH56">
        <v>0</v>
      </c>
      <c r="AI56">
        <v>0</v>
      </c>
      <c r="AJ56">
        <v>0</v>
      </c>
      <c r="AK56">
        <v>16.034651912135541</v>
      </c>
      <c r="AL56">
        <v>0</v>
      </c>
      <c r="AM56">
        <v>0</v>
      </c>
      <c r="AN56">
        <v>0.77501799999999998</v>
      </c>
      <c r="AO56">
        <v>0</v>
      </c>
      <c r="AP56">
        <v>0</v>
      </c>
      <c r="AQ56">
        <v>0</v>
      </c>
      <c r="AR56">
        <v>7.841040602717392</v>
      </c>
      <c r="AS56">
        <v>6.3694468059024691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457.20953240798406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4.6001086333720478</v>
      </c>
      <c r="L57">
        <v>205.37182602476085</v>
      </c>
      <c r="M57">
        <v>27.230981924723913</v>
      </c>
      <c r="N57">
        <v>34.95410301281489</v>
      </c>
      <c r="O57">
        <v>0</v>
      </c>
      <c r="P57">
        <v>37.163589914306939</v>
      </c>
      <c r="Q57">
        <v>1.9313820124804992</v>
      </c>
      <c r="R57">
        <v>6.7505304197317182</v>
      </c>
      <c r="S57">
        <v>3.8861133295292438</v>
      </c>
      <c r="T57">
        <v>0</v>
      </c>
      <c r="U57">
        <v>24.789726417081322</v>
      </c>
      <c r="V57">
        <v>6.1351626647398847</v>
      </c>
      <c r="W57">
        <v>13.729892000995687</v>
      </c>
      <c r="X57">
        <v>43.659614035685323</v>
      </c>
      <c r="Y57">
        <v>0</v>
      </c>
      <c r="Z57">
        <v>1.9298753181818185</v>
      </c>
      <c r="AA57">
        <v>0</v>
      </c>
      <c r="AB57">
        <v>0</v>
      </c>
      <c r="AC57">
        <v>0</v>
      </c>
      <c r="AD57">
        <v>0</v>
      </c>
      <c r="AE57">
        <v>0.56949993203429472</v>
      </c>
      <c r="AF57">
        <v>2.4802278727180527</v>
      </c>
      <c r="AG57">
        <v>12.926983024800002</v>
      </c>
      <c r="AH57">
        <v>0</v>
      </c>
      <c r="AI57">
        <v>0</v>
      </c>
      <c r="AJ57">
        <v>0</v>
      </c>
      <c r="AK57">
        <v>16.034651912135541</v>
      </c>
      <c r="AL57">
        <v>0</v>
      </c>
      <c r="AM57">
        <v>0</v>
      </c>
      <c r="AN57">
        <v>0.77501799999999998</v>
      </c>
      <c r="AO57">
        <v>0</v>
      </c>
      <c r="AP57">
        <v>0</v>
      </c>
      <c r="AQ57">
        <v>0</v>
      </c>
      <c r="AR57">
        <v>5.8807802986413051</v>
      </c>
      <c r="AS57">
        <v>6.3694468059024691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457.16951355463578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4.6001086333720478</v>
      </c>
      <c r="L58">
        <v>205.37182602476085</v>
      </c>
      <c r="M58">
        <v>27.230981924723913</v>
      </c>
      <c r="N58">
        <v>34.95410301281489</v>
      </c>
      <c r="O58">
        <v>0</v>
      </c>
      <c r="P58">
        <v>37.163589914306939</v>
      </c>
      <c r="Q58">
        <v>1.9313820124804992</v>
      </c>
      <c r="R58">
        <v>6.7505304197317182</v>
      </c>
      <c r="S58">
        <v>3.8861133295292438</v>
      </c>
      <c r="T58">
        <v>0</v>
      </c>
      <c r="U58">
        <v>24.789726417081322</v>
      </c>
      <c r="V58">
        <v>6.1351626647398847</v>
      </c>
      <c r="W58">
        <v>13.729892000995687</v>
      </c>
      <c r="X58">
        <v>43.659614035685323</v>
      </c>
      <c r="Y58">
        <v>0</v>
      </c>
      <c r="Z58">
        <v>1.9298753181818185</v>
      </c>
      <c r="AA58">
        <v>0</v>
      </c>
      <c r="AB58">
        <v>0</v>
      </c>
      <c r="AC58">
        <v>0</v>
      </c>
      <c r="AD58">
        <v>0</v>
      </c>
      <c r="AE58">
        <v>0.56949993203429472</v>
      </c>
      <c r="AF58">
        <v>2.4802278727180527</v>
      </c>
      <c r="AG58">
        <v>12.926983024800002</v>
      </c>
      <c r="AH58">
        <v>0</v>
      </c>
      <c r="AI58">
        <v>0</v>
      </c>
      <c r="AJ58">
        <v>0</v>
      </c>
      <c r="AK58">
        <v>16.034651912135541</v>
      </c>
      <c r="AL58">
        <v>0</v>
      </c>
      <c r="AM58">
        <v>0</v>
      </c>
      <c r="AN58">
        <v>0.77501799999999998</v>
      </c>
      <c r="AO58">
        <v>0</v>
      </c>
      <c r="AP58">
        <v>0</v>
      </c>
      <c r="AQ58">
        <v>0</v>
      </c>
      <c r="AR58">
        <v>5.8807802986413051</v>
      </c>
      <c r="AS58">
        <v>6.3694468059024691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457.16951355463578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4.6001086333720478</v>
      </c>
      <c r="L59">
        <v>205.37182602476085</v>
      </c>
      <c r="M59">
        <v>27.230981924723913</v>
      </c>
      <c r="N59">
        <v>34.95410301281489</v>
      </c>
      <c r="O59">
        <v>0</v>
      </c>
      <c r="P59">
        <v>37.163589914306939</v>
      </c>
      <c r="Q59">
        <v>1.9313820124804992</v>
      </c>
      <c r="R59">
        <v>6.7505304197317182</v>
      </c>
      <c r="S59">
        <v>3.8861133295292438</v>
      </c>
      <c r="T59">
        <v>0</v>
      </c>
      <c r="U59">
        <v>24.789726417081322</v>
      </c>
      <c r="V59">
        <v>6.1351626647398847</v>
      </c>
      <c r="W59">
        <v>13.729892000995687</v>
      </c>
      <c r="X59">
        <v>43.659614035685323</v>
      </c>
      <c r="Y59">
        <v>0</v>
      </c>
      <c r="Z59">
        <v>1.9298753181818185</v>
      </c>
      <c r="AA59">
        <v>0</v>
      </c>
      <c r="AB59">
        <v>0</v>
      </c>
      <c r="AC59">
        <v>0</v>
      </c>
      <c r="AD59">
        <v>0</v>
      </c>
      <c r="AE59">
        <v>0.56949993203429472</v>
      </c>
      <c r="AF59">
        <v>2.4802278727180527</v>
      </c>
      <c r="AG59">
        <v>12.926983024800002</v>
      </c>
      <c r="AH59">
        <v>0</v>
      </c>
      <c r="AI59">
        <v>0</v>
      </c>
      <c r="AJ59">
        <v>0</v>
      </c>
      <c r="AK59">
        <v>16.034651912135541</v>
      </c>
      <c r="AL59">
        <v>0</v>
      </c>
      <c r="AM59">
        <v>0</v>
      </c>
      <c r="AN59">
        <v>0.77501799999999998</v>
      </c>
      <c r="AO59">
        <v>0</v>
      </c>
      <c r="AP59">
        <v>0</v>
      </c>
      <c r="AQ59">
        <v>3.80372641063492</v>
      </c>
      <c r="AR59">
        <v>10.454720701358694</v>
      </c>
      <c r="AS59">
        <v>6.3694468059024691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465.54718036798806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4.6001086333720478</v>
      </c>
      <c r="L60">
        <v>205.37182602476085</v>
      </c>
      <c r="M60">
        <v>27.230981924723913</v>
      </c>
      <c r="N60">
        <v>34.95410301281489</v>
      </c>
      <c r="O60">
        <v>0</v>
      </c>
      <c r="P60">
        <v>37.163589914306939</v>
      </c>
      <c r="Q60">
        <v>1.9313820124804992</v>
      </c>
      <c r="R60">
        <v>6.7505304197317182</v>
      </c>
      <c r="S60">
        <v>3.8861133295292438</v>
      </c>
      <c r="T60">
        <v>0</v>
      </c>
      <c r="U60">
        <v>24.789726417081322</v>
      </c>
      <c r="V60">
        <v>6.1351626647398847</v>
      </c>
      <c r="W60">
        <v>13.729892000995687</v>
      </c>
      <c r="X60">
        <v>43.659614035685323</v>
      </c>
      <c r="Y60">
        <v>0</v>
      </c>
      <c r="Z60">
        <v>1.9298753181818185</v>
      </c>
      <c r="AA60">
        <v>0</v>
      </c>
      <c r="AB60">
        <v>0</v>
      </c>
      <c r="AC60">
        <v>0</v>
      </c>
      <c r="AD60">
        <v>0</v>
      </c>
      <c r="AE60">
        <v>4.8764374073265788</v>
      </c>
      <c r="AF60">
        <v>2.4802278727180527</v>
      </c>
      <c r="AG60">
        <v>12.926983024800002</v>
      </c>
      <c r="AH60">
        <v>0</v>
      </c>
      <c r="AI60">
        <v>0</v>
      </c>
      <c r="AJ60">
        <v>0</v>
      </c>
      <c r="AK60">
        <v>16.034651912135541</v>
      </c>
      <c r="AL60">
        <v>0</v>
      </c>
      <c r="AM60">
        <v>0</v>
      </c>
      <c r="AN60">
        <v>0.77501799999999998</v>
      </c>
      <c r="AO60">
        <v>0</v>
      </c>
      <c r="AP60">
        <v>0</v>
      </c>
      <c r="AQ60">
        <v>3.80372641063492</v>
      </c>
      <c r="AR60">
        <v>10.454720701358694</v>
      </c>
      <c r="AS60">
        <v>6.3694468059024691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469.85411784328033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4.6001086333720478</v>
      </c>
      <c r="L61">
        <v>205.36354833693306</v>
      </c>
      <c r="M61">
        <v>27.230885249717513</v>
      </c>
      <c r="N61">
        <v>34.962110462174813</v>
      </c>
      <c r="O61">
        <v>0</v>
      </c>
      <c r="P61">
        <v>37.163589914306939</v>
      </c>
      <c r="Q61">
        <v>1.9306290370370371</v>
      </c>
      <c r="R61">
        <v>6.7505304197317182</v>
      </c>
      <c r="S61">
        <v>3.8597332411886662</v>
      </c>
      <c r="T61">
        <v>0</v>
      </c>
      <c r="U61">
        <v>24.789726417081322</v>
      </c>
      <c r="V61">
        <v>6.1351626647398847</v>
      </c>
      <c r="W61">
        <v>13.729892000995687</v>
      </c>
      <c r="X61">
        <v>43.659614035685323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4.8764374073265788</v>
      </c>
      <c r="AF61">
        <v>2.4802278727180527</v>
      </c>
      <c r="AG61">
        <v>12.926983024800002</v>
      </c>
      <c r="AH61">
        <v>0</v>
      </c>
      <c r="AI61">
        <v>0</v>
      </c>
      <c r="AJ61">
        <v>0</v>
      </c>
      <c r="AK61">
        <v>16.034651912135541</v>
      </c>
      <c r="AL61">
        <v>0</v>
      </c>
      <c r="AM61">
        <v>0</v>
      </c>
      <c r="AN61">
        <v>0.77501799999999998</v>
      </c>
      <c r="AO61">
        <v>0</v>
      </c>
      <c r="AP61">
        <v>0</v>
      </c>
      <c r="AQ61">
        <v>3.80372641063492</v>
      </c>
      <c r="AR61">
        <v>10.454720701358694</v>
      </c>
      <c r="AS61">
        <v>5.5732659168153438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467.10056165875307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4.6001086333720478</v>
      </c>
      <c r="L62">
        <v>205.36354833693306</v>
      </c>
      <c r="M62">
        <v>27.230885249717513</v>
      </c>
      <c r="N62">
        <v>34.962110462174813</v>
      </c>
      <c r="O62">
        <v>0</v>
      </c>
      <c r="P62">
        <v>37.163589914306939</v>
      </c>
      <c r="Q62">
        <v>1.9306290370370371</v>
      </c>
      <c r="R62">
        <v>6.7496947297297298</v>
      </c>
      <c r="S62">
        <v>3.8597332411886662</v>
      </c>
      <c r="T62">
        <v>0</v>
      </c>
      <c r="U62">
        <v>24.789726417081322</v>
      </c>
      <c r="V62">
        <v>6.1351626647398847</v>
      </c>
      <c r="W62">
        <v>13.729892000995687</v>
      </c>
      <c r="X62">
        <v>43.659614035685323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4.8764374073265788</v>
      </c>
      <c r="AF62">
        <v>2.4802278727180527</v>
      </c>
      <c r="AG62">
        <v>12.926983024800002</v>
      </c>
      <c r="AH62">
        <v>0</v>
      </c>
      <c r="AI62">
        <v>0</v>
      </c>
      <c r="AJ62">
        <v>0</v>
      </c>
      <c r="AK62">
        <v>16.034651912135541</v>
      </c>
      <c r="AL62">
        <v>0</v>
      </c>
      <c r="AM62">
        <v>0</v>
      </c>
      <c r="AN62">
        <v>0.77501799999999998</v>
      </c>
      <c r="AO62">
        <v>0</v>
      </c>
      <c r="AP62">
        <v>0</v>
      </c>
      <c r="AQ62">
        <v>3.80372641063492</v>
      </c>
      <c r="AR62">
        <v>10.454720701358694</v>
      </c>
      <c r="AS62">
        <v>5.5732659168153438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467.0997259687511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4.6001086333720478</v>
      </c>
      <c r="L63">
        <v>204.93182211254927</v>
      </c>
      <c r="M63">
        <v>27.230885249717513</v>
      </c>
      <c r="N63">
        <v>34.962110462174813</v>
      </c>
      <c r="O63">
        <v>0</v>
      </c>
      <c r="P63">
        <v>37.163589914306939</v>
      </c>
      <c r="Q63">
        <v>1.9306290370370371</v>
      </c>
      <c r="R63">
        <v>12.547014010362695</v>
      </c>
      <c r="S63">
        <v>3.8597332411886662</v>
      </c>
      <c r="T63">
        <v>0</v>
      </c>
      <c r="U63">
        <v>24.789726417081322</v>
      </c>
      <c r="V63">
        <v>6.1326237011852767</v>
      </c>
      <c r="W63">
        <v>13.736366131578947</v>
      </c>
      <c r="X63">
        <v>43.660297140531647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4.8764374073265788</v>
      </c>
      <c r="AF63">
        <v>2.4802278727180527</v>
      </c>
      <c r="AG63">
        <v>12.926983024800002</v>
      </c>
      <c r="AH63">
        <v>0</v>
      </c>
      <c r="AI63">
        <v>0</v>
      </c>
      <c r="AJ63">
        <v>0</v>
      </c>
      <c r="AK63">
        <v>16.034651912135541</v>
      </c>
      <c r="AL63">
        <v>0</v>
      </c>
      <c r="AM63">
        <v>0</v>
      </c>
      <c r="AN63">
        <v>0.77501799999999998</v>
      </c>
      <c r="AO63">
        <v>0</v>
      </c>
      <c r="AP63">
        <v>0</v>
      </c>
      <c r="AQ63">
        <v>3.80372641063492</v>
      </c>
      <c r="AR63">
        <v>7.841040602717392</v>
      </c>
      <c r="AS63">
        <v>5.5732659168153438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469.856257198234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4.6001086333720478</v>
      </c>
      <c r="L64">
        <v>204.93182211254927</v>
      </c>
      <c r="M64">
        <v>27.230885249717513</v>
      </c>
      <c r="N64">
        <v>34.962110462174813</v>
      </c>
      <c r="O64">
        <v>0</v>
      </c>
      <c r="P64">
        <v>37.163589914306939</v>
      </c>
      <c r="Q64">
        <v>1.9306290370370371</v>
      </c>
      <c r="R64">
        <v>12.547014010362695</v>
      </c>
      <c r="S64">
        <v>3.8597332411886662</v>
      </c>
      <c r="T64">
        <v>0</v>
      </c>
      <c r="U64">
        <v>24.789726417081322</v>
      </c>
      <c r="V64">
        <v>6.1326237011852767</v>
      </c>
      <c r="W64">
        <v>13.736366131578947</v>
      </c>
      <c r="X64">
        <v>43.660297140531647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4.8764374073265788</v>
      </c>
      <c r="AF64">
        <v>2.4802278727180527</v>
      </c>
      <c r="AG64">
        <v>12.926983024800002</v>
      </c>
      <c r="AH64">
        <v>0</v>
      </c>
      <c r="AI64">
        <v>0</v>
      </c>
      <c r="AJ64">
        <v>0</v>
      </c>
      <c r="AK64">
        <v>16.034651912135541</v>
      </c>
      <c r="AL64">
        <v>0</v>
      </c>
      <c r="AM64">
        <v>0</v>
      </c>
      <c r="AN64">
        <v>0.77501799999999998</v>
      </c>
      <c r="AO64">
        <v>0</v>
      </c>
      <c r="AP64">
        <v>0</v>
      </c>
      <c r="AQ64">
        <v>7.60745282126984</v>
      </c>
      <c r="AR64">
        <v>7.841040602717392</v>
      </c>
      <c r="AS64">
        <v>5.5732659168153438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473.65998360886891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4.6000399811894885</v>
      </c>
      <c r="L65">
        <v>204.6092097152918</v>
      </c>
      <c r="M65">
        <v>27.230981924723913</v>
      </c>
      <c r="N65">
        <v>34.95410301281489</v>
      </c>
      <c r="O65">
        <v>0</v>
      </c>
      <c r="P65">
        <v>37.163589914306939</v>
      </c>
      <c r="Q65">
        <v>1.9301078797169808</v>
      </c>
      <c r="R65">
        <v>12.54693890633609</v>
      </c>
      <c r="S65">
        <v>3.8593864846560852</v>
      </c>
      <c r="T65">
        <v>0</v>
      </c>
      <c r="U65">
        <v>24.789726417081322</v>
      </c>
      <c r="V65">
        <v>5.6488365480717002</v>
      </c>
      <c r="W65">
        <v>13.735873089568907</v>
      </c>
      <c r="X65">
        <v>43.661096025862676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4.8764374073265788</v>
      </c>
      <c r="AF65">
        <v>2.4802278727180527</v>
      </c>
      <c r="AG65">
        <v>12.926983024800002</v>
      </c>
      <c r="AH65">
        <v>0</v>
      </c>
      <c r="AI65">
        <v>0</v>
      </c>
      <c r="AJ65">
        <v>0</v>
      </c>
      <c r="AK65">
        <v>16.034651912135541</v>
      </c>
      <c r="AL65">
        <v>0</v>
      </c>
      <c r="AM65">
        <v>1.5623048274568643</v>
      </c>
      <c r="AN65">
        <v>0.77501799999999998</v>
      </c>
      <c r="AO65">
        <v>0</v>
      </c>
      <c r="AP65">
        <v>0</v>
      </c>
      <c r="AQ65">
        <v>7.6447443799999988</v>
      </c>
      <c r="AR65">
        <v>7.841040602717392</v>
      </c>
      <c r="AS65">
        <v>5.5732659168153438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474.44456384359052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4.6000399811894885</v>
      </c>
      <c r="L66">
        <v>241.14815549118447</v>
      </c>
      <c r="M66">
        <v>27.230981924723913</v>
      </c>
      <c r="N66">
        <v>34.95410301281489</v>
      </c>
      <c r="O66">
        <v>0</v>
      </c>
      <c r="P66">
        <v>37.163589914306939</v>
      </c>
      <c r="Q66">
        <v>1.9301078797169808</v>
      </c>
      <c r="R66">
        <v>12.54693890633609</v>
      </c>
      <c r="S66">
        <v>3.8601828312932414</v>
      </c>
      <c r="T66">
        <v>0</v>
      </c>
      <c r="U66">
        <v>24.789726417081322</v>
      </c>
      <c r="V66">
        <v>6.1388205060000001</v>
      </c>
      <c r="W66">
        <v>13.735873089568907</v>
      </c>
      <c r="X66">
        <v>43.661096025862676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4.8764374073265788</v>
      </c>
      <c r="AF66">
        <v>2.4802278727180527</v>
      </c>
      <c r="AG66">
        <v>12.926983024800002</v>
      </c>
      <c r="AH66">
        <v>0</v>
      </c>
      <c r="AI66">
        <v>0</v>
      </c>
      <c r="AJ66">
        <v>0</v>
      </c>
      <c r="AK66">
        <v>16.034651912135541</v>
      </c>
      <c r="AL66">
        <v>0</v>
      </c>
      <c r="AM66">
        <v>1.5623048274568643</v>
      </c>
      <c r="AN66">
        <v>0.77501799999999998</v>
      </c>
      <c r="AO66">
        <v>0</v>
      </c>
      <c r="AP66">
        <v>0</v>
      </c>
      <c r="AQ66">
        <v>7.8684931187301572</v>
      </c>
      <c r="AR66">
        <v>7.841040602717392</v>
      </c>
      <c r="AS66">
        <v>5.5732659168153438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511.69803866277874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8.9799227550696052</v>
      </c>
      <c r="L67">
        <v>289.37794481652185</v>
      </c>
      <c r="M67">
        <v>27.230981924723913</v>
      </c>
      <c r="N67">
        <v>34.95410301281489</v>
      </c>
      <c r="O67">
        <v>0</v>
      </c>
      <c r="P67">
        <v>37.163589914306939</v>
      </c>
      <c r="Q67">
        <v>3.2299943854805728</v>
      </c>
      <c r="R67">
        <v>12.546775048899756</v>
      </c>
      <c r="S67">
        <v>7.8094804726477021</v>
      </c>
      <c r="T67">
        <v>0</v>
      </c>
      <c r="U67">
        <v>24.789726417081322</v>
      </c>
      <c r="V67">
        <v>6.1388205060000001</v>
      </c>
      <c r="W67">
        <v>13.735873089568907</v>
      </c>
      <c r="X67">
        <v>43.661096025862676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4.8764374073265788</v>
      </c>
      <c r="AF67">
        <v>2.4802278727180527</v>
      </c>
      <c r="AG67">
        <v>12.926983024800002</v>
      </c>
      <c r="AH67">
        <v>0</v>
      </c>
      <c r="AI67">
        <v>0</v>
      </c>
      <c r="AJ67">
        <v>0</v>
      </c>
      <c r="AK67">
        <v>16.034651912135541</v>
      </c>
      <c r="AL67">
        <v>0</v>
      </c>
      <c r="AM67">
        <v>3.1246093480870218</v>
      </c>
      <c r="AN67">
        <v>0.77501799999999998</v>
      </c>
      <c r="AO67">
        <v>0</v>
      </c>
      <c r="AP67">
        <v>0</v>
      </c>
      <c r="AQ67">
        <v>7.8684931187301572</v>
      </c>
      <c r="AR67">
        <v>10.128010497282609</v>
      </c>
      <c r="AS67">
        <v>5.5732659168153438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573.40600546687347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4.5999813979031456</v>
      </c>
      <c r="L68">
        <v>289.37794481652185</v>
      </c>
      <c r="M68">
        <v>27.230981924723913</v>
      </c>
      <c r="N68">
        <v>34.95410301281489</v>
      </c>
      <c r="O68">
        <v>0</v>
      </c>
      <c r="P68">
        <v>37.163589914306939</v>
      </c>
      <c r="Q68">
        <v>3.2299943854805728</v>
      </c>
      <c r="R68">
        <v>12.546775048899756</v>
      </c>
      <c r="S68">
        <v>7.8094804726477021</v>
      </c>
      <c r="T68">
        <v>0</v>
      </c>
      <c r="U68">
        <v>24.789726417081322</v>
      </c>
      <c r="V68">
        <v>6.1388205060000001</v>
      </c>
      <c r="W68">
        <v>13.735873089568907</v>
      </c>
      <c r="X68">
        <v>43.661096025862676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4.8764374073265788</v>
      </c>
      <c r="AF68">
        <v>2.4802278727180527</v>
      </c>
      <c r="AG68">
        <v>12.926983024800002</v>
      </c>
      <c r="AH68">
        <v>0</v>
      </c>
      <c r="AI68">
        <v>0</v>
      </c>
      <c r="AJ68">
        <v>0</v>
      </c>
      <c r="AK68">
        <v>16.034651912135541</v>
      </c>
      <c r="AL68">
        <v>0</v>
      </c>
      <c r="AM68">
        <v>4.6774458102025509</v>
      </c>
      <c r="AN68">
        <v>0.77501799999999998</v>
      </c>
      <c r="AO68">
        <v>0</v>
      </c>
      <c r="AP68">
        <v>0</v>
      </c>
      <c r="AQ68">
        <v>11.411179538730158</v>
      </c>
      <c r="AR68">
        <v>10.128010497282609</v>
      </c>
      <c r="AS68">
        <v>5.5732659168153438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574.1215869918226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8.9799317724313212</v>
      </c>
      <c r="L69">
        <v>342.38057658402778</v>
      </c>
      <c r="M69">
        <v>27.230981924723913</v>
      </c>
      <c r="N69">
        <v>34.95410301281489</v>
      </c>
      <c r="O69">
        <v>0</v>
      </c>
      <c r="P69">
        <v>37.163589914306939</v>
      </c>
      <c r="Q69">
        <v>3.2299943854805728</v>
      </c>
      <c r="R69">
        <v>12.546775048899756</v>
      </c>
      <c r="S69">
        <v>7.8094804726477021</v>
      </c>
      <c r="T69">
        <v>0</v>
      </c>
      <c r="U69">
        <v>24.789726417081322</v>
      </c>
      <c r="V69">
        <v>6.1388205060000001</v>
      </c>
      <c r="W69">
        <v>13.735873089568907</v>
      </c>
      <c r="X69">
        <v>43.661096025862676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4.8764374073265788</v>
      </c>
      <c r="AF69">
        <v>2.4802278727180527</v>
      </c>
      <c r="AG69">
        <v>12.926983024800002</v>
      </c>
      <c r="AH69">
        <v>6.5859898660401281</v>
      </c>
      <c r="AI69">
        <v>0</v>
      </c>
      <c r="AJ69">
        <v>0</v>
      </c>
      <c r="AK69">
        <v>16.034651912135541</v>
      </c>
      <c r="AL69">
        <v>0</v>
      </c>
      <c r="AM69">
        <v>4.6774458102025509</v>
      </c>
      <c r="AN69">
        <v>0.77501799999999998</v>
      </c>
      <c r="AO69">
        <v>0</v>
      </c>
      <c r="AP69">
        <v>0</v>
      </c>
      <c r="AQ69">
        <v>11.411179538730158</v>
      </c>
      <c r="AR69">
        <v>10.128010497282609</v>
      </c>
      <c r="AS69">
        <v>5.5732659168153438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638.09015899989674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8.9700565181741343</v>
      </c>
      <c r="L70">
        <v>372.01375242101585</v>
      </c>
      <c r="M70">
        <v>27.230981924723913</v>
      </c>
      <c r="N70">
        <v>34.95410301281489</v>
      </c>
      <c r="O70">
        <v>0</v>
      </c>
      <c r="P70">
        <v>37.163589914306939</v>
      </c>
      <c r="Q70">
        <v>3.2299943854805728</v>
      </c>
      <c r="R70">
        <v>12.546775048899756</v>
      </c>
      <c r="S70">
        <v>7.8094804726477021</v>
      </c>
      <c r="T70">
        <v>0</v>
      </c>
      <c r="U70">
        <v>24.789726417081322</v>
      </c>
      <c r="V70">
        <v>6.1388205060000001</v>
      </c>
      <c r="W70">
        <v>13.735873089568907</v>
      </c>
      <c r="X70">
        <v>43.661096025862676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4.8764374073265788</v>
      </c>
      <c r="AF70">
        <v>2.4802278727180527</v>
      </c>
      <c r="AG70">
        <v>12.926983024800002</v>
      </c>
      <c r="AH70">
        <v>13.312107143400212</v>
      </c>
      <c r="AI70">
        <v>0</v>
      </c>
      <c r="AJ70">
        <v>0</v>
      </c>
      <c r="AK70">
        <v>16.034651912135541</v>
      </c>
      <c r="AL70">
        <v>0</v>
      </c>
      <c r="AM70">
        <v>4.6774458102025509</v>
      </c>
      <c r="AN70">
        <v>0.77501799999999998</v>
      </c>
      <c r="AO70">
        <v>0</v>
      </c>
      <c r="AP70">
        <v>0</v>
      </c>
      <c r="AQ70">
        <v>11.560345159999997</v>
      </c>
      <c r="AR70">
        <v>10.128010497282609</v>
      </c>
      <c r="AS70">
        <v>5.5732659168153438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674.58874248125767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8.9700511691326543</v>
      </c>
      <c r="L71">
        <v>372.01375242101585</v>
      </c>
      <c r="M71">
        <v>27.230981924723913</v>
      </c>
      <c r="N71">
        <v>34.95410301281489</v>
      </c>
      <c r="O71">
        <v>0</v>
      </c>
      <c r="P71">
        <v>37.163589914306939</v>
      </c>
      <c r="Q71">
        <v>3.2299943854805728</v>
      </c>
      <c r="R71">
        <v>12.546775048899756</v>
      </c>
      <c r="S71">
        <v>7.8094804726477021</v>
      </c>
      <c r="T71">
        <v>0</v>
      </c>
      <c r="U71">
        <v>24.789726417081322</v>
      </c>
      <c r="V71">
        <v>6.1388205060000001</v>
      </c>
      <c r="W71">
        <v>13.735873089568907</v>
      </c>
      <c r="X71">
        <v>43.661096025862676</v>
      </c>
      <c r="Y71">
        <v>0</v>
      </c>
      <c r="Z71">
        <v>0</v>
      </c>
      <c r="AA71">
        <v>0</v>
      </c>
      <c r="AB71">
        <v>0.98630365341335324</v>
      </c>
      <c r="AC71">
        <v>0</v>
      </c>
      <c r="AD71">
        <v>0</v>
      </c>
      <c r="AE71">
        <v>4.8764374073265788</v>
      </c>
      <c r="AF71">
        <v>4.9604554386409729</v>
      </c>
      <c r="AG71">
        <v>12.926983024800002</v>
      </c>
      <c r="AH71">
        <v>20.766886775543824</v>
      </c>
      <c r="AI71">
        <v>0</v>
      </c>
      <c r="AJ71">
        <v>0</v>
      </c>
      <c r="AK71">
        <v>16.034651912135541</v>
      </c>
      <c r="AL71">
        <v>0</v>
      </c>
      <c r="AM71">
        <v>4.6774458102025509</v>
      </c>
      <c r="AN71">
        <v>0.77501799999999998</v>
      </c>
      <c r="AO71">
        <v>0</v>
      </c>
      <c r="AP71">
        <v>1.6679977889809445</v>
      </c>
      <c r="AQ71">
        <v>11.746802339999997</v>
      </c>
      <c r="AR71">
        <v>8.0043955513586962</v>
      </c>
      <c r="AS71">
        <v>4.7770850277282202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684.4447071176661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4.5999878820510958</v>
      </c>
      <c r="L72">
        <v>289.48229685292546</v>
      </c>
      <c r="M72">
        <v>27.230981924723913</v>
      </c>
      <c r="N72">
        <v>34.95410301281489</v>
      </c>
      <c r="O72">
        <v>0</v>
      </c>
      <c r="P72">
        <v>37.163589914306939</v>
      </c>
      <c r="Q72">
        <v>3.2308186436663227</v>
      </c>
      <c r="R72">
        <v>12.546775048899756</v>
      </c>
      <c r="S72">
        <v>7.8111816450902687</v>
      </c>
      <c r="T72">
        <v>0</v>
      </c>
      <c r="U72">
        <v>24.789726417081322</v>
      </c>
      <c r="V72">
        <v>6.1388205060000001</v>
      </c>
      <c r="W72">
        <v>13.735873089568907</v>
      </c>
      <c r="X72">
        <v>43.661096025862676</v>
      </c>
      <c r="Y72">
        <v>0</v>
      </c>
      <c r="Z72">
        <v>0.32555250000000002</v>
      </c>
      <c r="AA72">
        <v>4.1570942831223627</v>
      </c>
      <c r="AB72">
        <v>1.9726069999999996</v>
      </c>
      <c r="AC72">
        <v>0.75373835409140899</v>
      </c>
      <c r="AD72">
        <v>2.7038265601816804</v>
      </c>
      <c r="AE72">
        <v>4.8764374073265788</v>
      </c>
      <c r="AF72">
        <v>7.4406833113590265</v>
      </c>
      <c r="AG72">
        <v>12.926983024800002</v>
      </c>
      <c r="AH72">
        <v>26.708290488152059</v>
      </c>
      <c r="AI72">
        <v>0</v>
      </c>
      <c r="AJ72">
        <v>0</v>
      </c>
      <c r="AK72">
        <v>16.034651912135541</v>
      </c>
      <c r="AL72">
        <v>0</v>
      </c>
      <c r="AM72">
        <v>4.6774458102025509</v>
      </c>
      <c r="AN72">
        <v>0.77501799999999998</v>
      </c>
      <c r="AO72">
        <v>0</v>
      </c>
      <c r="AP72">
        <v>1.6679977889809445</v>
      </c>
      <c r="AQ72">
        <v>11.746802339999997</v>
      </c>
      <c r="AR72">
        <v>8.0043955513586962</v>
      </c>
      <c r="AS72">
        <v>4.7770850277282202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614.8938603224309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4.599966655736007</v>
      </c>
      <c r="L73">
        <v>270.08526342133138</v>
      </c>
      <c r="M73">
        <v>27.230981924723913</v>
      </c>
      <c r="N73">
        <v>34.95410301281489</v>
      </c>
      <c r="O73">
        <v>0</v>
      </c>
      <c r="P73">
        <v>37.163589914306939</v>
      </c>
      <c r="Q73">
        <v>3.2308186436663227</v>
      </c>
      <c r="R73">
        <v>12.546775048899756</v>
      </c>
      <c r="S73">
        <v>7.8111816450902687</v>
      </c>
      <c r="T73">
        <v>0</v>
      </c>
      <c r="U73">
        <v>24.789726417081322</v>
      </c>
      <c r="V73">
        <v>6.1388205060000001</v>
      </c>
      <c r="W73">
        <v>13.735873089568907</v>
      </c>
      <c r="X73">
        <v>43.661096025862676</v>
      </c>
      <c r="Y73">
        <v>0</v>
      </c>
      <c r="Z73">
        <v>5.7896256477272736</v>
      </c>
      <c r="AA73">
        <v>8.3141882594936707</v>
      </c>
      <c r="AB73">
        <v>11.693614372093023</v>
      </c>
      <c r="AC73">
        <v>8.6012862725773527</v>
      </c>
      <c r="AD73">
        <v>5.4076534271763821</v>
      </c>
      <c r="AE73">
        <v>9.7528745078721766</v>
      </c>
      <c r="AF73">
        <v>9.3373279386409731</v>
      </c>
      <c r="AG73">
        <v>12.926983024800002</v>
      </c>
      <c r="AH73">
        <v>34.61147826604013</v>
      </c>
      <c r="AI73">
        <v>0</v>
      </c>
      <c r="AJ73">
        <v>0</v>
      </c>
      <c r="AK73">
        <v>16.034651912135541</v>
      </c>
      <c r="AL73">
        <v>0</v>
      </c>
      <c r="AM73">
        <v>4.6774458102025509</v>
      </c>
      <c r="AN73">
        <v>0.77501799999999998</v>
      </c>
      <c r="AO73">
        <v>0</v>
      </c>
      <c r="AP73">
        <v>1.6679977889809445</v>
      </c>
      <c r="AQ73">
        <v>11.746802339999997</v>
      </c>
      <c r="AR73">
        <v>10.128010497282609</v>
      </c>
      <c r="AS73">
        <v>4.7770850277282202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642.19023939783347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4.599966655736007</v>
      </c>
      <c r="L74">
        <v>279.73161479372709</v>
      </c>
      <c r="M74">
        <v>27.230981924723913</v>
      </c>
      <c r="N74">
        <v>34.95410301281489</v>
      </c>
      <c r="O74">
        <v>0</v>
      </c>
      <c r="P74">
        <v>37.163589914306939</v>
      </c>
      <c r="Q74">
        <v>3.2308186436663227</v>
      </c>
      <c r="R74">
        <v>12.546775048899756</v>
      </c>
      <c r="S74">
        <v>7.8111816450902687</v>
      </c>
      <c r="T74">
        <v>0</v>
      </c>
      <c r="U74">
        <v>24.789726417081322</v>
      </c>
      <c r="V74">
        <v>6.1388205060000001</v>
      </c>
      <c r="W74">
        <v>13.735873089568907</v>
      </c>
      <c r="X74">
        <v>43.661096025862676</v>
      </c>
      <c r="Y74">
        <v>0</v>
      </c>
      <c r="Z74">
        <v>5.7896256477272736</v>
      </c>
      <c r="AA74">
        <v>12.471282542616034</v>
      </c>
      <c r="AB74">
        <v>11.693614372093023</v>
      </c>
      <c r="AC74">
        <v>8.6012862725773527</v>
      </c>
      <c r="AD74">
        <v>8.111479987358063</v>
      </c>
      <c r="AE74">
        <v>9.7528745078721766</v>
      </c>
      <c r="AF74">
        <v>9.3373279386409731</v>
      </c>
      <c r="AG74">
        <v>12.926983024800002</v>
      </c>
      <c r="AH74">
        <v>41.533773857888072</v>
      </c>
      <c r="AI74">
        <v>0</v>
      </c>
      <c r="AJ74">
        <v>0</v>
      </c>
      <c r="AK74">
        <v>16.034651912135541</v>
      </c>
      <c r="AL74">
        <v>0</v>
      </c>
      <c r="AM74">
        <v>4.6774458102025509</v>
      </c>
      <c r="AN74">
        <v>0.77501799999999998</v>
      </c>
      <c r="AO74">
        <v>0</v>
      </c>
      <c r="AP74">
        <v>1.6679977889809445</v>
      </c>
      <c r="AQ74">
        <v>11.746802339999997</v>
      </c>
      <c r="AR74">
        <v>10.128010497282609</v>
      </c>
      <c r="AS74">
        <v>4.7770850277282202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665.61980720538122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8.980063360546783</v>
      </c>
      <c r="L75">
        <v>285.40071169296709</v>
      </c>
      <c r="M75">
        <v>27.230981924723913</v>
      </c>
      <c r="N75">
        <v>34.95410301281489</v>
      </c>
      <c r="O75">
        <v>0</v>
      </c>
      <c r="P75">
        <v>37.163589914306939</v>
      </c>
      <c r="Q75">
        <v>3.2311624315589351</v>
      </c>
      <c r="R75">
        <v>12.546775048899756</v>
      </c>
      <c r="S75">
        <v>7.8118075009823178</v>
      </c>
      <c r="T75">
        <v>0</v>
      </c>
      <c r="U75">
        <v>24.789726417081322</v>
      </c>
      <c r="V75">
        <v>6.1388205060000001</v>
      </c>
      <c r="W75">
        <v>13.735873089568907</v>
      </c>
      <c r="X75">
        <v>43.661096025862676</v>
      </c>
      <c r="Y75">
        <v>0</v>
      </c>
      <c r="Z75">
        <v>5.7896256477272736</v>
      </c>
      <c r="AA75">
        <v>12.471282542616034</v>
      </c>
      <c r="AB75">
        <v>11.693614372093023</v>
      </c>
      <c r="AC75">
        <v>8.6012862725773527</v>
      </c>
      <c r="AD75">
        <v>8.111479987358063</v>
      </c>
      <c r="AE75">
        <v>9.7528745078721766</v>
      </c>
      <c r="AF75">
        <v>9.3373279386409731</v>
      </c>
      <c r="AG75">
        <v>12.926983024800002</v>
      </c>
      <c r="AH75">
        <v>41.533773857888072</v>
      </c>
      <c r="AI75">
        <v>0</v>
      </c>
      <c r="AJ75">
        <v>0</v>
      </c>
      <c r="AK75">
        <v>16.034651912135541</v>
      </c>
      <c r="AL75">
        <v>0</v>
      </c>
      <c r="AM75">
        <v>4.6774458102025509</v>
      </c>
      <c r="AN75">
        <v>0.77501799999999998</v>
      </c>
      <c r="AO75">
        <v>0</v>
      </c>
      <c r="AP75">
        <v>1.6679977889809445</v>
      </c>
      <c r="AQ75">
        <v>11.746802339999997</v>
      </c>
      <c r="AR75">
        <v>10.128010497282609</v>
      </c>
      <c r="AS75">
        <v>4.7770850277282202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675.66997045321671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8.9800114448433686</v>
      </c>
      <c r="L76">
        <v>318.53783015201026</v>
      </c>
      <c r="M76">
        <v>27.230981924723913</v>
      </c>
      <c r="N76">
        <v>34.95410301281489</v>
      </c>
      <c r="O76">
        <v>0</v>
      </c>
      <c r="P76">
        <v>37.163589914306939</v>
      </c>
      <c r="Q76">
        <v>3.2311624315589351</v>
      </c>
      <c r="R76">
        <v>12.546775048899756</v>
      </c>
      <c r="S76">
        <v>7.8118075009823178</v>
      </c>
      <c r="T76">
        <v>0</v>
      </c>
      <c r="U76">
        <v>24.789726417081322</v>
      </c>
      <c r="V76">
        <v>6.1388205060000001</v>
      </c>
      <c r="W76">
        <v>13.735873089568907</v>
      </c>
      <c r="X76">
        <v>43.661096025862676</v>
      </c>
      <c r="Y76">
        <v>0</v>
      </c>
      <c r="Z76">
        <v>5.7896256477272736</v>
      </c>
      <c r="AA76">
        <v>12.471282542616034</v>
      </c>
      <c r="AB76">
        <v>11.693614372093023</v>
      </c>
      <c r="AC76">
        <v>8.6012862725773527</v>
      </c>
      <c r="AD76">
        <v>8.111479987358063</v>
      </c>
      <c r="AE76">
        <v>9.7528745078721766</v>
      </c>
      <c r="AF76">
        <v>9.3373279386409731</v>
      </c>
      <c r="AG76">
        <v>12.926983024800002</v>
      </c>
      <c r="AH76">
        <v>41.533773857888072</v>
      </c>
      <c r="AI76">
        <v>0</v>
      </c>
      <c r="AJ76">
        <v>0</v>
      </c>
      <c r="AK76">
        <v>16.034651912135541</v>
      </c>
      <c r="AL76">
        <v>0</v>
      </c>
      <c r="AM76">
        <v>4.6774458102025509</v>
      </c>
      <c r="AN76">
        <v>0.77501799999999998</v>
      </c>
      <c r="AO76">
        <v>0</v>
      </c>
      <c r="AP76">
        <v>1.6679977889809445</v>
      </c>
      <c r="AQ76">
        <v>11.746802339999997</v>
      </c>
      <c r="AR76">
        <v>10.128010497282609</v>
      </c>
      <c r="AS76">
        <v>4.7770850277282202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708.80703699655635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8.9800114448433686</v>
      </c>
      <c r="L77">
        <v>364.42037970199061</v>
      </c>
      <c r="M77">
        <v>27.230981924723913</v>
      </c>
      <c r="N77">
        <v>34.95410301281489</v>
      </c>
      <c r="O77">
        <v>0</v>
      </c>
      <c r="P77">
        <v>37.163589914306939</v>
      </c>
      <c r="Q77">
        <v>3.2311624315589351</v>
      </c>
      <c r="R77">
        <v>12.546775048899756</v>
      </c>
      <c r="S77">
        <v>7.8118075009823178</v>
      </c>
      <c r="T77">
        <v>0</v>
      </c>
      <c r="U77">
        <v>24.789726417081322</v>
      </c>
      <c r="V77">
        <v>6.1388205060000001</v>
      </c>
      <c r="W77">
        <v>13.735873089568907</v>
      </c>
      <c r="X77">
        <v>43.661096025862676</v>
      </c>
      <c r="Y77">
        <v>0</v>
      </c>
      <c r="Z77">
        <v>5.7896256477272736</v>
      </c>
      <c r="AA77">
        <v>12.471282542616034</v>
      </c>
      <c r="AB77">
        <v>11.693614372093023</v>
      </c>
      <c r="AC77">
        <v>7.5373844613632794</v>
      </c>
      <c r="AD77">
        <v>8.111479987358063</v>
      </c>
      <c r="AE77">
        <v>9.7528745078721766</v>
      </c>
      <c r="AF77">
        <v>9.3373279386409731</v>
      </c>
      <c r="AG77">
        <v>12.926983024800002</v>
      </c>
      <c r="AH77">
        <v>34.61147826604013</v>
      </c>
      <c r="AI77">
        <v>0</v>
      </c>
      <c r="AJ77">
        <v>0</v>
      </c>
      <c r="AK77">
        <v>16.034651912135541</v>
      </c>
      <c r="AL77">
        <v>0</v>
      </c>
      <c r="AM77">
        <v>4.6774458102025509</v>
      </c>
      <c r="AN77">
        <v>0.77501799999999998</v>
      </c>
      <c r="AO77">
        <v>0</v>
      </c>
      <c r="AP77">
        <v>0</v>
      </c>
      <c r="AQ77">
        <v>11.746802339999997</v>
      </c>
      <c r="AR77">
        <v>5.8807802986413051</v>
      </c>
      <c r="AS77">
        <v>4.3789945831846575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740.39007071130879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8.9699544620010681</v>
      </c>
      <c r="L78">
        <v>372.01053230324749</v>
      </c>
      <c r="M78">
        <v>27.230981924723913</v>
      </c>
      <c r="N78">
        <v>34.95410301281489</v>
      </c>
      <c r="O78">
        <v>0</v>
      </c>
      <c r="P78">
        <v>37.163589914306939</v>
      </c>
      <c r="Q78">
        <v>3.2311624315589351</v>
      </c>
      <c r="R78">
        <v>12.546775048899756</v>
      </c>
      <c r="S78">
        <v>7.8118075009823178</v>
      </c>
      <c r="T78">
        <v>0</v>
      </c>
      <c r="U78">
        <v>24.789726417081322</v>
      </c>
      <c r="V78">
        <v>6.1388205060000001</v>
      </c>
      <c r="W78">
        <v>13.735873089568907</v>
      </c>
      <c r="X78">
        <v>43.661096025862676</v>
      </c>
      <c r="Y78">
        <v>0</v>
      </c>
      <c r="Z78">
        <v>3.8597503295454545</v>
      </c>
      <c r="AA78">
        <v>8.3141882594936707</v>
      </c>
      <c r="AB78">
        <v>11.693614372093023</v>
      </c>
      <c r="AC78">
        <v>6.0299074463640645</v>
      </c>
      <c r="AD78">
        <v>4.6914284986373964</v>
      </c>
      <c r="AE78">
        <v>9.7528745078721766</v>
      </c>
      <c r="AF78">
        <v>9.3373279386409731</v>
      </c>
      <c r="AG78">
        <v>12.926983024800002</v>
      </c>
      <c r="AH78">
        <v>27.689182674192185</v>
      </c>
      <c r="AI78">
        <v>0</v>
      </c>
      <c r="AJ78">
        <v>0</v>
      </c>
      <c r="AK78">
        <v>16.034651912135541</v>
      </c>
      <c r="AL78">
        <v>0</v>
      </c>
      <c r="AM78">
        <v>4.6774458102025509</v>
      </c>
      <c r="AN78">
        <v>0.77501799999999998</v>
      </c>
      <c r="AO78">
        <v>0</v>
      </c>
      <c r="AP78">
        <v>0</v>
      </c>
      <c r="AQ78">
        <v>11.746802339999997</v>
      </c>
      <c r="AR78">
        <v>5.8807802986413051</v>
      </c>
      <c r="AS78">
        <v>4.3789945831846575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730.03337263285152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8.9699544620010681</v>
      </c>
      <c r="L79">
        <v>372.01053230324749</v>
      </c>
      <c r="M79">
        <v>27.230981924723913</v>
      </c>
      <c r="N79">
        <v>34.95410301281489</v>
      </c>
      <c r="O79">
        <v>0</v>
      </c>
      <c r="P79">
        <v>37.163589914306939</v>
      </c>
      <c r="Q79">
        <v>3.2311624315589351</v>
      </c>
      <c r="R79">
        <v>12.546775048899756</v>
      </c>
      <c r="S79">
        <v>7.8118075009823178</v>
      </c>
      <c r="T79">
        <v>0</v>
      </c>
      <c r="U79">
        <v>24.789726417081322</v>
      </c>
      <c r="V79">
        <v>6.1388205060000001</v>
      </c>
      <c r="W79">
        <v>13.735873089568907</v>
      </c>
      <c r="X79">
        <v>43.661096025862676</v>
      </c>
      <c r="Y79">
        <v>0</v>
      </c>
      <c r="Z79">
        <v>1.9298753181818185</v>
      </c>
      <c r="AA79">
        <v>4.1570942831223627</v>
      </c>
      <c r="AB79">
        <v>0.98630365341335324</v>
      </c>
      <c r="AC79">
        <v>0.37686933045390292</v>
      </c>
      <c r="AD79">
        <v>2.3848094382286145</v>
      </c>
      <c r="AE79">
        <v>4.8764374073265788</v>
      </c>
      <c r="AF79">
        <v>4.9604554386409729</v>
      </c>
      <c r="AG79">
        <v>12.926983024800002</v>
      </c>
      <c r="AH79">
        <v>20.766886775543824</v>
      </c>
      <c r="AI79">
        <v>0</v>
      </c>
      <c r="AJ79">
        <v>0</v>
      </c>
      <c r="AK79">
        <v>16.034651912135541</v>
      </c>
      <c r="AL79">
        <v>0</v>
      </c>
      <c r="AM79">
        <v>4.6774458102025509</v>
      </c>
      <c r="AN79">
        <v>0.77501799999999998</v>
      </c>
      <c r="AO79">
        <v>0</v>
      </c>
      <c r="AP79">
        <v>0</v>
      </c>
      <c r="AQ79">
        <v>11.746802339999997</v>
      </c>
      <c r="AR79">
        <v>10.128010497282609</v>
      </c>
      <c r="AS79">
        <v>4.7770850277282202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693.74915089410877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8.9799688695890989</v>
      </c>
      <c r="L80">
        <v>372.01053230324749</v>
      </c>
      <c r="M80">
        <v>27.230981924723913</v>
      </c>
      <c r="N80">
        <v>34.95410301281489</v>
      </c>
      <c r="O80">
        <v>0</v>
      </c>
      <c r="P80">
        <v>37.163589914306939</v>
      </c>
      <c r="Q80">
        <v>3.2311624315589351</v>
      </c>
      <c r="R80">
        <v>12.546775048899756</v>
      </c>
      <c r="S80">
        <v>7.8118075009823178</v>
      </c>
      <c r="T80">
        <v>0</v>
      </c>
      <c r="U80">
        <v>24.789726417081322</v>
      </c>
      <c r="V80">
        <v>6.1388205060000001</v>
      </c>
      <c r="W80">
        <v>13.735873089568907</v>
      </c>
      <c r="X80">
        <v>43.661096025862676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4.8764374073265788</v>
      </c>
      <c r="AF80">
        <v>2.6261233772819477</v>
      </c>
      <c r="AG80">
        <v>12.926983024800002</v>
      </c>
      <c r="AH80">
        <v>13.844591183695881</v>
      </c>
      <c r="AI80">
        <v>0</v>
      </c>
      <c r="AJ80">
        <v>0</v>
      </c>
      <c r="AK80">
        <v>16.034651912135541</v>
      </c>
      <c r="AL80">
        <v>0</v>
      </c>
      <c r="AM80">
        <v>4.6774458102025509</v>
      </c>
      <c r="AN80">
        <v>0.77501799999999998</v>
      </c>
      <c r="AO80">
        <v>0</v>
      </c>
      <c r="AP80">
        <v>0</v>
      </c>
      <c r="AQ80">
        <v>11.746802339999997</v>
      </c>
      <c r="AR80">
        <v>10.128010497282609</v>
      </c>
      <c r="AS80">
        <v>4.7770850277282202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674.66758562508971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8.9799555334692442</v>
      </c>
      <c r="L81">
        <v>372.01053230324749</v>
      </c>
      <c r="M81">
        <v>27.230981924723913</v>
      </c>
      <c r="N81">
        <v>34.95410301281489</v>
      </c>
      <c r="O81">
        <v>0</v>
      </c>
      <c r="P81">
        <v>37.163589914306939</v>
      </c>
      <c r="Q81">
        <v>3.2311624315589351</v>
      </c>
      <c r="R81">
        <v>12.546775048899756</v>
      </c>
      <c r="S81">
        <v>7.8118075009823178</v>
      </c>
      <c r="T81">
        <v>0</v>
      </c>
      <c r="U81">
        <v>24.789726417081322</v>
      </c>
      <c r="V81">
        <v>6.1388205060000001</v>
      </c>
      <c r="W81">
        <v>13.735873089568907</v>
      </c>
      <c r="X81">
        <v>43.661096025862676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4.8764374073265788</v>
      </c>
      <c r="AF81">
        <v>0</v>
      </c>
      <c r="AG81">
        <v>12.926983024800002</v>
      </c>
      <c r="AH81">
        <v>6.9222955918479405</v>
      </c>
      <c r="AI81">
        <v>0</v>
      </c>
      <c r="AJ81">
        <v>0</v>
      </c>
      <c r="AK81">
        <v>16.034651912135541</v>
      </c>
      <c r="AL81">
        <v>0</v>
      </c>
      <c r="AM81">
        <v>4.6774458102025509</v>
      </c>
      <c r="AN81">
        <v>0.77501799999999998</v>
      </c>
      <c r="AO81">
        <v>0</v>
      </c>
      <c r="AP81">
        <v>0</v>
      </c>
      <c r="AQ81">
        <v>11.746802339999997</v>
      </c>
      <c r="AR81">
        <v>10.128010497282609</v>
      </c>
      <c r="AS81">
        <v>5.5732659168153438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665.91533420892711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8.979925777150557</v>
      </c>
      <c r="L82">
        <v>372.01053230324749</v>
      </c>
      <c r="M82">
        <v>27.230981924723913</v>
      </c>
      <c r="N82">
        <v>34.95410301281489</v>
      </c>
      <c r="O82">
        <v>0</v>
      </c>
      <c r="P82">
        <v>37.163589914306939</v>
      </c>
      <c r="Q82">
        <v>3.2311624315589351</v>
      </c>
      <c r="R82">
        <v>12.546775048899756</v>
      </c>
      <c r="S82">
        <v>7.8118075009823178</v>
      </c>
      <c r="T82">
        <v>0</v>
      </c>
      <c r="U82">
        <v>24.789726417081322</v>
      </c>
      <c r="V82">
        <v>6.1388205060000001</v>
      </c>
      <c r="W82">
        <v>13.735873089568907</v>
      </c>
      <c r="X82">
        <v>43.661096025862676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4.8764374073265788</v>
      </c>
      <c r="AF82">
        <v>0</v>
      </c>
      <c r="AG82">
        <v>12.926983024800002</v>
      </c>
      <c r="AH82">
        <v>0</v>
      </c>
      <c r="AI82">
        <v>0</v>
      </c>
      <c r="AJ82">
        <v>0</v>
      </c>
      <c r="AK82">
        <v>16.034651912135541</v>
      </c>
      <c r="AL82">
        <v>0</v>
      </c>
      <c r="AM82">
        <v>4.6774458102025509</v>
      </c>
      <c r="AN82">
        <v>0.77501799999999998</v>
      </c>
      <c r="AO82">
        <v>0</v>
      </c>
      <c r="AP82">
        <v>0</v>
      </c>
      <c r="AQ82">
        <v>11.746802339999997</v>
      </c>
      <c r="AR82">
        <v>10.128010497282609</v>
      </c>
      <c r="AS82">
        <v>5.5732659168153438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658.99300886076048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4.599986725253844</v>
      </c>
      <c r="L83">
        <v>337.61062817744011</v>
      </c>
      <c r="M83">
        <v>27.230981924723913</v>
      </c>
      <c r="N83">
        <v>34.95410301281489</v>
      </c>
      <c r="O83">
        <v>0</v>
      </c>
      <c r="P83">
        <v>37.163589914306939</v>
      </c>
      <c r="Q83">
        <v>3.2308186436663227</v>
      </c>
      <c r="R83">
        <v>12.546775048899756</v>
      </c>
      <c r="S83">
        <v>7.8897846931124684</v>
      </c>
      <c r="T83">
        <v>0</v>
      </c>
      <c r="U83">
        <v>24.789726417081322</v>
      </c>
      <c r="V83">
        <v>6.1388205060000001</v>
      </c>
      <c r="W83">
        <v>13.735873089568907</v>
      </c>
      <c r="X83">
        <v>43.661096025862676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4.8764374073265788</v>
      </c>
      <c r="AF83">
        <v>0</v>
      </c>
      <c r="AG83">
        <v>12.926983024800002</v>
      </c>
      <c r="AH83">
        <v>0</v>
      </c>
      <c r="AI83">
        <v>0</v>
      </c>
      <c r="AJ83">
        <v>0</v>
      </c>
      <c r="AK83">
        <v>16.034651912135541</v>
      </c>
      <c r="AL83">
        <v>0</v>
      </c>
      <c r="AM83">
        <v>4.6774458102025509</v>
      </c>
      <c r="AN83">
        <v>0.77501799999999998</v>
      </c>
      <c r="AO83">
        <v>0</v>
      </c>
      <c r="AP83">
        <v>0</v>
      </c>
      <c r="AQ83">
        <v>11.746802339999997</v>
      </c>
      <c r="AR83">
        <v>10.128010497282609</v>
      </c>
      <c r="AS83">
        <v>5.5732659168153438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620.29079908729398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4.599986725253844</v>
      </c>
      <c r="L84">
        <v>289.37794481652185</v>
      </c>
      <c r="M84">
        <v>27.230981924723913</v>
      </c>
      <c r="N84">
        <v>34.95410301281489</v>
      </c>
      <c r="O84">
        <v>0</v>
      </c>
      <c r="P84">
        <v>37.163589914306939</v>
      </c>
      <c r="Q84">
        <v>3.2308186436663227</v>
      </c>
      <c r="R84">
        <v>12.546775048899756</v>
      </c>
      <c r="S84">
        <v>7.8111816450902687</v>
      </c>
      <c r="T84">
        <v>0</v>
      </c>
      <c r="U84">
        <v>24.789726417081322</v>
      </c>
      <c r="V84">
        <v>6.1388205060000001</v>
      </c>
      <c r="W84">
        <v>13.735873089568907</v>
      </c>
      <c r="X84">
        <v>43.661096025862676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4.8764374073265788</v>
      </c>
      <c r="AF84">
        <v>0</v>
      </c>
      <c r="AG84">
        <v>12.926983024800002</v>
      </c>
      <c r="AH84">
        <v>0</v>
      </c>
      <c r="AI84">
        <v>0</v>
      </c>
      <c r="AJ84">
        <v>0</v>
      </c>
      <c r="AK84">
        <v>16.034651912135541</v>
      </c>
      <c r="AL84">
        <v>0</v>
      </c>
      <c r="AM84">
        <v>4.6774458102025509</v>
      </c>
      <c r="AN84">
        <v>0.77501799999999998</v>
      </c>
      <c r="AO84">
        <v>0</v>
      </c>
      <c r="AP84">
        <v>0</v>
      </c>
      <c r="AQ84">
        <v>11.746802339999997</v>
      </c>
      <c r="AR84">
        <v>10.128010497282609</v>
      </c>
      <c r="AS84">
        <v>5.5732659168153438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571.97951267835344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4.599986725253844</v>
      </c>
      <c r="L85">
        <v>204.4929428829216</v>
      </c>
      <c r="M85">
        <v>27.230981924723913</v>
      </c>
      <c r="N85">
        <v>34.95410301281489</v>
      </c>
      <c r="O85">
        <v>0</v>
      </c>
      <c r="P85">
        <v>37.163589914306939</v>
      </c>
      <c r="Q85">
        <v>3.2308186436663227</v>
      </c>
      <c r="R85">
        <v>12.546775048899756</v>
      </c>
      <c r="S85">
        <v>7.8111816450902687</v>
      </c>
      <c r="T85">
        <v>0</v>
      </c>
      <c r="U85">
        <v>24.789726417081322</v>
      </c>
      <c r="V85">
        <v>6.1388205060000001</v>
      </c>
      <c r="W85">
        <v>13.735873089568907</v>
      </c>
      <c r="X85">
        <v>43.661096025862676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4.8764374073265788</v>
      </c>
      <c r="AF85">
        <v>0</v>
      </c>
      <c r="AG85">
        <v>12.926983024800002</v>
      </c>
      <c r="AH85">
        <v>0</v>
      </c>
      <c r="AI85">
        <v>0</v>
      </c>
      <c r="AJ85">
        <v>0</v>
      </c>
      <c r="AK85">
        <v>16.034651912135541</v>
      </c>
      <c r="AL85">
        <v>0</v>
      </c>
      <c r="AM85">
        <v>4.6774458102025509</v>
      </c>
      <c r="AN85">
        <v>0.77501799999999998</v>
      </c>
      <c r="AO85">
        <v>0</v>
      </c>
      <c r="AP85">
        <v>0</v>
      </c>
      <c r="AQ85">
        <v>11.746802339999997</v>
      </c>
      <c r="AR85">
        <v>7.841040602717392</v>
      </c>
      <c r="AS85">
        <v>4.7770850277282202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484.01135996110065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4.599986725253844</v>
      </c>
      <c r="L86">
        <v>204.4929428829216</v>
      </c>
      <c r="M86">
        <v>27.230981924723913</v>
      </c>
      <c r="N86">
        <v>34.95410301281489</v>
      </c>
      <c r="O86">
        <v>0</v>
      </c>
      <c r="P86">
        <v>37.163589914306939</v>
      </c>
      <c r="Q86">
        <v>3.2308186436663227</v>
      </c>
      <c r="R86">
        <v>12.546775048899756</v>
      </c>
      <c r="S86">
        <v>7.8111816450902687</v>
      </c>
      <c r="T86">
        <v>0</v>
      </c>
      <c r="U86">
        <v>24.789726417081322</v>
      </c>
      <c r="V86">
        <v>6.1388205060000001</v>
      </c>
      <c r="W86">
        <v>13.735873089568907</v>
      </c>
      <c r="X86">
        <v>43.661096025862676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4.8764374073265788</v>
      </c>
      <c r="AF86">
        <v>0</v>
      </c>
      <c r="AG86">
        <v>12.926983024800002</v>
      </c>
      <c r="AH86">
        <v>0</v>
      </c>
      <c r="AI86">
        <v>0</v>
      </c>
      <c r="AJ86">
        <v>0</v>
      </c>
      <c r="AK86">
        <v>16.034651912135541</v>
      </c>
      <c r="AL86">
        <v>0</v>
      </c>
      <c r="AM86">
        <v>4.6774458102025509</v>
      </c>
      <c r="AN86">
        <v>0.77501799999999998</v>
      </c>
      <c r="AO86">
        <v>0</v>
      </c>
      <c r="AP86">
        <v>0</v>
      </c>
      <c r="AQ86">
        <v>7.8684931187301572</v>
      </c>
      <c r="AR86">
        <v>7.841040602717392</v>
      </c>
      <c r="AS86">
        <v>4.7770850277282202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480.13305073983082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4.6000315599615682</v>
      </c>
      <c r="L87">
        <v>204.500565998448</v>
      </c>
      <c r="M87">
        <v>27.230981924723913</v>
      </c>
      <c r="N87">
        <v>34.95410301281489</v>
      </c>
      <c r="O87">
        <v>0</v>
      </c>
      <c r="P87">
        <v>37.163589914306939</v>
      </c>
      <c r="Q87">
        <v>3.2316548724066392</v>
      </c>
      <c r="R87">
        <v>12.54693890633609</v>
      </c>
      <c r="S87">
        <v>7.8094438228520824</v>
      </c>
      <c r="T87">
        <v>0</v>
      </c>
      <c r="U87">
        <v>24.789726417081322</v>
      </c>
      <c r="V87">
        <v>6.1403285468837741</v>
      </c>
      <c r="W87">
        <v>13.735319494769076</v>
      </c>
      <c r="X87">
        <v>43.661096025862676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4.8764374073265788</v>
      </c>
      <c r="AF87">
        <v>0</v>
      </c>
      <c r="AG87">
        <v>12.926983024800002</v>
      </c>
      <c r="AH87">
        <v>0</v>
      </c>
      <c r="AI87">
        <v>0</v>
      </c>
      <c r="AJ87">
        <v>0</v>
      </c>
      <c r="AK87">
        <v>16.034651912135541</v>
      </c>
      <c r="AL87">
        <v>0</v>
      </c>
      <c r="AM87">
        <v>4.6774458102025509</v>
      </c>
      <c r="AN87">
        <v>0.77501799999999998</v>
      </c>
      <c r="AO87">
        <v>0</v>
      </c>
      <c r="AP87">
        <v>0</v>
      </c>
      <c r="AQ87">
        <v>7.8684931187301572</v>
      </c>
      <c r="AR87">
        <v>10.291365752717393</v>
      </c>
      <c r="AS87">
        <v>5.5732659168153438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483.38744143917455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4.6000352749371531</v>
      </c>
      <c r="L88">
        <v>204.500565998448</v>
      </c>
      <c r="M88">
        <v>27.230981924723913</v>
      </c>
      <c r="N88">
        <v>34.95410301281489</v>
      </c>
      <c r="O88">
        <v>0</v>
      </c>
      <c r="P88">
        <v>37.163589914306939</v>
      </c>
      <c r="Q88">
        <v>1.9289437005988026</v>
      </c>
      <c r="R88">
        <v>6.7496532049180322</v>
      </c>
      <c r="S88">
        <v>3.8593593601717662</v>
      </c>
      <c r="T88">
        <v>0</v>
      </c>
      <c r="U88">
        <v>24.789726417081322</v>
      </c>
      <c r="V88">
        <v>6.1403285468837741</v>
      </c>
      <c r="W88">
        <v>13.735319494769076</v>
      </c>
      <c r="X88">
        <v>43.661096025862676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4.8764374073265788</v>
      </c>
      <c r="AF88">
        <v>0</v>
      </c>
      <c r="AG88">
        <v>12.926983024800002</v>
      </c>
      <c r="AH88">
        <v>0</v>
      </c>
      <c r="AI88">
        <v>0</v>
      </c>
      <c r="AJ88">
        <v>0</v>
      </c>
      <c r="AK88">
        <v>16.034651912135541</v>
      </c>
      <c r="AL88">
        <v>0</v>
      </c>
      <c r="AM88">
        <v>4.6774458102025509</v>
      </c>
      <c r="AN88">
        <v>0.77501799999999998</v>
      </c>
      <c r="AO88">
        <v>0</v>
      </c>
      <c r="AP88">
        <v>0</v>
      </c>
      <c r="AQ88">
        <v>7.8684931187301572</v>
      </c>
      <c r="AR88">
        <v>10.291365752717393</v>
      </c>
      <c r="AS88">
        <v>5.5732659168153438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472.33736381824389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4.6000399811894885</v>
      </c>
      <c r="L89">
        <v>205.62151308977579</v>
      </c>
      <c r="M89">
        <v>27.230981924723913</v>
      </c>
      <c r="N89">
        <v>34.95410301281489</v>
      </c>
      <c r="O89">
        <v>0</v>
      </c>
      <c r="P89">
        <v>37.163589914306939</v>
      </c>
      <c r="Q89">
        <v>1.9291708580060423</v>
      </c>
      <c r="R89">
        <v>6.750116630669547</v>
      </c>
      <c r="S89">
        <v>4.9235339288833435</v>
      </c>
      <c r="T89">
        <v>0</v>
      </c>
      <c r="U89">
        <v>24.789726417081322</v>
      </c>
      <c r="V89">
        <v>6.1403285468837741</v>
      </c>
      <c r="W89">
        <v>13.735319494769076</v>
      </c>
      <c r="X89">
        <v>43.661096025862676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4.8764374073265788</v>
      </c>
      <c r="AF89">
        <v>0</v>
      </c>
      <c r="AG89">
        <v>12.926983024800002</v>
      </c>
      <c r="AH89">
        <v>0</v>
      </c>
      <c r="AI89">
        <v>0</v>
      </c>
      <c r="AJ89">
        <v>0</v>
      </c>
      <c r="AK89">
        <v>16.034651912135541</v>
      </c>
      <c r="AL89">
        <v>0</v>
      </c>
      <c r="AM89">
        <v>4.6774458102025509</v>
      </c>
      <c r="AN89">
        <v>0.77501799999999998</v>
      </c>
      <c r="AO89">
        <v>0</v>
      </c>
      <c r="AP89">
        <v>0</v>
      </c>
      <c r="AQ89">
        <v>7.8684931187301572</v>
      </c>
      <c r="AR89">
        <v>7.841040602717392</v>
      </c>
      <c r="AS89">
        <v>6.3694468059024691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472.86903650678147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4.6000399811894885</v>
      </c>
      <c r="L90">
        <v>205.62151308977579</v>
      </c>
      <c r="M90">
        <v>27.230981924723913</v>
      </c>
      <c r="N90">
        <v>34.95410301281489</v>
      </c>
      <c r="O90">
        <v>0</v>
      </c>
      <c r="P90">
        <v>37.163589914306939</v>
      </c>
      <c r="Q90">
        <v>1.9291708580060423</v>
      </c>
      <c r="R90">
        <v>6.750116630669547</v>
      </c>
      <c r="S90">
        <v>3.8597042478873238</v>
      </c>
      <c r="T90">
        <v>0</v>
      </c>
      <c r="U90">
        <v>24.789726417081322</v>
      </c>
      <c r="V90">
        <v>2.8919644457417579</v>
      </c>
      <c r="W90">
        <v>13.735319494769076</v>
      </c>
      <c r="X90">
        <v>43.661096025862676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4.8764374073265788</v>
      </c>
      <c r="AF90">
        <v>0</v>
      </c>
      <c r="AG90">
        <v>12.926983024800002</v>
      </c>
      <c r="AH90">
        <v>0</v>
      </c>
      <c r="AI90">
        <v>0</v>
      </c>
      <c r="AJ90">
        <v>0</v>
      </c>
      <c r="AK90">
        <v>16.034651912135541</v>
      </c>
      <c r="AL90">
        <v>0</v>
      </c>
      <c r="AM90">
        <v>4.6774458102025509</v>
      </c>
      <c r="AN90">
        <v>0.77501799999999998</v>
      </c>
      <c r="AO90">
        <v>0</v>
      </c>
      <c r="AP90">
        <v>0</v>
      </c>
      <c r="AQ90">
        <v>7.8684931187301572</v>
      </c>
      <c r="AR90">
        <v>7.841040602717392</v>
      </c>
      <c r="AS90">
        <v>6.3694468059024691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468.55684272464345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4.6000399811894885</v>
      </c>
      <c r="L91">
        <v>205.79042217220035</v>
      </c>
      <c r="M91">
        <v>27.230981924723913</v>
      </c>
      <c r="N91">
        <v>34.95410301281489</v>
      </c>
      <c r="O91">
        <v>0</v>
      </c>
      <c r="P91">
        <v>37.163589914306939</v>
      </c>
      <c r="Q91">
        <v>1.9306290370370371</v>
      </c>
      <c r="R91">
        <v>6.750116630669547</v>
      </c>
      <c r="S91">
        <v>3.8597332411886662</v>
      </c>
      <c r="T91">
        <v>0</v>
      </c>
      <c r="U91">
        <v>24.789726417081322</v>
      </c>
      <c r="V91">
        <v>2.8919644457417579</v>
      </c>
      <c r="W91">
        <v>13.735319494769076</v>
      </c>
      <c r="X91">
        <v>43.661096025862676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4.8764374073265788</v>
      </c>
      <c r="AF91">
        <v>0</v>
      </c>
      <c r="AG91">
        <v>12.926983024800002</v>
      </c>
      <c r="AH91">
        <v>0</v>
      </c>
      <c r="AI91">
        <v>0</v>
      </c>
      <c r="AJ91">
        <v>0</v>
      </c>
      <c r="AK91">
        <v>16.034651912135541</v>
      </c>
      <c r="AL91">
        <v>0</v>
      </c>
      <c r="AM91">
        <v>2.9589103465866464</v>
      </c>
      <c r="AN91">
        <v>0.77501799999999998</v>
      </c>
      <c r="AO91">
        <v>0</v>
      </c>
      <c r="AP91">
        <v>0</v>
      </c>
      <c r="AQ91">
        <v>3.9342465593650786</v>
      </c>
      <c r="AR91">
        <v>7.841040602717392</v>
      </c>
      <c r="AS91">
        <v>5.5732659168153438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462.27827606733223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4.6000399811894885</v>
      </c>
      <c r="L92">
        <v>205.54151250108217</v>
      </c>
      <c r="M92">
        <v>27.230981924723913</v>
      </c>
      <c r="N92">
        <v>34.95410301281489</v>
      </c>
      <c r="O92">
        <v>0</v>
      </c>
      <c r="P92">
        <v>37.163589914306939</v>
      </c>
      <c r="Q92">
        <v>1.9306290370370371</v>
      </c>
      <c r="R92">
        <v>6.750116630669547</v>
      </c>
      <c r="S92">
        <v>3.8597332411886662</v>
      </c>
      <c r="T92">
        <v>0</v>
      </c>
      <c r="U92">
        <v>24.789726417081322</v>
      </c>
      <c r="V92">
        <v>2.8919644457417579</v>
      </c>
      <c r="W92">
        <v>13.735319494769076</v>
      </c>
      <c r="X92">
        <v>43.661096025862676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4.8764374073265788</v>
      </c>
      <c r="AF92">
        <v>0</v>
      </c>
      <c r="AG92">
        <v>12.926983024800002</v>
      </c>
      <c r="AH92">
        <v>0</v>
      </c>
      <c r="AI92">
        <v>0</v>
      </c>
      <c r="AJ92">
        <v>0</v>
      </c>
      <c r="AK92">
        <v>16.034651912135541</v>
      </c>
      <c r="AL92">
        <v>0</v>
      </c>
      <c r="AM92">
        <v>1.3808248079519878</v>
      </c>
      <c r="AN92">
        <v>0.77501799999999998</v>
      </c>
      <c r="AO92">
        <v>0</v>
      </c>
      <c r="AP92">
        <v>0</v>
      </c>
      <c r="AQ92">
        <v>3.9342465593650786</v>
      </c>
      <c r="AR92">
        <v>7.841040602717392</v>
      </c>
      <c r="AS92">
        <v>5.5732659168153438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460.45128085757938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4.6000399811894885</v>
      </c>
      <c r="L93">
        <v>205.54151250108217</v>
      </c>
      <c r="M93">
        <v>27.230981924723913</v>
      </c>
      <c r="N93">
        <v>34.95410301281489</v>
      </c>
      <c r="O93">
        <v>0</v>
      </c>
      <c r="P93">
        <v>37.163589914306939</v>
      </c>
      <c r="Q93">
        <v>1.9291708580060423</v>
      </c>
      <c r="R93">
        <v>6.750116630669547</v>
      </c>
      <c r="S93">
        <v>3.8597042478873238</v>
      </c>
      <c r="T93">
        <v>0</v>
      </c>
      <c r="U93">
        <v>24.789726417081322</v>
      </c>
      <c r="V93">
        <v>2.8919644457417579</v>
      </c>
      <c r="W93">
        <v>13.735319494769076</v>
      </c>
      <c r="X93">
        <v>43.661096025862676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4.8764374073265788</v>
      </c>
      <c r="AF93">
        <v>0</v>
      </c>
      <c r="AG93">
        <v>12.926983024800002</v>
      </c>
      <c r="AH93">
        <v>0</v>
      </c>
      <c r="AI93">
        <v>0</v>
      </c>
      <c r="AJ93">
        <v>0</v>
      </c>
      <c r="AK93">
        <v>16.034651912135541</v>
      </c>
      <c r="AL93">
        <v>0</v>
      </c>
      <c r="AM93">
        <v>1.1835640772693174</v>
      </c>
      <c r="AN93">
        <v>0.77501799999999998</v>
      </c>
      <c r="AO93">
        <v>0</v>
      </c>
      <c r="AP93">
        <v>0.15163616263463131</v>
      </c>
      <c r="AQ93">
        <v>3.9342465593650786</v>
      </c>
      <c r="AR93">
        <v>10.291365752717393</v>
      </c>
      <c r="AS93">
        <v>5.5732659168153438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462.85449426719907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4.6000399811894885</v>
      </c>
      <c r="L94">
        <v>205.54151250108217</v>
      </c>
      <c r="M94">
        <v>27.230981924723913</v>
      </c>
      <c r="N94">
        <v>34.95410301281489</v>
      </c>
      <c r="O94">
        <v>0</v>
      </c>
      <c r="P94">
        <v>37.163589914306939</v>
      </c>
      <c r="Q94">
        <v>1.9291708580060423</v>
      </c>
      <c r="R94">
        <v>6.750116630669547</v>
      </c>
      <c r="S94">
        <v>3.8597042478873238</v>
      </c>
      <c r="T94">
        <v>0</v>
      </c>
      <c r="U94">
        <v>24.789726417081322</v>
      </c>
      <c r="V94">
        <v>2.8919644457417579</v>
      </c>
      <c r="W94">
        <v>13.735319494769076</v>
      </c>
      <c r="X94">
        <v>43.658654527222005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0.56949993203429472</v>
      </c>
      <c r="AF94">
        <v>0</v>
      </c>
      <c r="AG94">
        <v>12.926983024800002</v>
      </c>
      <c r="AH94">
        <v>0</v>
      </c>
      <c r="AI94">
        <v>0</v>
      </c>
      <c r="AJ94">
        <v>0</v>
      </c>
      <c r="AK94">
        <v>16.034651912135541</v>
      </c>
      <c r="AL94">
        <v>0</v>
      </c>
      <c r="AM94">
        <v>0</v>
      </c>
      <c r="AN94">
        <v>0.77501799999999998</v>
      </c>
      <c r="AO94">
        <v>0</v>
      </c>
      <c r="AP94">
        <v>0.15163616263463131</v>
      </c>
      <c r="AQ94">
        <v>3.9342465593650786</v>
      </c>
      <c r="AR94">
        <v>10.291365752717393</v>
      </c>
      <c r="AS94">
        <v>5.5732659168153438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457.36155121599683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4.6000399811894885</v>
      </c>
      <c r="L95">
        <v>205.54151250108217</v>
      </c>
      <c r="M95">
        <v>27.230981924723913</v>
      </c>
      <c r="N95">
        <v>34.95410301281489</v>
      </c>
      <c r="O95">
        <v>0</v>
      </c>
      <c r="P95">
        <v>37.163589914306939</v>
      </c>
      <c r="Q95">
        <v>1.9291708580060423</v>
      </c>
      <c r="R95">
        <v>6.750116630669547</v>
      </c>
      <c r="S95">
        <v>3.8597042478873238</v>
      </c>
      <c r="T95">
        <v>0</v>
      </c>
      <c r="U95">
        <v>24.789726417081322</v>
      </c>
      <c r="V95">
        <v>2.8919644457417579</v>
      </c>
      <c r="W95">
        <v>6.7494312810559007</v>
      </c>
      <c r="X95">
        <v>19.290230151760984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0.56949993203429472</v>
      </c>
      <c r="AF95">
        <v>0</v>
      </c>
      <c r="AG95">
        <v>12.926983024800002</v>
      </c>
      <c r="AH95">
        <v>0</v>
      </c>
      <c r="AI95">
        <v>0</v>
      </c>
      <c r="AJ95">
        <v>0</v>
      </c>
      <c r="AK95">
        <v>16.034651912135541</v>
      </c>
      <c r="AL95">
        <v>0</v>
      </c>
      <c r="AM95">
        <v>0</v>
      </c>
      <c r="AN95">
        <v>0.77501799999999998</v>
      </c>
      <c r="AO95">
        <v>0</v>
      </c>
      <c r="AP95">
        <v>0.15163616263463131</v>
      </c>
      <c r="AQ95">
        <v>3.9342465593650786</v>
      </c>
      <c r="AR95">
        <v>10.291365752717393</v>
      </c>
      <c r="AS95">
        <v>5.5732659168153438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426.00723862682258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4.6000399811894885</v>
      </c>
      <c r="L96">
        <v>205.54151250108217</v>
      </c>
      <c r="M96">
        <v>27.230981924723913</v>
      </c>
      <c r="N96">
        <v>34.95410301281489</v>
      </c>
      <c r="O96">
        <v>0</v>
      </c>
      <c r="P96">
        <v>37.163589914306939</v>
      </c>
      <c r="Q96">
        <v>1.9291708580060423</v>
      </c>
      <c r="R96">
        <v>6.750116630669547</v>
      </c>
      <c r="S96">
        <v>3.8597042478873238</v>
      </c>
      <c r="T96">
        <v>0</v>
      </c>
      <c r="U96">
        <v>24.789726417081322</v>
      </c>
      <c r="V96">
        <v>3.0089299600363306</v>
      </c>
      <c r="W96">
        <v>7.4489687408610887</v>
      </c>
      <c r="X96">
        <v>21.328780053619301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0.56949993203429472</v>
      </c>
      <c r="AF96">
        <v>0</v>
      </c>
      <c r="AG96">
        <v>12.926983024800002</v>
      </c>
      <c r="AH96">
        <v>0</v>
      </c>
      <c r="AI96">
        <v>0</v>
      </c>
      <c r="AJ96">
        <v>0</v>
      </c>
      <c r="AK96">
        <v>16.034651912135541</v>
      </c>
      <c r="AL96">
        <v>0</v>
      </c>
      <c r="AM96">
        <v>0</v>
      </c>
      <c r="AN96">
        <v>0.77501799999999998</v>
      </c>
      <c r="AO96">
        <v>0</v>
      </c>
      <c r="AP96">
        <v>0.15163616263463131</v>
      </c>
      <c r="AQ96">
        <v>0</v>
      </c>
      <c r="AR96">
        <v>10.291365752717393</v>
      </c>
      <c r="AS96">
        <v>5.5732659168153438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424.92804494341561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4.6000399811894885</v>
      </c>
      <c r="L97">
        <v>205.54151250108217</v>
      </c>
      <c r="M97">
        <v>27.230885249717513</v>
      </c>
      <c r="N97">
        <v>34.95410301281489</v>
      </c>
      <c r="O97">
        <v>0</v>
      </c>
      <c r="P97">
        <v>37.163589914306939</v>
      </c>
      <c r="Q97">
        <v>1.9291708580060423</v>
      </c>
      <c r="R97">
        <v>6.750116630669547</v>
      </c>
      <c r="S97">
        <v>3.8597042478873238</v>
      </c>
      <c r="T97">
        <v>0</v>
      </c>
      <c r="U97">
        <v>24.789726417081322</v>
      </c>
      <c r="V97">
        <v>3.0089299600363306</v>
      </c>
      <c r="W97">
        <v>7.4489687408610887</v>
      </c>
      <c r="X97">
        <v>21.328780053619301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0.56949993203429472</v>
      </c>
      <c r="AF97">
        <v>0</v>
      </c>
      <c r="AG97">
        <v>12.926983024800002</v>
      </c>
      <c r="AH97">
        <v>0</v>
      </c>
      <c r="AI97">
        <v>0</v>
      </c>
      <c r="AJ97">
        <v>0</v>
      </c>
      <c r="AK97">
        <v>16.034651912135541</v>
      </c>
      <c r="AL97">
        <v>0</v>
      </c>
      <c r="AM97">
        <v>0</v>
      </c>
      <c r="AN97">
        <v>0.77501799999999998</v>
      </c>
      <c r="AO97">
        <v>0</v>
      </c>
      <c r="AP97">
        <v>0.15163616263463131</v>
      </c>
      <c r="AQ97">
        <v>0</v>
      </c>
      <c r="AR97">
        <v>10.291365752717393</v>
      </c>
      <c r="AS97">
        <v>5.9713563613589065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425.32603871295277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4.6000399811894885</v>
      </c>
      <c r="L98">
        <v>205.54151250108217</v>
      </c>
      <c r="M98">
        <v>27.230885249717513</v>
      </c>
      <c r="N98">
        <v>34.95410301281489</v>
      </c>
      <c r="O98">
        <v>0</v>
      </c>
      <c r="P98">
        <v>37.163589914306939</v>
      </c>
      <c r="Q98">
        <v>1.9291708580060423</v>
      </c>
      <c r="R98">
        <v>6.750116630669547</v>
      </c>
      <c r="S98">
        <v>3.8597042478873238</v>
      </c>
      <c r="T98">
        <v>0</v>
      </c>
      <c r="U98">
        <v>24.789726417081322</v>
      </c>
      <c r="V98">
        <v>3.0089299600363306</v>
      </c>
      <c r="W98">
        <v>7.4489687408610887</v>
      </c>
      <c r="X98">
        <v>21.328780053619301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0.56949993203429472</v>
      </c>
      <c r="AF98">
        <v>0</v>
      </c>
      <c r="AG98">
        <v>12.926983024800002</v>
      </c>
      <c r="AH98">
        <v>0</v>
      </c>
      <c r="AI98">
        <v>0</v>
      </c>
      <c r="AJ98">
        <v>0</v>
      </c>
      <c r="AK98">
        <v>16.034651912135541</v>
      </c>
      <c r="AL98">
        <v>0</v>
      </c>
      <c r="AM98">
        <v>0</v>
      </c>
      <c r="AN98">
        <v>0.77501799999999998</v>
      </c>
      <c r="AO98">
        <v>0</v>
      </c>
      <c r="AP98">
        <v>0.15163616263463131</v>
      </c>
      <c r="AQ98">
        <v>0</v>
      </c>
      <c r="AR98">
        <v>10.291365752717393</v>
      </c>
      <c r="AS98">
        <v>5.9713563613589065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425.32603871295277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0.14355529088130148</v>
      </c>
      <c r="L99">
        <f t="shared" si="2"/>
        <v>6.434011948380979</v>
      </c>
      <c r="M99">
        <f t="shared" si="2"/>
        <v>0.65249424518884958</v>
      </c>
      <c r="N99">
        <f t="shared" si="2"/>
        <v>0.83866953729236782</v>
      </c>
      <c r="O99">
        <f t="shared" si="2"/>
        <v>0</v>
      </c>
      <c r="P99">
        <f t="shared" si="2"/>
        <v>0.89194743835932788</v>
      </c>
      <c r="Q99">
        <f t="shared" si="2"/>
        <v>6.1608659979857983E-2</v>
      </c>
      <c r="R99">
        <f t="shared" si="2"/>
        <v>0.24285960134211854</v>
      </c>
      <c r="S99">
        <f t="shared" si="2"/>
        <v>0.13952751210136013</v>
      </c>
      <c r="T99">
        <f t="shared" si="2"/>
        <v>0</v>
      </c>
      <c r="U99">
        <f t="shared" si="2"/>
        <v>0.59495343400995182</v>
      </c>
      <c r="V99">
        <f t="shared" si="2"/>
        <v>0.12443345910127478</v>
      </c>
      <c r="W99">
        <f t="shared" si="2"/>
        <v>0.29160122906251418</v>
      </c>
      <c r="X99">
        <f t="shared" si="2"/>
        <v>0.92149031767058909</v>
      </c>
      <c r="Y99">
        <f t="shared" si="2"/>
        <v>0</v>
      </c>
      <c r="Z99">
        <f t="shared" si="2"/>
        <v>2.340266727272728E-2</v>
      </c>
      <c r="AA99">
        <f t="shared" si="2"/>
        <v>3.7633810833755284E-2</v>
      </c>
      <c r="AB99">
        <f t="shared" si="2"/>
        <v>3.4130046599962494E-2</v>
      </c>
      <c r="AC99">
        <f t="shared" si="2"/>
        <v>2.3760756540658869E-2</v>
      </c>
      <c r="AD99">
        <f t="shared" si="2"/>
        <v>2.4432569044246791E-2</v>
      </c>
      <c r="AE99">
        <f t="shared" si="2"/>
        <v>0.10696118347622767</v>
      </c>
      <c r="AF99">
        <f t="shared" si="2"/>
        <v>7.396914682999485E-2</v>
      </c>
      <c r="AG99">
        <f t="shared" si="2"/>
        <v>0.31024759259520024</v>
      </c>
      <c r="AH99">
        <f t="shared" si="2"/>
        <v>0.15974528411010036</v>
      </c>
      <c r="AI99">
        <f t="shared" si="2"/>
        <v>0</v>
      </c>
      <c r="AJ99">
        <f t="shared" si="2"/>
        <v>0</v>
      </c>
      <c r="AK99">
        <f t="shared" si="2"/>
        <v>0.38483164589125363</v>
      </c>
      <c r="AL99">
        <f t="shared" si="2"/>
        <v>0</v>
      </c>
      <c r="AM99">
        <f t="shared" si="2"/>
        <v>5.1286993685483909E-2</v>
      </c>
      <c r="AN99">
        <f t="shared" si="2"/>
        <v>1.8600432000000035E-2</v>
      </c>
      <c r="AO99">
        <f t="shared" si="2"/>
        <v>0</v>
      </c>
      <c r="AP99">
        <f t="shared" si="2"/>
        <v>5.0039933669428329E-3</v>
      </c>
      <c r="AQ99">
        <f t="shared" si="2"/>
        <v>0.13648665591341261</v>
      </c>
      <c r="AR99">
        <f t="shared" si="2"/>
        <v>0.23155572728858695</v>
      </c>
      <c r="AS99">
        <f t="shared" si="2"/>
        <v>0.14655141564585178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13.105752594464901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19.291952999999999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19.291952999999999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19.291952999999999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19.291952999999999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18.582391999999999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18.582391999999999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17.784186999999999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17.784186999999999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16.128278000000002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16.128278000000002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15.617588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15.617588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14.644111000000001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14.644111000000001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14.799415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14.799415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15.098528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15.098528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18.526724999999999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18.526724999999999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16.698668999999999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16.698668999999999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18.934550999999999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18.934550999999999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19.170532999999999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19.170532999999999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17.076644000000002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17.076644000000002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16.730839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16.730839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18.378478999999999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18.378478999999999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16.015429999999999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16.015429999999999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19.291952999999999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19.291952999999999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19.291952999999999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19.291952999999999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19.291952999999999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19.291952999999999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19.291952999999999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19.291952999999999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19.291952999999999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19.291952999999999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19.291952999999999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19.291952999999999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19.291952999999999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19.291952999999999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19.291952999999999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19.291952999999999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19.291952999999999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19.291952999999999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19.291952999999999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19.291952999999999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19.291952999999999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19.291952999999999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19.291952999999999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19.291952999999999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19.291952999999999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19.291952999999999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19.291952999999999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19.291952999999999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19.291952999999999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19.291952999999999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19.291952999999999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19.291952999999999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19.291952999999999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19.291952999999999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19.291952999999999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19.291952999999999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19.291952999999999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19.291952999999999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19.291952999999999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19.291952999999999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19.291952999999999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19.291952999999999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19.291952999999999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19.291952999999999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19.291952999999999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19.291952999999999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19.291952999999999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19.291952999999999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19.291952999999999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19.291952999999999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19.291952999999999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19.291952999999999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19.291952999999999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19.291952999999999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19.291952999999999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19.291952999999999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19.291952999999999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19.291952999999999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19.291952999999999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19.291952999999999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19.291952999999999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19.291952999999999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19.291952999999999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19.291952999999999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19.291952999999999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19.291952999999999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19.023295999999998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19.023295999999998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19.291952999999999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19.291952999999999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19.291952999999999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19.291952999999999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19.291952999999999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19.291952999999999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19.291952999999999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19.291952999999999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19.291952999999999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19.291952999999999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19.291952999999999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19.291952999999999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19.291952999999999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19.291952999999999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19.291952999999999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19.291952999999999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19.291952999999999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19.291952999999999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19.291952999999999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19.291952999999999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19.291952999999999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19.291952999999999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19.291952999999999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19.291952999999999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19.291952999999999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19.291952999999999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19.291952999999999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19.291952999999999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19.291952999999999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19.291952999999999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19.291952999999999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19.291952999999999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19.291952999999999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19.291952999999999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19.291952999999999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19.291952999999999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19.291952999999999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19.291952999999999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19.291952999999999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19.291952999999999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19.291952999999999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19.291952999999999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19.291952999999999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19.291952999999999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19.291952999999999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19.291952999999999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19.291952999999999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19.291952999999999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19.291952999999999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19.291952999999999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19.291952999999999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19.291952999999999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19.291952999999999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19.291952999999999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19.291952999999999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19.291952999999999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19.291952999999999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19.291952999999999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19.291952999999999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19.291952999999999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19.291952999999999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19.291952999999999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19.291952999999999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19.291952999999999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19.291952999999999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19.291952999999999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19.291952999999999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19.291952999999999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19.291952999999999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19.291952999999999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19.291952999999999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19.291952999999999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19.291952999999999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19.291952999999999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19.291952999999999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19.291952999999999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19.291952999999999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19.291952999999999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19.291952999999999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19.291952999999999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19.291952999999999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19.291952999999999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19.291952999999999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19.291952999999999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19.291952999999999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19.291952999999999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19.291952999999999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19.291952999999999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19.291952999999999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19.291952999999999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0.45414147624999934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0.45414147624999934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45349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9"/>
    </row>
    <row r="3" spans="1:9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270.08999999999997</v>
      </c>
      <c r="L3" s="200">
        <v>3.37</v>
      </c>
      <c r="M3" s="200">
        <v>61.51</v>
      </c>
      <c r="N3" s="200">
        <v>50.04</v>
      </c>
      <c r="O3" s="200">
        <v>34.69</v>
      </c>
      <c r="P3" s="200">
        <v>23.94</v>
      </c>
      <c r="Q3" s="200">
        <v>2.5499999999999998</v>
      </c>
      <c r="R3" s="200">
        <v>9.9499999999999993</v>
      </c>
      <c r="S3" s="200">
        <v>6.24</v>
      </c>
      <c r="T3" s="200">
        <v>0</v>
      </c>
      <c r="U3" s="200">
        <v>59.91</v>
      </c>
      <c r="V3" s="200">
        <v>4.7699999999999996</v>
      </c>
      <c r="W3" s="200">
        <v>10.89</v>
      </c>
      <c r="X3" s="200">
        <v>34.6</v>
      </c>
      <c r="Y3" s="200">
        <v>0</v>
      </c>
      <c r="Z3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83.76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>
        <v>0</v>
      </c>
      <c r="AP3" s="200">
        <v>57.88</v>
      </c>
      <c r="AQ3" s="200">
        <v>14.47</v>
      </c>
      <c r="AR3" s="200">
        <v>0</v>
      </c>
      <c r="AS3" s="200">
        <v>0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270.08999999999997</v>
      </c>
      <c r="L4" s="200">
        <v>3.37</v>
      </c>
      <c r="M4" s="200">
        <v>61.51</v>
      </c>
      <c r="N4" s="200">
        <v>50.04</v>
      </c>
      <c r="O4" s="200">
        <v>34.69</v>
      </c>
      <c r="P4" s="200">
        <v>23.94</v>
      </c>
      <c r="Q4" s="200">
        <v>2.5499999999999998</v>
      </c>
      <c r="R4" s="200">
        <v>9.9499999999999993</v>
      </c>
      <c r="S4" s="200">
        <v>6.24</v>
      </c>
      <c r="T4" s="200">
        <v>0</v>
      </c>
      <c r="U4" s="200">
        <v>59.91</v>
      </c>
      <c r="V4" s="200">
        <v>4.7699999999999996</v>
      </c>
      <c r="W4" s="200">
        <v>10.89</v>
      </c>
      <c r="X4" s="200">
        <v>34.6</v>
      </c>
      <c r="Y4" s="200">
        <v>0</v>
      </c>
      <c r="Z4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83.76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>
        <v>0</v>
      </c>
      <c r="AP4" s="200">
        <v>57.88</v>
      </c>
      <c r="AQ4" s="200">
        <v>14.47</v>
      </c>
      <c r="AR4" s="200">
        <v>0</v>
      </c>
      <c r="AS4" s="200">
        <v>0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270.08999999999997</v>
      </c>
      <c r="L5" s="200">
        <v>3.37</v>
      </c>
      <c r="M5" s="200">
        <v>34.06</v>
      </c>
      <c r="N5" s="200">
        <v>27.68</v>
      </c>
      <c r="O5" s="200">
        <v>19.21</v>
      </c>
      <c r="P5" s="200">
        <v>23.94</v>
      </c>
      <c r="Q5" s="200">
        <v>2.5499999999999998</v>
      </c>
      <c r="R5" s="200">
        <v>9.9499999999999993</v>
      </c>
      <c r="S5" s="200">
        <v>6.24</v>
      </c>
      <c r="T5" s="200">
        <v>0</v>
      </c>
      <c r="U5" s="200">
        <v>59.91</v>
      </c>
      <c r="V5" s="200">
        <v>4.7699999999999996</v>
      </c>
      <c r="W5" s="200">
        <v>10.89</v>
      </c>
      <c r="X5" s="200">
        <v>34.6</v>
      </c>
      <c r="Y5" s="200">
        <v>0</v>
      </c>
      <c r="Z5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83.76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>
        <v>0</v>
      </c>
      <c r="AP5" s="200">
        <v>57.88</v>
      </c>
      <c r="AQ5" s="200">
        <v>14.47</v>
      </c>
      <c r="AR5" s="200">
        <v>0</v>
      </c>
      <c r="AS5" s="200">
        <v>0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270.08999999999997</v>
      </c>
      <c r="L6" s="200">
        <v>3.37</v>
      </c>
      <c r="M6" s="200">
        <v>34.06</v>
      </c>
      <c r="N6" s="200">
        <v>27.68</v>
      </c>
      <c r="O6" s="200">
        <v>19.21</v>
      </c>
      <c r="P6" s="200">
        <v>23.94</v>
      </c>
      <c r="Q6" s="200">
        <v>2.5499999999999998</v>
      </c>
      <c r="R6" s="200">
        <v>9.9499999999999993</v>
      </c>
      <c r="S6" s="200">
        <v>6.24</v>
      </c>
      <c r="T6" s="200">
        <v>0</v>
      </c>
      <c r="U6" s="200">
        <v>59.91</v>
      </c>
      <c r="V6" s="200">
        <v>4.7699999999999996</v>
      </c>
      <c r="W6" s="200">
        <v>10.89</v>
      </c>
      <c r="X6" s="200">
        <v>34.6</v>
      </c>
      <c r="Y6" s="200">
        <v>0</v>
      </c>
      <c r="Z6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83.76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>
        <v>0</v>
      </c>
      <c r="AP6" s="200">
        <v>57.88</v>
      </c>
      <c r="AQ6" s="200">
        <v>14.47</v>
      </c>
      <c r="AR6" s="200">
        <v>0</v>
      </c>
      <c r="AS6" s="200">
        <v>0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270.08999999999997</v>
      </c>
      <c r="L7" s="200">
        <v>3.37</v>
      </c>
      <c r="M7" s="200">
        <v>34.06</v>
      </c>
      <c r="N7" s="200">
        <v>27.68</v>
      </c>
      <c r="O7" s="200">
        <v>19.21</v>
      </c>
      <c r="P7" s="200">
        <v>23.94</v>
      </c>
      <c r="Q7" s="200">
        <v>2.5499999999999998</v>
      </c>
      <c r="R7" s="200">
        <v>9.9499999999999993</v>
      </c>
      <c r="S7" s="200">
        <v>6.24</v>
      </c>
      <c r="T7" s="200">
        <v>0</v>
      </c>
      <c r="U7" s="200">
        <v>59.91</v>
      </c>
      <c r="V7" s="200">
        <v>4.7699999999999996</v>
      </c>
      <c r="W7" s="200">
        <v>10.89</v>
      </c>
      <c r="X7" s="200">
        <v>34.6</v>
      </c>
      <c r="Y7" s="200">
        <v>0</v>
      </c>
      <c r="Z7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83.76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>
        <v>0</v>
      </c>
      <c r="AP7" s="200">
        <v>58.51</v>
      </c>
      <c r="AQ7" s="200">
        <v>14.47</v>
      </c>
      <c r="AR7" s="200">
        <v>0</v>
      </c>
      <c r="AS7" s="200">
        <v>0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270.08999999999997</v>
      </c>
      <c r="L8" s="200">
        <v>3.37</v>
      </c>
      <c r="M8" s="200">
        <v>34.06</v>
      </c>
      <c r="N8" s="200">
        <v>27.68</v>
      </c>
      <c r="O8" s="200">
        <v>19.21</v>
      </c>
      <c r="P8" s="200">
        <v>23.94</v>
      </c>
      <c r="Q8" s="200">
        <v>2.5499999999999998</v>
      </c>
      <c r="R8" s="200">
        <v>9.9499999999999993</v>
      </c>
      <c r="S8" s="200">
        <v>6.24</v>
      </c>
      <c r="T8" s="200">
        <v>0</v>
      </c>
      <c r="U8" s="200">
        <v>59.91</v>
      </c>
      <c r="V8" s="200">
        <v>4.7699999999999996</v>
      </c>
      <c r="W8" s="200">
        <v>10.89</v>
      </c>
      <c r="X8" s="200">
        <v>34.6</v>
      </c>
      <c r="Y8" s="200">
        <v>0</v>
      </c>
      <c r="Z8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83.76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>
        <v>0</v>
      </c>
      <c r="AP8" s="200">
        <v>58.51</v>
      </c>
      <c r="AQ8" s="200">
        <v>14.47</v>
      </c>
      <c r="AR8" s="200">
        <v>0</v>
      </c>
      <c r="AS8" s="200">
        <v>0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270.08999999999997</v>
      </c>
      <c r="L9" s="200">
        <v>3.37</v>
      </c>
      <c r="M9" s="200">
        <v>34.06</v>
      </c>
      <c r="N9" s="200">
        <v>27.68</v>
      </c>
      <c r="O9" s="200">
        <v>19.21</v>
      </c>
      <c r="P9" s="200">
        <v>13.29</v>
      </c>
      <c r="Q9" s="200">
        <v>2.5499999999999998</v>
      </c>
      <c r="R9" s="200">
        <v>9.9499999999999993</v>
      </c>
      <c r="S9" s="200">
        <v>6.24</v>
      </c>
      <c r="T9" s="200">
        <v>0</v>
      </c>
      <c r="U9" s="200">
        <v>59.91</v>
      </c>
      <c r="V9" s="200">
        <v>4.7699999999999996</v>
      </c>
      <c r="W9" s="200">
        <v>10.89</v>
      </c>
      <c r="X9" s="200">
        <v>34.6</v>
      </c>
      <c r="Y9" s="200">
        <v>0</v>
      </c>
      <c r="Z9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83.76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>
        <v>0</v>
      </c>
      <c r="AP9" s="200">
        <v>47.93</v>
      </c>
      <c r="AQ9" s="200">
        <v>14.47</v>
      </c>
      <c r="AR9" s="200">
        <v>0</v>
      </c>
      <c r="AS9" s="200">
        <v>0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270.08999999999997</v>
      </c>
      <c r="L10" s="200">
        <v>3.37</v>
      </c>
      <c r="M10" s="200">
        <v>34.06</v>
      </c>
      <c r="N10" s="200">
        <v>27.68</v>
      </c>
      <c r="O10" s="200">
        <v>19.21</v>
      </c>
      <c r="P10" s="200">
        <v>13.29</v>
      </c>
      <c r="Q10" s="200">
        <v>2.5499999999999998</v>
      </c>
      <c r="R10" s="200">
        <v>9.9499999999999993</v>
      </c>
      <c r="S10" s="200">
        <v>6.24</v>
      </c>
      <c r="T10" s="200">
        <v>0</v>
      </c>
      <c r="U10" s="200">
        <v>59.91</v>
      </c>
      <c r="V10" s="200">
        <v>4.7699999999999996</v>
      </c>
      <c r="W10" s="200">
        <v>10.89</v>
      </c>
      <c r="X10" s="200">
        <v>34.6</v>
      </c>
      <c r="Y10" s="200">
        <v>0</v>
      </c>
      <c r="Z1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83.76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>
        <v>0</v>
      </c>
      <c r="AP10" s="200">
        <v>37.03</v>
      </c>
      <c r="AQ10" s="200">
        <v>14.47</v>
      </c>
      <c r="AR10" s="200">
        <v>0</v>
      </c>
      <c r="AS10" s="200">
        <v>0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270.08999999999997</v>
      </c>
      <c r="L11" s="200">
        <v>3.37</v>
      </c>
      <c r="M11" s="200">
        <v>34.06</v>
      </c>
      <c r="N11" s="200">
        <v>27.68</v>
      </c>
      <c r="O11" s="200">
        <v>19.21</v>
      </c>
      <c r="P11" s="200">
        <v>13.29</v>
      </c>
      <c r="Q11" s="200">
        <v>2.5499999999999998</v>
      </c>
      <c r="R11" s="200">
        <v>9.9499999999999993</v>
      </c>
      <c r="S11" s="200">
        <v>6.24</v>
      </c>
      <c r="T11" s="200">
        <v>0</v>
      </c>
      <c r="U11" s="200">
        <v>59.91</v>
      </c>
      <c r="V11" s="200">
        <v>4.7699999999999996</v>
      </c>
      <c r="W11" s="200">
        <v>10.89</v>
      </c>
      <c r="X11" s="200">
        <v>34.6</v>
      </c>
      <c r="Y11" s="200">
        <v>0</v>
      </c>
      <c r="Z11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83.76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>
        <v>0</v>
      </c>
      <c r="AP11" s="200">
        <v>27.01</v>
      </c>
      <c r="AQ11" s="200">
        <v>14.47</v>
      </c>
      <c r="AR11" s="200">
        <v>0</v>
      </c>
      <c r="AS11" s="200">
        <v>0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270.08999999999997</v>
      </c>
      <c r="L12" s="200">
        <v>3.37</v>
      </c>
      <c r="M12" s="200">
        <v>34.06</v>
      </c>
      <c r="N12" s="200">
        <v>27.68</v>
      </c>
      <c r="O12" s="200">
        <v>19.21</v>
      </c>
      <c r="P12" s="200">
        <v>13.29</v>
      </c>
      <c r="Q12" s="200">
        <v>2.5499999999999998</v>
      </c>
      <c r="R12" s="200">
        <v>9.9499999999999993</v>
      </c>
      <c r="S12" s="200">
        <v>6.24</v>
      </c>
      <c r="T12" s="200">
        <v>0</v>
      </c>
      <c r="U12" s="200">
        <v>59.91</v>
      </c>
      <c r="V12" s="200">
        <v>4.7699999999999996</v>
      </c>
      <c r="W12" s="200">
        <v>10.89</v>
      </c>
      <c r="X12" s="200">
        <v>34.6</v>
      </c>
      <c r="Y12" s="200">
        <v>0</v>
      </c>
      <c r="Z12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83.76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>
        <v>0</v>
      </c>
      <c r="AP12" s="200">
        <v>27.01</v>
      </c>
      <c r="AQ12" s="200">
        <v>14.47</v>
      </c>
      <c r="AR12" s="200">
        <v>0</v>
      </c>
      <c r="AS12" s="200">
        <v>0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270.08999999999997</v>
      </c>
      <c r="L13" s="200">
        <v>3.37</v>
      </c>
      <c r="M13" s="200">
        <v>34.06</v>
      </c>
      <c r="N13" s="200">
        <v>27.68</v>
      </c>
      <c r="O13" s="200">
        <v>19.21</v>
      </c>
      <c r="P13" s="200">
        <v>13.29</v>
      </c>
      <c r="Q13" s="200">
        <v>2.5499999999999998</v>
      </c>
      <c r="R13" s="200">
        <v>9.9499999999999993</v>
      </c>
      <c r="S13" s="200">
        <v>6.24</v>
      </c>
      <c r="T13" s="200">
        <v>0</v>
      </c>
      <c r="U13" s="200">
        <v>59.91</v>
      </c>
      <c r="V13" s="200">
        <v>4.7699999999999996</v>
      </c>
      <c r="W13" s="200">
        <v>10.89</v>
      </c>
      <c r="X13" s="200">
        <v>34.6</v>
      </c>
      <c r="Y13" s="200">
        <v>0</v>
      </c>
      <c r="Z13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83.76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>
        <v>0</v>
      </c>
      <c r="AP13" s="200">
        <v>27.01</v>
      </c>
      <c r="AQ13" s="200">
        <v>14.47</v>
      </c>
      <c r="AR13" s="200">
        <v>0</v>
      </c>
      <c r="AS13" s="200">
        <v>0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270.08999999999997</v>
      </c>
      <c r="L14" s="200">
        <v>3.37</v>
      </c>
      <c r="M14" s="200">
        <v>34.06</v>
      </c>
      <c r="N14" s="200">
        <v>27.68</v>
      </c>
      <c r="O14" s="200">
        <v>19.21</v>
      </c>
      <c r="P14" s="200">
        <v>13.29</v>
      </c>
      <c r="Q14" s="200">
        <v>2.5499999999999998</v>
      </c>
      <c r="R14" s="200">
        <v>9.9499999999999993</v>
      </c>
      <c r="S14" s="200">
        <v>6.24</v>
      </c>
      <c r="T14" s="200">
        <v>0</v>
      </c>
      <c r="U14" s="200">
        <v>59.91</v>
      </c>
      <c r="V14" s="200">
        <v>4.7699999999999996</v>
      </c>
      <c r="W14" s="200">
        <v>10.89</v>
      </c>
      <c r="X14" s="200">
        <v>34.6</v>
      </c>
      <c r="Y14" s="200">
        <v>0</v>
      </c>
      <c r="Z14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83.76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>
        <v>0</v>
      </c>
      <c r="AP14" s="200">
        <v>27.01</v>
      </c>
      <c r="AQ14" s="200">
        <v>14.47</v>
      </c>
      <c r="AR14" s="200">
        <v>0</v>
      </c>
      <c r="AS14" s="200">
        <v>0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270.20999999999998</v>
      </c>
      <c r="L15" s="200">
        <v>3.37</v>
      </c>
      <c r="M15" s="200">
        <v>34.06</v>
      </c>
      <c r="N15" s="200">
        <v>27.7</v>
      </c>
      <c r="O15" s="200">
        <v>19.21</v>
      </c>
      <c r="P15" s="200">
        <v>13.25</v>
      </c>
      <c r="Q15" s="200">
        <v>2.5499999999999998</v>
      </c>
      <c r="R15" s="200">
        <v>9.9499999999999993</v>
      </c>
      <c r="S15" s="200">
        <v>6.24</v>
      </c>
      <c r="T15" s="200">
        <v>0</v>
      </c>
      <c r="U15" s="200">
        <v>59.91</v>
      </c>
      <c r="V15" s="200">
        <v>5.04</v>
      </c>
      <c r="W15" s="200">
        <v>10.89</v>
      </c>
      <c r="X15" s="200">
        <v>34.6</v>
      </c>
      <c r="Y15" s="200">
        <v>0</v>
      </c>
      <c r="Z15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83.76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>
        <v>0</v>
      </c>
      <c r="AP15" s="200">
        <v>27.01</v>
      </c>
      <c r="AQ15" s="200">
        <v>14.47</v>
      </c>
      <c r="AR15" s="200">
        <v>0</v>
      </c>
      <c r="AS15" s="200">
        <v>0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270.20999999999998</v>
      </c>
      <c r="L16" s="200">
        <v>3.37</v>
      </c>
      <c r="M16" s="200">
        <v>34.06</v>
      </c>
      <c r="N16" s="200">
        <v>27.7</v>
      </c>
      <c r="O16" s="200">
        <v>19.21</v>
      </c>
      <c r="P16" s="200">
        <v>13.25</v>
      </c>
      <c r="Q16" s="200">
        <v>2.5499999999999998</v>
      </c>
      <c r="R16" s="200">
        <v>9.9499999999999993</v>
      </c>
      <c r="S16" s="200">
        <v>6.24</v>
      </c>
      <c r="T16" s="200">
        <v>0</v>
      </c>
      <c r="U16" s="200">
        <v>59.91</v>
      </c>
      <c r="V16" s="200">
        <v>5.04</v>
      </c>
      <c r="W16" s="200">
        <v>10.89</v>
      </c>
      <c r="X16" s="200">
        <v>34.6</v>
      </c>
      <c r="Y16" s="200">
        <v>0</v>
      </c>
      <c r="Z16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83.76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>
        <v>0</v>
      </c>
      <c r="AP16" s="200">
        <v>27.01</v>
      </c>
      <c r="AQ16" s="200">
        <v>14.47</v>
      </c>
      <c r="AR16" s="200">
        <v>0</v>
      </c>
      <c r="AS16" s="200">
        <v>0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270.20999999999998</v>
      </c>
      <c r="L17" s="200">
        <v>3.37</v>
      </c>
      <c r="M17" s="200">
        <v>34.06</v>
      </c>
      <c r="N17" s="200">
        <v>27.7</v>
      </c>
      <c r="O17" s="200">
        <v>19.21</v>
      </c>
      <c r="P17" s="200">
        <v>13.25</v>
      </c>
      <c r="Q17" s="200">
        <v>2.5499999999999998</v>
      </c>
      <c r="R17" s="200">
        <v>9.9499999999999993</v>
      </c>
      <c r="S17" s="200">
        <v>6.24</v>
      </c>
      <c r="T17" s="200">
        <v>0</v>
      </c>
      <c r="U17" s="200">
        <v>59.91</v>
      </c>
      <c r="V17" s="200">
        <v>5.04</v>
      </c>
      <c r="W17" s="200">
        <v>10.89</v>
      </c>
      <c r="X17" s="200">
        <v>34.6</v>
      </c>
      <c r="Y17" s="200">
        <v>0</v>
      </c>
      <c r="Z17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83.76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>
        <v>0</v>
      </c>
      <c r="AP17" s="200">
        <v>27.01</v>
      </c>
      <c r="AQ17" s="200">
        <v>14.47</v>
      </c>
      <c r="AR17" s="200">
        <v>0</v>
      </c>
      <c r="AS17" s="200">
        <v>0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270.20999999999998</v>
      </c>
      <c r="L18" s="200">
        <v>3.37</v>
      </c>
      <c r="M18" s="200">
        <v>34.06</v>
      </c>
      <c r="N18" s="200">
        <v>27.7</v>
      </c>
      <c r="O18" s="200">
        <v>19.21</v>
      </c>
      <c r="P18" s="200">
        <v>13.25</v>
      </c>
      <c r="Q18" s="200">
        <v>2.5499999999999998</v>
      </c>
      <c r="R18" s="200">
        <v>9.9499999999999993</v>
      </c>
      <c r="S18" s="200">
        <v>6.24</v>
      </c>
      <c r="T18" s="200">
        <v>0</v>
      </c>
      <c r="U18" s="200">
        <v>59.91</v>
      </c>
      <c r="V18" s="200">
        <v>5.04</v>
      </c>
      <c r="W18" s="200">
        <v>10.89</v>
      </c>
      <c r="X18" s="200">
        <v>34.6</v>
      </c>
      <c r="Y18" s="200">
        <v>0</v>
      </c>
      <c r="Z18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83.76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>
        <v>0</v>
      </c>
      <c r="AP18" s="200">
        <v>27.01</v>
      </c>
      <c r="AQ18" s="200">
        <v>14.47</v>
      </c>
      <c r="AR18" s="200">
        <v>0</v>
      </c>
      <c r="AS18" s="200">
        <v>0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270.20999999999998</v>
      </c>
      <c r="L19" s="200">
        <v>3.37</v>
      </c>
      <c r="M19" s="200">
        <v>34.06</v>
      </c>
      <c r="N19" s="200">
        <v>27.7</v>
      </c>
      <c r="O19" s="200">
        <v>19.21</v>
      </c>
      <c r="P19" s="200">
        <v>13.25</v>
      </c>
      <c r="Q19" s="200">
        <v>2.5499999999999998</v>
      </c>
      <c r="R19" s="200">
        <v>9.9499999999999993</v>
      </c>
      <c r="S19" s="200">
        <v>6.24</v>
      </c>
      <c r="T19" s="200">
        <v>0</v>
      </c>
      <c r="U19" s="200">
        <v>59.91</v>
      </c>
      <c r="V19" s="200">
        <v>5.04</v>
      </c>
      <c r="W19" s="200">
        <v>10.89</v>
      </c>
      <c r="X19" s="200">
        <v>34.6</v>
      </c>
      <c r="Y19" s="200">
        <v>0</v>
      </c>
      <c r="Z19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83.76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>
        <v>0</v>
      </c>
      <c r="AP19" s="200">
        <v>29.17</v>
      </c>
      <c r="AQ19" s="200">
        <v>14.47</v>
      </c>
      <c r="AR19" s="200">
        <v>0</v>
      </c>
      <c r="AS19" s="200">
        <v>0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270.20999999999998</v>
      </c>
      <c r="L20" s="200">
        <v>3.37</v>
      </c>
      <c r="M20" s="200">
        <v>34.06</v>
      </c>
      <c r="N20" s="200">
        <v>27.7</v>
      </c>
      <c r="O20" s="200">
        <v>19.21</v>
      </c>
      <c r="P20" s="200">
        <v>13.25</v>
      </c>
      <c r="Q20" s="200">
        <v>2.5499999999999998</v>
      </c>
      <c r="R20" s="200">
        <v>9.9499999999999993</v>
      </c>
      <c r="S20" s="200">
        <v>6.24</v>
      </c>
      <c r="T20" s="200">
        <v>0</v>
      </c>
      <c r="U20" s="200">
        <v>59.91</v>
      </c>
      <c r="V20" s="200">
        <v>4.8600000000000003</v>
      </c>
      <c r="W20" s="200">
        <v>10.89</v>
      </c>
      <c r="X20" s="200">
        <v>34.6</v>
      </c>
      <c r="Y20" s="200">
        <v>0</v>
      </c>
      <c r="Z2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83.76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>
        <v>0</v>
      </c>
      <c r="AP20" s="200">
        <v>29.17</v>
      </c>
      <c r="AQ20" s="200">
        <v>14.47</v>
      </c>
      <c r="AR20" s="200">
        <v>0</v>
      </c>
      <c r="AS20" s="200">
        <v>0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270.20999999999998</v>
      </c>
      <c r="L21" s="200">
        <v>3.37</v>
      </c>
      <c r="M21" s="200">
        <v>34.06</v>
      </c>
      <c r="N21" s="200">
        <v>27.7</v>
      </c>
      <c r="O21" s="200">
        <v>19.21</v>
      </c>
      <c r="P21" s="200">
        <v>13.25</v>
      </c>
      <c r="Q21" s="200">
        <v>2.5499999999999998</v>
      </c>
      <c r="R21" s="200">
        <v>9.9499999999999993</v>
      </c>
      <c r="S21" s="200">
        <v>6.24</v>
      </c>
      <c r="T21" s="200">
        <v>0</v>
      </c>
      <c r="U21" s="200">
        <v>59.91</v>
      </c>
      <c r="V21" s="200">
        <v>4.8600000000000003</v>
      </c>
      <c r="W21" s="200">
        <v>10.89</v>
      </c>
      <c r="X21" s="200">
        <v>34.6</v>
      </c>
      <c r="Y21" s="200">
        <v>0</v>
      </c>
      <c r="Z21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83.76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>
        <v>0</v>
      </c>
      <c r="AP21" s="200">
        <v>29.17</v>
      </c>
      <c r="AQ21" s="200">
        <v>14.47</v>
      </c>
      <c r="AR21" s="200">
        <v>0</v>
      </c>
      <c r="AS21" s="200">
        <v>0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270.20999999999998</v>
      </c>
      <c r="L22" s="200">
        <v>3.37</v>
      </c>
      <c r="M22" s="200">
        <v>34.06</v>
      </c>
      <c r="N22" s="200">
        <v>27.7</v>
      </c>
      <c r="O22" s="200">
        <v>19.21</v>
      </c>
      <c r="P22" s="200">
        <v>13.25</v>
      </c>
      <c r="Q22" s="200">
        <v>2.5499999999999998</v>
      </c>
      <c r="R22" s="200">
        <v>9.9499999999999993</v>
      </c>
      <c r="S22" s="200">
        <v>6.24</v>
      </c>
      <c r="T22" s="200">
        <v>0</v>
      </c>
      <c r="U22" s="200">
        <v>59.91</v>
      </c>
      <c r="V22" s="200">
        <v>4.8600000000000003</v>
      </c>
      <c r="W22" s="200">
        <v>10.89</v>
      </c>
      <c r="X22" s="200">
        <v>34.6</v>
      </c>
      <c r="Y22" s="200">
        <v>0</v>
      </c>
      <c r="Z22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83.76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>
        <v>0</v>
      </c>
      <c r="AP22" s="200">
        <v>29.17</v>
      </c>
      <c r="AQ22" s="200">
        <v>14.47</v>
      </c>
      <c r="AR22" s="200">
        <v>0</v>
      </c>
      <c r="AS22" s="200">
        <v>0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270.20999999999998</v>
      </c>
      <c r="L23" s="200">
        <v>3.37</v>
      </c>
      <c r="M23" s="200">
        <v>52.15</v>
      </c>
      <c r="N23" s="200">
        <v>48.47</v>
      </c>
      <c r="O23" s="200">
        <v>31.9</v>
      </c>
      <c r="P23" s="200">
        <v>23.94</v>
      </c>
      <c r="Q23" s="200">
        <v>2.5499999999999998</v>
      </c>
      <c r="R23" s="200">
        <v>9.9499999999999993</v>
      </c>
      <c r="S23" s="200">
        <v>6.24</v>
      </c>
      <c r="T23" s="200">
        <v>0</v>
      </c>
      <c r="U23" s="200">
        <v>59.91</v>
      </c>
      <c r="V23" s="200">
        <v>4.8600000000000003</v>
      </c>
      <c r="W23" s="200">
        <v>10.89</v>
      </c>
      <c r="X23" s="200">
        <v>34.6</v>
      </c>
      <c r="Y23" s="200">
        <v>0</v>
      </c>
      <c r="Z23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83.76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>
        <v>0</v>
      </c>
      <c r="AP23" s="200">
        <v>29.17</v>
      </c>
      <c r="AQ23" s="200">
        <v>25.26</v>
      </c>
      <c r="AR23" s="200">
        <v>0</v>
      </c>
      <c r="AS23" s="200">
        <v>0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270.20999999999998</v>
      </c>
      <c r="L24" s="200">
        <v>3.37</v>
      </c>
      <c r="M24" s="200">
        <v>61.51</v>
      </c>
      <c r="N24" s="200">
        <v>50.04</v>
      </c>
      <c r="O24" s="200">
        <v>34.69</v>
      </c>
      <c r="P24" s="200">
        <v>23.94</v>
      </c>
      <c r="Q24" s="200">
        <v>2.5499999999999998</v>
      </c>
      <c r="R24" s="200">
        <v>9.94</v>
      </c>
      <c r="S24" s="200">
        <v>6.24</v>
      </c>
      <c r="T24" s="200">
        <v>0</v>
      </c>
      <c r="U24" s="200">
        <v>59.91</v>
      </c>
      <c r="V24" s="200">
        <v>4.8600000000000003</v>
      </c>
      <c r="W24" s="200">
        <v>10.89</v>
      </c>
      <c r="X24" s="200">
        <v>57.16</v>
      </c>
      <c r="Y24" s="200">
        <v>0</v>
      </c>
      <c r="Z24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83.76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>
        <v>0</v>
      </c>
      <c r="AP24" s="200">
        <v>27.01</v>
      </c>
      <c r="AQ24" s="200">
        <v>30.92</v>
      </c>
      <c r="AR24" s="200">
        <v>0</v>
      </c>
      <c r="AS24" s="200">
        <v>0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270.20999999999998</v>
      </c>
      <c r="L25" s="200">
        <v>3.36</v>
      </c>
      <c r="M25" s="200">
        <v>61.51</v>
      </c>
      <c r="N25" s="200">
        <v>50.04</v>
      </c>
      <c r="O25" s="200">
        <v>34.69</v>
      </c>
      <c r="P25" s="200">
        <v>23.94</v>
      </c>
      <c r="Q25" s="200">
        <v>2.5499999999999998</v>
      </c>
      <c r="R25" s="200">
        <v>16.23</v>
      </c>
      <c r="S25" s="200">
        <v>6.24</v>
      </c>
      <c r="T25" s="200">
        <v>0</v>
      </c>
      <c r="U25" s="200">
        <v>59.91</v>
      </c>
      <c r="V25" s="200">
        <v>8.7799999999999994</v>
      </c>
      <c r="W25" s="200">
        <v>19.66</v>
      </c>
      <c r="X25" s="200">
        <v>62.49</v>
      </c>
      <c r="Y25" s="200">
        <v>0</v>
      </c>
      <c r="Z25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83.76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>
        <v>0</v>
      </c>
      <c r="AP25" s="200">
        <v>35.549999999999997</v>
      </c>
      <c r="AQ25" s="200">
        <v>27.01</v>
      </c>
      <c r="AR25" s="200">
        <v>0</v>
      </c>
      <c r="AS25" s="200">
        <v>0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300.8</v>
      </c>
      <c r="L26" s="200">
        <v>6.06</v>
      </c>
      <c r="M26" s="200">
        <v>61.51</v>
      </c>
      <c r="N26" s="200">
        <v>50.04</v>
      </c>
      <c r="O26" s="200">
        <v>34.69</v>
      </c>
      <c r="P26" s="200">
        <v>23.94</v>
      </c>
      <c r="Q26" s="200">
        <v>4.62</v>
      </c>
      <c r="R26" s="200">
        <v>17.95</v>
      </c>
      <c r="S26" s="200">
        <v>11.18</v>
      </c>
      <c r="T26" s="200">
        <v>0</v>
      </c>
      <c r="U26" s="200">
        <v>59.91</v>
      </c>
      <c r="V26" s="200">
        <v>8.7799999999999994</v>
      </c>
      <c r="W26" s="200">
        <v>19.66</v>
      </c>
      <c r="X26" s="200">
        <v>62.49</v>
      </c>
      <c r="Y26" s="200">
        <v>0</v>
      </c>
      <c r="Z26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83.76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>
        <v>0</v>
      </c>
      <c r="AP26" s="200">
        <v>35.549999999999997</v>
      </c>
      <c r="AQ26" s="200">
        <v>38.22</v>
      </c>
      <c r="AR26" s="200">
        <v>0</v>
      </c>
      <c r="AS26" s="200">
        <v>0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368.14</v>
      </c>
      <c r="L27" s="200">
        <v>6.06</v>
      </c>
      <c r="M27" s="200">
        <v>61.51</v>
      </c>
      <c r="N27" s="200">
        <v>50.04</v>
      </c>
      <c r="O27" s="200">
        <v>34.69</v>
      </c>
      <c r="P27" s="200">
        <v>23.94</v>
      </c>
      <c r="Q27" s="200">
        <v>4.62</v>
      </c>
      <c r="R27" s="200">
        <v>17.96</v>
      </c>
      <c r="S27" s="200">
        <v>11.18</v>
      </c>
      <c r="T27" s="200">
        <v>0</v>
      </c>
      <c r="U27" s="200">
        <v>59.91</v>
      </c>
      <c r="V27" s="200">
        <v>8.7799999999999994</v>
      </c>
      <c r="W27" s="200">
        <v>19.66</v>
      </c>
      <c r="X27" s="200">
        <v>62.49</v>
      </c>
      <c r="Y27" s="200">
        <v>0</v>
      </c>
      <c r="Z27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81.96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>
        <v>0</v>
      </c>
      <c r="AP27" s="200">
        <v>35.549999999999997</v>
      </c>
      <c r="AQ27" s="200">
        <v>38.22</v>
      </c>
      <c r="AR27" s="200">
        <v>0</v>
      </c>
      <c r="AS27" s="200">
        <v>0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373.93</v>
      </c>
      <c r="L28" s="200">
        <v>6.06</v>
      </c>
      <c r="M28" s="200">
        <v>61.51</v>
      </c>
      <c r="N28" s="200">
        <v>50.04</v>
      </c>
      <c r="O28" s="200">
        <v>34.69</v>
      </c>
      <c r="P28" s="200">
        <v>23.94</v>
      </c>
      <c r="Q28" s="200">
        <v>4.62</v>
      </c>
      <c r="R28" s="200">
        <v>17.96</v>
      </c>
      <c r="S28" s="200">
        <v>11.18</v>
      </c>
      <c r="T28" s="200">
        <v>0</v>
      </c>
      <c r="U28" s="200">
        <v>59.91</v>
      </c>
      <c r="V28" s="200">
        <v>8.7799999999999994</v>
      </c>
      <c r="W28" s="200">
        <v>19.66</v>
      </c>
      <c r="X28" s="200">
        <v>62.49</v>
      </c>
      <c r="Y28" s="200">
        <v>0</v>
      </c>
      <c r="Z28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81.96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>
        <v>0</v>
      </c>
      <c r="AP28" s="200">
        <v>35.549999999999997</v>
      </c>
      <c r="AQ28" s="200">
        <v>38.22</v>
      </c>
      <c r="AR28" s="200">
        <v>0</v>
      </c>
      <c r="AS28" s="200">
        <v>0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384.13</v>
      </c>
      <c r="L29" s="200">
        <v>6.06</v>
      </c>
      <c r="M29" s="200">
        <v>61.51</v>
      </c>
      <c r="N29" s="200">
        <v>50.04</v>
      </c>
      <c r="O29" s="200">
        <v>34.69</v>
      </c>
      <c r="P29" s="200">
        <v>23.94</v>
      </c>
      <c r="Q29" s="200">
        <v>4.62</v>
      </c>
      <c r="R29" s="200">
        <v>17.96</v>
      </c>
      <c r="S29" s="200">
        <v>11.18</v>
      </c>
      <c r="T29" s="200">
        <v>0</v>
      </c>
      <c r="U29" s="200">
        <v>59.91</v>
      </c>
      <c r="V29" s="200">
        <v>8.7799999999999994</v>
      </c>
      <c r="W29" s="200">
        <v>19.66</v>
      </c>
      <c r="X29" s="200">
        <v>62.49</v>
      </c>
      <c r="Y29" s="200">
        <v>0</v>
      </c>
      <c r="Z29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81.96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>
        <v>0</v>
      </c>
      <c r="AP29" s="200">
        <v>35.549999999999997</v>
      </c>
      <c r="AQ29" s="200">
        <v>38.22</v>
      </c>
      <c r="AR29" s="200">
        <v>0</v>
      </c>
      <c r="AS29" s="200">
        <v>0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383.21</v>
      </c>
      <c r="L30" s="200">
        <v>5.87</v>
      </c>
      <c r="M30" s="200">
        <v>61.51</v>
      </c>
      <c r="N30" s="200">
        <v>50.04</v>
      </c>
      <c r="O30" s="200">
        <v>34.69</v>
      </c>
      <c r="P30" s="200">
        <v>23.94</v>
      </c>
      <c r="Q30" s="200">
        <v>4.62</v>
      </c>
      <c r="R30" s="200">
        <v>17.96</v>
      </c>
      <c r="S30" s="200">
        <v>11.15</v>
      </c>
      <c r="T30" s="200">
        <v>0</v>
      </c>
      <c r="U30" s="200">
        <v>59.91</v>
      </c>
      <c r="V30" s="200">
        <v>8.7799999999999994</v>
      </c>
      <c r="W30" s="200">
        <v>19.66</v>
      </c>
      <c r="X30" s="200">
        <v>62.49</v>
      </c>
      <c r="Y30" s="200">
        <v>0</v>
      </c>
      <c r="Z3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80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>
        <v>0</v>
      </c>
      <c r="AP30" s="200">
        <v>35.549999999999997</v>
      </c>
      <c r="AQ30" s="200">
        <v>38.22</v>
      </c>
      <c r="AR30" s="200">
        <v>3.51</v>
      </c>
      <c r="AS30" s="200">
        <v>0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377.24</v>
      </c>
      <c r="L31" s="200">
        <v>6.06</v>
      </c>
      <c r="M31" s="200">
        <v>61.51</v>
      </c>
      <c r="N31" s="200">
        <v>50.04</v>
      </c>
      <c r="O31" s="200">
        <v>34.69</v>
      </c>
      <c r="P31" s="200">
        <v>23.94</v>
      </c>
      <c r="Q31" s="200">
        <v>4.62</v>
      </c>
      <c r="R31" s="200">
        <v>17.96</v>
      </c>
      <c r="S31" s="200">
        <v>11.18</v>
      </c>
      <c r="T31" s="200">
        <v>0</v>
      </c>
      <c r="U31" s="200">
        <v>59.91</v>
      </c>
      <c r="V31" s="200">
        <v>8.7799999999999994</v>
      </c>
      <c r="W31" s="200">
        <v>19.66</v>
      </c>
      <c r="X31" s="200">
        <v>62.49</v>
      </c>
      <c r="Y31" s="200">
        <v>0</v>
      </c>
      <c r="Z31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80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>
        <v>0</v>
      </c>
      <c r="AP31" s="200">
        <v>35.549999999999997</v>
      </c>
      <c r="AQ31" s="200">
        <v>38.22</v>
      </c>
      <c r="AR31" s="200">
        <v>10.68</v>
      </c>
      <c r="AS31" s="200">
        <v>0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379.24</v>
      </c>
      <c r="L32" s="200">
        <v>6.06</v>
      </c>
      <c r="M32" s="200">
        <v>61.51</v>
      </c>
      <c r="N32" s="200">
        <v>50.04</v>
      </c>
      <c r="O32" s="200">
        <v>34.69</v>
      </c>
      <c r="P32" s="200">
        <v>23.94</v>
      </c>
      <c r="Q32" s="200">
        <v>4.62</v>
      </c>
      <c r="R32" s="200">
        <v>17.96</v>
      </c>
      <c r="S32" s="200">
        <v>11.18</v>
      </c>
      <c r="T32" s="200">
        <v>0</v>
      </c>
      <c r="U32" s="200">
        <v>59.91</v>
      </c>
      <c r="V32" s="200">
        <v>8.7799999999999994</v>
      </c>
      <c r="W32" s="200">
        <v>19.66</v>
      </c>
      <c r="X32" s="200">
        <v>62.49</v>
      </c>
      <c r="Y32" s="200">
        <v>0</v>
      </c>
      <c r="Z32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80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>
        <v>0</v>
      </c>
      <c r="AP32" s="200">
        <v>35.549999999999997</v>
      </c>
      <c r="AQ32" s="200">
        <v>38.22</v>
      </c>
      <c r="AR32" s="200">
        <v>24.15</v>
      </c>
      <c r="AS32" s="200">
        <v>0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367.79</v>
      </c>
      <c r="L33" s="200">
        <v>6.06</v>
      </c>
      <c r="M33" s="200">
        <v>61.51</v>
      </c>
      <c r="N33" s="200">
        <v>50.04</v>
      </c>
      <c r="O33" s="200">
        <v>34.69</v>
      </c>
      <c r="P33" s="200">
        <v>23.94</v>
      </c>
      <c r="Q33" s="200">
        <v>4.62</v>
      </c>
      <c r="R33" s="200">
        <v>17.96</v>
      </c>
      <c r="S33" s="200">
        <v>11.18</v>
      </c>
      <c r="T33" s="200">
        <v>0</v>
      </c>
      <c r="U33" s="200">
        <v>59.91</v>
      </c>
      <c r="V33" s="200">
        <v>8.7799999999999994</v>
      </c>
      <c r="W33" s="200">
        <v>19.66</v>
      </c>
      <c r="X33" s="200">
        <v>62.49</v>
      </c>
      <c r="Y33" s="200">
        <v>0</v>
      </c>
      <c r="Z33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80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>
        <v>0</v>
      </c>
      <c r="AP33" s="200">
        <v>35.549999999999997</v>
      </c>
      <c r="AQ33" s="200">
        <v>38.22</v>
      </c>
      <c r="AR33" s="200">
        <v>44.5</v>
      </c>
      <c r="AS33" s="200">
        <v>0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382.88</v>
      </c>
      <c r="L34" s="200">
        <v>6.06</v>
      </c>
      <c r="M34" s="200">
        <v>61.51</v>
      </c>
      <c r="N34" s="200">
        <v>50.04</v>
      </c>
      <c r="O34" s="200">
        <v>34.69</v>
      </c>
      <c r="P34" s="200">
        <v>23.94</v>
      </c>
      <c r="Q34" s="200">
        <v>4.62</v>
      </c>
      <c r="R34" s="200">
        <v>17.96</v>
      </c>
      <c r="S34" s="200">
        <v>11.18</v>
      </c>
      <c r="T34" s="200">
        <v>0</v>
      </c>
      <c r="U34" s="200">
        <v>59.91</v>
      </c>
      <c r="V34" s="200">
        <v>8.7799999999999994</v>
      </c>
      <c r="W34" s="200">
        <v>19.66</v>
      </c>
      <c r="X34" s="200">
        <v>62.49</v>
      </c>
      <c r="Y34" s="200">
        <v>0</v>
      </c>
      <c r="Z34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80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>
        <v>0</v>
      </c>
      <c r="AP34" s="200">
        <v>35.549999999999997</v>
      </c>
      <c r="AQ34" s="200">
        <v>38.22</v>
      </c>
      <c r="AR34" s="200">
        <v>44.5</v>
      </c>
      <c r="AS34" s="200">
        <v>0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389.91</v>
      </c>
      <c r="L35" s="200">
        <v>6.06</v>
      </c>
      <c r="M35" s="200">
        <v>61.51</v>
      </c>
      <c r="N35" s="200">
        <v>50.04</v>
      </c>
      <c r="O35" s="200">
        <v>34.69</v>
      </c>
      <c r="P35" s="200">
        <v>23.94</v>
      </c>
      <c r="Q35" s="200">
        <v>4.62</v>
      </c>
      <c r="R35" s="200">
        <v>17.96</v>
      </c>
      <c r="S35" s="200">
        <v>11.18</v>
      </c>
      <c r="T35" s="200">
        <v>0</v>
      </c>
      <c r="U35" s="200">
        <v>59.91</v>
      </c>
      <c r="V35" s="200">
        <v>8.7799999999999994</v>
      </c>
      <c r="W35" s="200">
        <v>19.66</v>
      </c>
      <c r="X35" s="200">
        <v>62.49</v>
      </c>
      <c r="Y35" s="200">
        <v>0</v>
      </c>
      <c r="Z35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80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>
        <v>0</v>
      </c>
      <c r="AP35" s="200">
        <v>35.549999999999997</v>
      </c>
      <c r="AQ35" s="200">
        <v>38.22</v>
      </c>
      <c r="AR35" s="200">
        <v>44.5</v>
      </c>
      <c r="AS35" s="200">
        <v>0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380.99</v>
      </c>
      <c r="L36" s="200">
        <v>6.06</v>
      </c>
      <c r="M36" s="200">
        <v>61.51</v>
      </c>
      <c r="N36" s="200">
        <v>50.04</v>
      </c>
      <c r="O36" s="200">
        <v>34.69</v>
      </c>
      <c r="P36" s="200">
        <v>23.94</v>
      </c>
      <c r="Q36" s="200">
        <v>4.62</v>
      </c>
      <c r="R36" s="200">
        <v>17.96</v>
      </c>
      <c r="S36" s="200">
        <v>11.18</v>
      </c>
      <c r="T36" s="200">
        <v>0</v>
      </c>
      <c r="U36" s="200">
        <v>59.91</v>
      </c>
      <c r="V36" s="200">
        <v>8.7799999999999994</v>
      </c>
      <c r="W36" s="200">
        <v>19.66</v>
      </c>
      <c r="X36" s="200">
        <v>62.49</v>
      </c>
      <c r="Y36" s="200">
        <v>0</v>
      </c>
      <c r="Z36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80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>
        <v>0</v>
      </c>
      <c r="AP36" s="200">
        <v>35.549999999999997</v>
      </c>
      <c r="AQ36" s="200">
        <v>38.22</v>
      </c>
      <c r="AR36" s="200">
        <v>44.5</v>
      </c>
      <c r="AS36" s="200">
        <v>0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339.25</v>
      </c>
      <c r="L37" s="200">
        <v>6.06</v>
      </c>
      <c r="M37" s="200">
        <v>61.51</v>
      </c>
      <c r="N37" s="200">
        <v>50.04</v>
      </c>
      <c r="O37" s="200">
        <v>34.69</v>
      </c>
      <c r="P37" s="200">
        <v>23.94</v>
      </c>
      <c r="Q37" s="200">
        <v>4.62</v>
      </c>
      <c r="R37" s="200">
        <v>17.96</v>
      </c>
      <c r="S37" s="200">
        <v>11.18</v>
      </c>
      <c r="T37" s="200">
        <v>0</v>
      </c>
      <c r="U37" s="200">
        <v>59.91</v>
      </c>
      <c r="V37" s="200">
        <v>8.7799999999999994</v>
      </c>
      <c r="W37" s="200">
        <v>19.66</v>
      </c>
      <c r="X37" s="200">
        <v>62.49</v>
      </c>
      <c r="Y37" s="200">
        <v>0</v>
      </c>
      <c r="Z37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80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>
        <v>0</v>
      </c>
      <c r="AP37" s="200">
        <v>35.549999999999997</v>
      </c>
      <c r="AQ37" s="200">
        <v>38.22</v>
      </c>
      <c r="AR37" s="200">
        <v>47.5</v>
      </c>
      <c r="AS37" s="200">
        <v>0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309.44</v>
      </c>
      <c r="L38" s="200">
        <v>6.06</v>
      </c>
      <c r="M38" s="200">
        <v>61.51</v>
      </c>
      <c r="N38" s="200">
        <v>50.04</v>
      </c>
      <c r="O38" s="200">
        <v>34.69</v>
      </c>
      <c r="P38" s="200">
        <v>23.94</v>
      </c>
      <c r="Q38" s="200">
        <v>4.62</v>
      </c>
      <c r="R38" s="200">
        <v>17.96</v>
      </c>
      <c r="S38" s="200">
        <v>11.18</v>
      </c>
      <c r="T38" s="200">
        <v>0</v>
      </c>
      <c r="U38" s="200">
        <v>59.91</v>
      </c>
      <c r="V38" s="200">
        <v>8.7799999999999994</v>
      </c>
      <c r="W38" s="200">
        <v>19.66</v>
      </c>
      <c r="X38" s="200">
        <v>62.49</v>
      </c>
      <c r="Y38" s="200">
        <v>0</v>
      </c>
      <c r="Z38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80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>
        <v>0</v>
      </c>
      <c r="AP38" s="200">
        <v>35.549999999999997</v>
      </c>
      <c r="AQ38" s="200">
        <v>38.22</v>
      </c>
      <c r="AR38" s="200">
        <v>47.5</v>
      </c>
      <c r="AS38" s="200">
        <v>0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270.22000000000003</v>
      </c>
      <c r="L39" s="200">
        <v>6.06</v>
      </c>
      <c r="M39" s="200">
        <v>61.51</v>
      </c>
      <c r="N39" s="200">
        <v>50.04</v>
      </c>
      <c r="O39" s="200">
        <v>34.69</v>
      </c>
      <c r="P39" s="200">
        <v>23.94</v>
      </c>
      <c r="Q39" s="200">
        <v>4.62</v>
      </c>
      <c r="R39" s="200">
        <v>17.96</v>
      </c>
      <c r="S39" s="200">
        <v>11.18</v>
      </c>
      <c r="T39" s="200">
        <v>0</v>
      </c>
      <c r="U39" s="200">
        <v>59.91</v>
      </c>
      <c r="V39" s="200">
        <v>8.7799999999999994</v>
      </c>
      <c r="W39" s="200">
        <v>19.66</v>
      </c>
      <c r="X39" s="200">
        <v>62.49</v>
      </c>
      <c r="Y39" s="200">
        <v>0</v>
      </c>
      <c r="Z39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80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>
        <v>0</v>
      </c>
      <c r="AP39" s="200">
        <v>35.549999999999997</v>
      </c>
      <c r="AQ39" s="200">
        <v>38.22</v>
      </c>
      <c r="AR39" s="200">
        <v>47.5</v>
      </c>
      <c r="AS39" s="200">
        <v>0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270.22000000000003</v>
      </c>
      <c r="L40" s="200">
        <v>3.25</v>
      </c>
      <c r="M40" s="200">
        <v>61.51</v>
      </c>
      <c r="N40" s="200">
        <v>50.04</v>
      </c>
      <c r="O40" s="200">
        <v>34.69</v>
      </c>
      <c r="P40" s="200">
        <v>23.94</v>
      </c>
      <c r="Q40" s="200">
        <v>2.46</v>
      </c>
      <c r="R40" s="200">
        <v>17.96</v>
      </c>
      <c r="S40" s="200">
        <v>6.02</v>
      </c>
      <c r="T40" s="200">
        <v>0</v>
      </c>
      <c r="U40" s="200">
        <v>59.91</v>
      </c>
      <c r="V40" s="200">
        <v>8.7799999999999994</v>
      </c>
      <c r="W40" s="200">
        <v>19.66</v>
      </c>
      <c r="X40" s="200">
        <v>62.49</v>
      </c>
      <c r="Y40" s="200">
        <v>0</v>
      </c>
      <c r="Z4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80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>
        <v>0</v>
      </c>
      <c r="AP40" s="200">
        <v>35.549999999999997</v>
      </c>
      <c r="AQ40" s="200">
        <v>38.22</v>
      </c>
      <c r="AR40" s="200">
        <v>47.5</v>
      </c>
      <c r="AS40" s="200">
        <v>0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270.22000000000003</v>
      </c>
      <c r="L41" s="200">
        <v>3.25</v>
      </c>
      <c r="M41" s="200">
        <v>61.51</v>
      </c>
      <c r="N41" s="200">
        <v>50.04</v>
      </c>
      <c r="O41" s="200">
        <v>34.69</v>
      </c>
      <c r="P41" s="200">
        <v>23.94</v>
      </c>
      <c r="Q41" s="200">
        <v>2.46</v>
      </c>
      <c r="R41" s="200">
        <v>17.96</v>
      </c>
      <c r="S41" s="200">
        <v>6.02</v>
      </c>
      <c r="T41" s="200">
        <v>0</v>
      </c>
      <c r="U41" s="200">
        <v>59.91</v>
      </c>
      <c r="V41" s="200">
        <v>8.7799999999999994</v>
      </c>
      <c r="W41" s="200">
        <v>19.66</v>
      </c>
      <c r="X41" s="200">
        <v>62.49</v>
      </c>
      <c r="Y41" s="200">
        <v>0</v>
      </c>
      <c r="Z41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80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>
        <v>0</v>
      </c>
      <c r="AP41" s="200">
        <v>35.549999999999997</v>
      </c>
      <c r="AQ41" s="200">
        <v>14.47</v>
      </c>
      <c r="AR41" s="200">
        <v>47.5</v>
      </c>
      <c r="AS41" s="200">
        <v>0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270.22000000000003</v>
      </c>
      <c r="L42" s="200">
        <v>3.25</v>
      </c>
      <c r="M42" s="200">
        <v>61.51</v>
      </c>
      <c r="N42" s="200">
        <v>50.04</v>
      </c>
      <c r="O42" s="200">
        <v>34.69</v>
      </c>
      <c r="P42" s="200">
        <v>23.94</v>
      </c>
      <c r="Q42" s="200">
        <v>2.46</v>
      </c>
      <c r="R42" s="200">
        <v>17.96</v>
      </c>
      <c r="S42" s="200">
        <v>6.02</v>
      </c>
      <c r="T42" s="200">
        <v>0</v>
      </c>
      <c r="U42" s="200">
        <v>59.91</v>
      </c>
      <c r="V42" s="200">
        <v>8.7799999999999994</v>
      </c>
      <c r="W42" s="200">
        <v>19.66</v>
      </c>
      <c r="X42" s="200">
        <v>62.49</v>
      </c>
      <c r="Y42" s="200">
        <v>0</v>
      </c>
      <c r="Z42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80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>
        <v>0</v>
      </c>
      <c r="AP42" s="200">
        <v>35.549999999999997</v>
      </c>
      <c r="AQ42" s="200">
        <v>14.47</v>
      </c>
      <c r="AR42" s="200">
        <v>47.5</v>
      </c>
      <c r="AS42" s="200">
        <v>0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270.22000000000003</v>
      </c>
      <c r="L43" s="200">
        <v>3.25</v>
      </c>
      <c r="M43" s="200">
        <v>61.51</v>
      </c>
      <c r="N43" s="200">
        <v>50.04</v>
      </c>
      <c r="O43" s="200">
        <v>34.69</v>
      </c>
      <c r="P43" s="200">
        <v>23.94</v>
      </c>
      <c r="Q43" s="200">
        <v>2.46</v>
      </c>
      <c r="R43" s="200">
        <v>17.96</v>
      </c>
      <c r="S43" s="200">
        <v>6.02</v>
      </c>
      <c r="T43" s="200">
        <v>0</v>
      </c>
      <c r="U43" s="200">
        <v>59.91</v>
      </c>
      <c r="V43" s="200">
        <v>8.7799999999999994</v>
      </c>
      <c r="W43" s="200">
        <v>19.66</v>
      </c>
      <c r="X43" s="200">
        <v>62.49</v>
      </c>
      <c r="Y43" s="200">
        <v>0</v>
      </c>
      <c r="Z43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80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>
        <v>0</v>
      </c>
      <c r="AP43" s="200">
        <v>35.549999999999997</v>
      </c>
      <c r="AQ43" s="200">
        <v>14.47</v>
      </c>
      <c r="AR43" s="200">
        <v>47.5</v>
      </c>
      <c r="AS43" s="200">
        <v>0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270.22000000000003</v>
      </c>
      <c r="L44" s="200">
        <v>3.25</v>
      </c>
      <c r="M44" s="200">
        <v>61.51</v>
      </c>
      <c r="N44" s="200">
        <v>50.04</v>
      </c>
      <c r="O44" s="200">
        <v>34.69</v>
      </c>
      <c r="P44" s="200">
        <v>23.94</v>
      </c>
      <c r="Q44" s="200">
        <v>2.46</v>
      </c>
      <c r="R44" s="200">
        <v>17.96</v>
      </c>
      <c r="S44" s="200">
        <v>6.02</v>
      </c>
      <c r="T44" s="200">
        <v>0</v>
      </c>
      <c r="U44" s="200">
        <v>59.91</v>
      </c>
      <c r="V44" s="200">
        <v>8.7799999999999994</v>
      </c>
      <c r="W44" s="200">
        <v>19.66</v>
      </c>
      <c r="X44" s="200">
        <v>62.49</v>
      </c>
      <c r="Y44" s="200">
        <v>0</v>
      </c>
      <c r="Z44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80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>
        <v>0</v>
      </c>
      <c r="AP44" s="200">
        <v>35.549999999999997</v>
      </c>
      <c r="AQ44" s="200">
        <v>14.47</v>
      </c>
      <c r="AR44" s="200">
        <v>47.5</v>
      </c>
      <c r="AS44" s="200">
        <v>0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270.22000000000003</v>
      </c>
      <c r="L45" s="200">
        <v>3.25</v>
      </c>
      <c r="M45" s="200">
        <v>61.51</v>
      </c>
      <c r="N45" s="200">
        <v>50.04</v>
      </c>
      <c r="O45" s="200">
        <v>34.69</v>
      </c>
      <c r="P45" s="200">
        <v>23.94</v>
      </c>
      <c r="Q45" s="200">
        <v>2.46</v>
      </c>
      <c r="R45" s="200">
        <v>17.96</v>
      </c>
      <c r="S45" s="200">
        <v>6.02</v>
      </c>
      <c r="T45" s="200">
        <v>0</v>
      </c>
      <c r="U45" s="200">
        <v>59.91</v>
      </c>
      <c r="V45" s="200">
        <v>8.7799999999999994</v>
      </c>
      <c r="W45" s="200">
        <v>19.66</v>
      </c>
      <c r="X45" s="200">
        <v>62.49</v>
      </c>
      <c r="Y45" s="200">
        <v>0</v>
      </c>
      <c r="Z45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80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>
        <v>0</v>
      </c>
      <c r="AP45" s="200">
        <v>35.549999999999997</v>
      </c>
      <c r="AQ45" s="200">
        <v>14.47</v>
      </c>
      <c r="AR45" s="200">
        <v>47.5</v>
      </c>
      <c r="AS45" s="200">
        <v>0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270.22000000000003</v>
      </c>
      <c r="L46" s="200">
        <v>3.25</v>
      </c>
      <c r="M46" s="200">
        <v>61.51</v>
      </c>
      <c r="N46" s="200">
        <v>50.04</v>
      </c>
      <c r="O46" s="200">
        <v>34.69</v>
      </c>
      <c r="P46" s="200">
        <v>23.94</v>
      </c>
      <c r="Q46" s="200">
        <v>2.46</v>
      </c>
      <c r="R46" s="200">
        <v>17.96</v>
      </c>
      <c r="S46" s="200">
        <v>6.02</v>
      </c>
      <c r="T46" s="200">
        <v>0</v>
      </c>
      <c r="U46" s="200">
        <v>59.91</v>
      </c>
      <c r="V46" s="200">
        <v>8.7799999999999994</v>
      </c>
      <c r="W46" s="200">
        <v>19.66</v>
      </c>
      <c r="X46" s="200">
        <v>62.49</v>
      </c>
      <c r="Y46" s="200">
        <v>0</v>
      </c>
      <c r="Z46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80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>
        <v>0</v>
      </c>
      <c r="AP46" s="200">
        <v>35.549999999999997</v>
      </c>
      <c r="AQ46" s="200">
        <v>21.22</v>
      </c>
      <c r="AR46" s="200">
        <v>47.5</v>
      </c>
      <c r="AS46" s="200">
        <v>0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270.20999999999998</v>
      </c>
      <c r="L47" s="200">
        <v>3.25</v>
      </c>
      <c r="M47" s="200">
        <v>61.51</v>
      </c>
      <c r="N47" s="200">
        <v>50.04</v>
      </c>
      <c r="O47" s="200">
        <v>34.69</v>
      </c>
      <c r="P47" s="200">
        <v>23.94</v>
      </c>
      <c r="Q47" s="200">
        <v>2.46</v>
      </c>
      <c r="R47" s="200">
        <v>17.96</v>
      </c>
      <c r="S47" s="200">
        <v>6.02</v>
      </c>
      <c r="T47" s="200">
        <v>0</v>
      </c>
      <c r="U47" s="200">
        <v>59.91</v>
      </c>
      <c r="V47" s="200">
        <v>8.7799999999999994</v>
      </c>
      <c r="W47" s="200">
        <v>19.66</v>
      </c>
      <c r="X47" s="200">
        <v>62.49</v>
      </c>
      <c r="Y47" s="200">
        <v>0</v>
      </c>
      <c r="Z47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81.96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>
        <v>0</v>
      </c>
      <c r="AP47" s="200">
        <v>35.549999999999997</v>
      </c>
      <c r="AQ47" s="200">
        <v>38.22</v>
      </c>
      <c r="AR47" s="200">
        <v>47.5</v>
      </c>
      <c r="AS47" s="200">
        <v>0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270.20999999999998</v>
      </c>
      <c r="L48" s="200">
        <v>3.25</v>
      </c>
      <c r="M48" s="200">
        <v>61.51</v>
      </c>
      <c r="N48" s="200">
        <v>50.04</v>
      </c>
      <c r="O48" s="200">
        <v>34.69</v>
      </c>
      <c r="P48" s="200">
        <v>23.94</v>
      </c>
      <c r="Q48" s="200">
        <v>2.46</v>
      </c>
      <c r="R48" s="200">
        <v>17.96</v>
      </c>
      <c r="S48" s="200">
        <v>6.02</v>
      </c>
      <c r="T48" s="200">
        <v>0</v>
      </c>
      <c r="U48" s="200">
        <v>59.91</v>
      </c>
      <c r="V48" s="200">
        <v>8.7799999999999994</v>
      </c>
      <c r="W48" s="200">
        <v>19.66</v>
      </c>
      <c r="X48" s="200">
        <v>62.49</v>
      </c>
      <c r="Y48" s="200">
        <v>0</v>
      </c>
      <c r="Z48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81.96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>
        <v>0</v>
      </c>
      <c r="AP48" s="200">
        <v>35.549999999999997</v>
      </c>
      <c r="AQ48" s="200">
        <v>38.22</v>
      </c>
      <c r="AR48" s="200">
        <v>47.5</v>
      </c>
      <c r="AS48" s="200">
        <v>0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270.20999999999998</v>
      </c>
      <c r="L49" s="200">
        <v>3.25</v>
      </c>
      <c r="M49" s="200">
        <v>61.51</v>
      </c>
      <c r="N49" s="200">
        <v>50.04</v>
      </c>
      <c r="O49" s="200">
        <v>34.69</v>
      </c>
      <c r="P49" s="200">
        <v>23.94</v>
      </c>
      <c r="Q49" s="200">
        <v>2.46</v>
      </c>
      <c r="R49" s="200">
        <v>17.96</v>
      </c>
      <c r="S49" s="200">
        <v>6.02</v>
      </c>
      <c r="T49" s="200">
        <v>0</v>
      </c>
      <c r="U49" s="200">
        <v>59.91</v>
      </c>
      <c r="V49" s="200">
        <v>8.7799999999999994</v>
      </c>
      <c r="W49" s="200">
        <v>19.66</v>
      </c>
      <c r="X49" s="200">
        <v>62.49</v>
      </c>
      <c r="Y49" s="200">
        <v>0</v>
      </c>
      <c r="Z49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83.76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>
        <v>0</v>
      </c>
      <c r="AP49" s="200">
        <v>35.549999999999997</v>
      </c>
      <c r="AQ49" s="200">
        <v>38.22</v>
      </c>
      <c r="AR49" s="200">
        <v>47.5</v>
      </c>
      <c r="AS49" s="200">
        <v>0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270.20999999999998</v>
      </c>
      <c r="L50" s="200">
        <v>3.25</v>
      </c>
      <c r="M50" s="200">
        <v>61.51</v>
      </c>
      <c r="N50" s="200">
        <v>50.04</v>
      </c>
      <c r="O50" s="200">
        <v>34.69</v>
      </c>
      <c r="P50" s="200">
        <v>23.94</v>
      </c>
      <c r="Q50" s="200">
        <v>2.46</v>
      </c>
      <c r="R50" s="200">
        <v>17.96</v>
      </c>
      <c r="S50" s="200">
        <v>6.02</v>
      </c>
      <c r="T50" s="200">
        <v>0</v>
      </c>
      <c r="U50" s="200">
        <v>59.91</v>
      </c>
      <c r="V50" s="200">
        <v>8.7799999999999994</v>
      </c>
      <c r="W50" s="200">
        <v>19.66</v>
      </c>
      <c r="X50" s="200">
        <v>62.49</v>
      </c>
      <c r="Y50" s="200">
        <v>0</v>
      </c>
      <c r="Z5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83.76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>
        <v>0</v>
      </c>
      <c r="AP50" s="200">
        <v>35.549999999999997</v>
      </c>
      <c r="AQ50" s="200">
        <v>38.22</v>
      </c>
      <c r="AR50" s="200">
        <v>47.5</v>
      </c>
      <c r="AS50" s="200">
        <v>0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270.20999999999998</v>
      </c>
      <c r="L51" s="200">
        <v>4.82</v>
      </c>
      <c r="M51" s="200">
        <v>61.51</v>
      </c>
      <c r="N51" s="200">
        <v>50.04</v>
      </c>
      <c r="O51" s="200">
        <v>34.69</v>
      </c>
      <c r="P51" s="200">
        <v>23.94</v>
      </c>
      <c r="Q51" s="200">
        <v>2.46</v>
      </c>
      <c r="R51" s="200">
        <v>17.96</v>
      </c>
      <c r="S51" s="200">
        <v>6.02</v>
      </c>
      <c r="T51" s="200">
        <v>0</v>
      </c>
      <c r="U51" s="200">
        <v>59.91</v>
      </c>
      <c r="V51" s="200">
        <v>8.7799999999999994</v>
      </c>
      <c r="W51" s="200">
        <v>19.66</v>
      </c>
      <c r="X51" s="200">
        <v>62.49</v>
      </c>
      <c r="Y51" s="200">
        <v>0</v>
      </c>
      <c r="Z51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83.76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>
        <v>0</v>
      </c>
      <c r="AP51" s="200">
        <v>35.549999999999997</v>
      </c>
      <c r="AQ51" s="200">
        <v>38.22</v>
      </c>
      <c r="AR51" s="200">
        <v>47.5</v>
      </c>
      <c r="AS51" s="200">
        <v>0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270.20999999999998</v>
      </c>
      <c r="L52" s="200">
        <v>4.09</v>
      </c>
      <c r="M52" s="200">
        <v>61.51</v>
      </c>
      <c r="N52" s="200">
        <v>50.04</v>
      </c>
      <c r="O52" s="200">
        <v>34.69</v>
      </c>
      <c r="P52" s="200">
        <v>23.94</v>
      </c>
      <c r="Q52" s="200">
        <v>2.46</v>
      </c>
      <c r="R52" s="200">
        <v>17.96</v>
      </c>
      <c r="S52" s="200">
        <v>6.02</v>
      </c>
      <c r="T52" s="200">
        <v>0</v>
      </c>
      <c r="U52" s="200">
        <v>59.91</v>
      </c>
      <c r="V52" s="200">
        <v>8.7799999999999994</v>
      </c>
      <c r="W52" s="200">
        <v>19.66</v>
      </c>
      <c r="X52" s="200">
        <v>62.49</v>
      </c>
      <c r="Y52" s="200">
        <v>0</v>
      </c>
      <c r="Z52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83.76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>
        <v>0</v>
      </c>
      <c r="AP52" s="200">
        <v>35.549999999999997</v>
      </c>
      <c r="AQ52" s="200">
        <v>38.22</v>
      </c>
      <c r="AR52" s="200">
        <v>47.5</v>
      </c>
      <c r="AS52" s="200">
        <v>0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270.20999999999998</v>
      </c>
      <c r="L53" s="200">
        <v>3.25</v>
      </c>
      <c r="M53" s="200">
        <v>61.51</v>
      </c>
      <c r="N53" s="200">
        <v>50.04</v>
      </c>
      <c r="O53" s="200">
        <v>34.69</v>
      </c>
      <c r="P53" s="200">
        <v>23.94</v>
      </c>
      <c r="Q53" s="200">
        <v>2.46</v>
      </c>
      <c r="R53" s="200">
        <v>17.96</v>
      </c>
      <c r="S53" s="200">
        <v>6.02</v>
      </c>
      <c r="T53" s="200">
        <v>0</v>
      </c>
      <c r="U53" s="200">
        <v>59.91</v>
      </c>
      <c r="V53" s="200">
        <v>8.7799999999999994</v>
      </c>
      <c r="W53" s="200">
        <v>19.66</v>
      </c>
      <c r="X53" s="200">
        <v>62.49</v>
      </c>
      <c r="Y53" s="200">
        <v>0</v>
      </c>
      <c r="Z53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83.76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>
        <v>0</v>
      </c>
      <c r="AP53" s="200">
        <v>35.549999999999997</v>
      </c>
      <c r="AQ53" s="200">
        <v>38.22</v>
      </c>
      <c r="AR53" s="200">
        <v>47.5</v>
      </c>
      <c r="AS53" s="200">
        <v>0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270.20999999999998</v>
      </c>
      <c r="L54" s="200">
        <v>3.25</v>
      </c>
      <c r="M54" s="200">
        <v>61.51</v>
      </c>
      <c r="N54" s="200">
        <v>50.04</v>
      </c>
      <c r="O54" s="200">
        <v>34.69</v>
      </c>
      <c r="P54" s="200">
        <v>23.94</v>
      </c>
      <c r="Q54" s="200">
        <v>2.46</v>
      </c>
      <c r="R54" s="200">
        <v>17.96</v>
      </c>
      <c r="S54" s="200">
        <v>6.02</v>
      </c>
      <c r="T54" s="200">
        <v>0</v>
      </c>
      <c r="U54" s="200">
        <v>59.91</v>
      </c>
      <c r="V54" s="200">
        <v>8.7799999999999994</v>
      </c>
      <c r="W54" s="200">
        <v>19.66</v>
      </c>
      <c r="X54" s="200">
        <v>62.49</v>
      </c>
      <c r="Y54" s="200">
        <v>0</v>
      </c>
      <c r="Z54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83.76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>
        <v>0</v>
      </c>
      <c r="AP54" s="200">
        <v>35.549999999999997</v>
      </c>
      <c r="AQ54" s="200">
        <v>38.22</v>
      </c>
      <c r="AR54" s="200">
        <v>47.5</v>
      </c>
      <c r="AS54" s="200">
        <v>0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270.20999999999998</v>
      </c>
      <c r="L55" s="200">
        <v>3.37</v>
      </c>
      <c r="M55" s="200">
        <v>61.51</v>
      </c>
      <c r="N55" s="200">
        <v>50.04</v>
      </c>
      <c r="O55" s="200">
        <v>34.69</v>
      </c>
      <c r="P55" s="200">
        <v>23.94</v>
      </c>
      <c r="Q55" s="200">
        <v>2.5499999999999998</v>
      </c>
      <c r="R55" s="200">
        <v>10.61</v>
      </c>
      <c r="S55" s="200">
        <v>6.24</v>
      </c>
      <c r="T55" s="200">
        <v>0</v>
      </c>
      <c r="U55" s="200">
        <v>59.91</v>
      </c>
      <c r="V55" s="200">
        <v>8.7799999999999994</v>
      </c>
      <c r="W55" s="200">
        <v>19.66</v>
      </c>
      <c r="X55" s="200">
        <v>62.5</v>
      </c>
      <c r="Y55" s="200">
        <v>0</v>
      </c>
      <c r="Z55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83.76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>
        <v>0</v>
      </c>
      <c r="AP55" s="200">
        <v>35.549999999999997</v>
      </c>
      <c r="AQ55" s="200">
        <v>23</v>
      </c>
      <c r="AR55" s="200">
        <v>47.5</v>
      </c>
      <c r="AS55" s="200">
        <v>0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270.20999999999998</v>
      </c>
      <c r="L56" s="200">
        <v>3.37</v>
      </c>
      <c r="M56" s="200">
        <v>61.51</v>
      </c>
      <c r="N56" s="200">
        <v>50.04</v>
      </c>
      <c r="O56" s="200">
        <v>34.69</v>
      </c>
      <c r="P56" s="200">
        <v>23.94</v>
      </c>
      <c r="Q56" s="200">
        <v>2.5499999999999998</v>
      </c>
      <c r="R56" s="200">
        <v>10.61</v>
      </c>
      <c r="S56" s="200">
        <v>6.24</v>
      </c>
      <c r="T56" s="200">
        <v>0</v>
      </c>
      <c r="U56" s="200">
        <v>59.91</v>
      </c>
      <c r="V56" s="200">
        <v>8.7799999999999994</v>
      </c>
      <c r="W56" s="200">
        <v>19.66</v>
      </c>
      <c r="X56" s="200">
        <v>62.5</v>
      </c>
      <c r="Y56" s="200">
        <v>0</v>
      </c>
      <c r="Z56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83.76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>
        <v>0</v>
      </c>
      <c r="AP56" s="200">
        <v>35.549999999999997</v>
      </c>
      <c r="AQ56" s="200">
        <v>14.47</v>
      </c>
      <c r="AR56" s="200">
        <v>47.5</v>
      </c>
      <c r="AS56" s="200">
        <v>0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270.20999999999998</v>
      </c>
      <c r="L57" s="200">
        <v>3.37</v>
      </c>
      <c r="M57" s="200">
        <v>61.51</v>
      </c>
      <c r="N57" s="200">
        <v>50.04</v>
      </c>
      <c r="O57" s="200">
        <v>34.69</v>
      </c>
      <c r="P57" s="200">
        <v>23.94</v>
      </c>
      <c r="Q57" s="200">
        <v>2.5499999999999998</v>
      </c>
      <c r="R57" s="200">
        <v>10.61</v>
      </c>
      <c r="S57" s="200">
        <v>6.24</v>
      </c>
      <c r="T57" s="200">
        <v>0</v>
      </c>
      <c r="U57" s="200">
        <v>59.91</v>
      </c>
      <c r="V57" s="200">
        <v>4.82</v>
      </c>
      <c r="W57" s="200">
        <v>10.61</v>
      </c>
      <c r="X57" s="200">
        <v>35.69</v>
      </c>
      <c r="Y57" s="200">
        <v>0</v>
      </c>
      <c r="Z57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83.76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>
        <v>0</v>
      </c>
      <c r="AP57" s="200">
        <v>27.97</v>
      </c>
      <c r="AQ57" s="200">
        <v>14.47</v>
      </c>
      <c r="AR57" s="200">
        <v>47.5</v>
      </c>
      <c r="AS57" s="200">
        <v>0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270.20999999999998</v>
      </c>
      <c r="L58" s="200">
        <v>3.37</v>
      </c>
      <c r="M58" s="200">
        <v>61.51</v>
      </c>
      <c r="N58" s="200">
        <v>50.04</v>
      </c>
      <c r="O58" s="200">
        <v>34.69</v>
      </c>
      <c r="P58" s="200">
        <v>23.94</v>
      </c>
      <c r="Q58" s="200">
        <v>2.5499999999999998</v>
      </c>
      <c r="R58" s="200">
        <v>10.61</v>
      </c>
      <c r="S58" s="200">
        <v>6.24</v>
      </c>
      <c r="T58" s="200">
        <v>0</v>
      </c>
      <c r="U58" s="200">
        <v>59.91</v>
      </c>
      <c r="V58" s="200">
        <v>4.82</v>
      </c>
      <c r="W58" s="200">
        <v>10.61</v>
      </c>
      <c r="X58" s="200">
        <v>35.69</v>
      </c>
      <c r="Y58" s="200">
        <v>0</v>
      </c>
      <c r="Z58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83.76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>
        <v>0</v>
      </c>
      <c r="AP58" s="200">
        <v>27.97</v>
      </c>
      <c r="AQ58" s="200">
        <v>14.47</v>
      </c>
      <c r="AR58" s="200">
        <v>47.5</v>
      </c>
      <c r="AS58" s="200">
        <v>0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270.20999999999998</v>
      </c>
      <c r="L59" s="200">
        <v>3.37</v>
      </c>
      <c r="M59" s="200">
        <v>61.51</v>
      </c>
      <c r="N59" s="200">
        <v>50.04</v>
      </c>
      <c r="O59" s="200">
        <v>34.69</v>
      </c>
      <c r="P59" s="200">
        <v>23.94</v>
      </c>
      <c r="Q59" s="200">
        <v>2.5499999999999998</v>
      </c>
      <c r="R59" s="200">
        <v>10.61</v>
      </c>
      <c r="S59" s="200">
        <v>6.24</v>
      </c>
      <c r="T59" s="200">
        <v>0</v>
      </c>
      <c r="U59" s="200">
        <v>59.91</v>
      </c>
      <c r="V59" s="200">
        <v>4.82</v>
      </c>
      <c r="W59" s="200">
        <v>10.61</v>
      </c>
      <c r="X59" s="200">
        <v>35.69</v>
      </c>
      <c r="Y59" s="200">
        <v>0</v>
      </c>
      <c r="Z59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83.76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>
        <v>0</v>
      </c>
      <c r="AP59" s="200">
        <v>27.97</v>
      </c>
      <c r="AQ59" s="200">
        <v>14.47</v>
      </c>
      <c r="AR59" s="200">
        <v>47.5</v>
      </c>
      <c r="AS59" s="200">
        <v>0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270.20999999999998</v>
      </c>
      <c r="L60" s="200">
        <v>3.37</v>
      </c>
      <c r="M60" s="200">
        <v>61.51</v>
      </c>
      <c r="N60" s="200">
        <v>50.04</v>
      </c>
      <c r="O60" s="200">
        <v>34.69</v>
      </c>
      <c r="P60" s="200">
        <v>23.94</v>
      </c>
      <c r="Q60" s="200">
        <v>2.5499999999999998</v>
      </c>
      <c r="R60" s="200">
        <v>10.61</v>
      </c>
      <c r="S60" s="200">
        <v>6.24</v>
      </c>
      <c r="T60" s="200">
        <v>0</v>
      </c>
      <c r="U60" s="200">
        <v>59.91</v>
      </c>
      <c r="V60" s="200">
        <v>4.82</v>
      </c>
      <c r="W60" s="200">
        <v>10.61</v>
      </c>
      <c r="X60" s="200">
        <v>35.69</v>
      </c>
      <c r="Y60" s="200">
        <v>0</v>
      </c>
      <c r="Z6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83.76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>
        <v>0</v>
      </c>
      <c r="AP60" s="200">
        <v>27.97</v>
      </c>
      <c r="AQ60" s="200">
        <v>14.47</v>
      </c>
      <c r="AR60" s="200">
        <v>47.5</v>
      </c>
      <c r="AS60" s="200">
        <v>0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270.20999999999998</v>
      </c>
      <c r="L61" s="200">
        <v>3.87</v>
      </c>
      <c r="M61" s="200">
        <v>34.72</v>
      </c>
      <c r="N61" s="200">
        <v>27.97</v>
      </c>
      <c r="O61" s="200">
        <v>19.29</v>
      </c>
      <c r="P61" s="200">
        <v>23.94</v>
      </c>
      <c r="Q61" s="200">
        <v>2.89</v>
      </c>
      <c r="R61" s="200">
        <v>10.61</v>
      </c>
      <c r="S61" s="200">
        <v>6.75</v>
      </c>
      <c r="T61" s="200">
        <v>0</v>
      </c>
      <c r="U61" s="200">
        <v>59.91</v>
      </c>
      <c r="V61" s="200">
        <v>4.82</v>
      </c>
      <c r="W61" s="200">
        <v>10.61</v>
      </c>
      <c r="X61" s="200">
        <v>35.69</v>
      </c>
      <c r="Y61" s="200">
        <v>0</v>
      </c>
      <c r="Z61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83.76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>
        <v>0</v>
      </c>
      <c r="AP61" s="200">
        <v>27.97</v>
      </c>
      <c r="AQ61" s="200">
        <v>14.47</v>
      </c>
      <c r="AR61" s="200">
        <v>47.5</v>
      </c>
      <c r="AS61" s="200">
        <v>0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270.20999999999998</v>
      </c>
      <c r="L62" s="200">
        <v>3.87</v>
      </c>
      <c r="M62" s="200">
        <v>34.72</v>
      </c>
      <c r="N62" s="200">
        <v>27.97</v>
      </c>
      <c r="O62" s="200">
        <v>19.29</v>
      </c>
      <c r="P62" s="200">
        <v>23.94</v>
      </c>
      <c r="Q62" s="200">
        <v>2.89</v>
      </c>
      <c r="R62" s="200">
        <v>10.61</v>
      </c>
      <c r="S62" s="200">
        <v>6.75</v>
      </c>
      <c r="T62" s="200">
        <v>0</v>
      </c>
      <c r="U62" s="200">
        <v>59.91</v>
      </c>
      <c r="V62" s="200">
        <v>4.82</v>
      </c>
      <c r="W62" s="200">
        <v>10.61</v>
      </c>
      <c r="X62" s="200">
        <v>35.69</v>
      </c>
      <c r="Y62" s="200">
        <v>0</v>
      </c>
      <c r="Z62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83.76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>
        <v>0</v>
      </c>
      <c r="AP62" s="200">
        <v>27.97</v>
      </c>
      <c r="AQ62" s="200">
        <v>14.47</v>
      </c>
      <c r="AR62" s="200">
        <v>47.5</v>
      </c>
      <c r="AS62" s="200">
        <v>0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270.20999999999998</v>
      </c>
      <c r="L63" s="200">
        <v>3.86</v>
      </c>
      <c r="M63" s="200">
        <v>34.72</v>
      </c>
      <c r="N63" s="200">
        <v>27.97</v>
      </c>
      <c r="O63" s="200">
        <v>19.29</v>
      </c>
      <c r="P63" s="200">
        <v>23.94</v>
      </c>
      <c r="Q63" s="200">
        <v>2.89</v>
      </c>
      <c r="R63" s="200">
        <v>10.61</v>
      </c>
      <c r="S63" s="200">
        <v>6.75</v>
      </c>
      <c r="T63" s="200">
        <v>0</v>
      </c>
      <c r="U63" s="200">
        <v>59.91</v>
      </c>
      <c r="V63" s="200">
        <v>4.82</v>
      </c>
      <c r="W63" s="200">
        <v>10.61</v>
      </c>
      <c r="X63" s="200">
        <v>35.69</v>
      </c>
      <c r="Y63" s="200">
        <v>0</v>
      </c>
      <c r="Z63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83.76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>
        <v>0</v>
      </c>
      <c r="AP63" s="200">
        <v>27.97</v>
      </c>
      <c r="AQ63" s="200">
        <v>14.47</v>
      </c>
      <c r="AR63" s="200">
        <v>47.5</v>
      </c>
      <c r="AS63" s="200">
        <v>0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270.20999999999998</v>
      </c>
      <c r="L64" s="200">
        <v>3.86</v>
      </c>
      <c r="M64" s="200">
        <v>34.72</v>
      </c>
      <c r="N64" s="200">
        <v>27.97</v>
      </c>
      <c r="O64" s="200">
        <v>19.29</v>
      </c>
      <c r="P64" s="200">
        <v>23.94</v>
      </c>
      <c r="Q64" s="200">
        <v>2.89</v>
      </c>
      <c r="R64" s="200">
        <v>10.61</v>
      </c>
      <c r="S64" s="200">
        <v>6.75</v>
      </c>
      <c r="T64" s="200">
        <v>0</v>
      </c>
      <c r="U64" s="200">
        <v>59.91</v>
      </c>
      <c r="V64" s="200">
        <v>4.82</v>
      </c>
      <c r="W64" s="200">
        <v>10.61</v>
      </c>
      <c r="X64" s="200">
        <v>35.69</v>
      </c>
      <c r="Y64" s="200">
        <v>0</v>
      </c>
      <c r="Z64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83.76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>
        <v>0</v>
      </c>
      <c r="AP64" s="200">
        <v>27.97</v>
      </c>
      <c r="AQ64" s="200">
        <v>14.47</v>
      </c>
      <c r="AR64" s="200">
        <v>47.5</v>
      </c>
      <c r="AS64" s="200">
        <v>0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270.08999999999997</v>
      </c>
      <c r="L65" s="200">
        <v>6.06</v>
      </c>
      <c r="M65" s="200">
        <v>61.51</v>
      </c>
      <c r="N65" s="200">
        <v>50.04</v>
      </c>
      <c r="O65" s="200">
        <v>34.69</v>
      </c>
      <c r="P65" s="200">
        <v>23.94</v>
      </c>
      <c r="Q65" s="200">
        <v>4.62</v>
      </c>
      <c r="R65" s="200">
        <v>17.96</v>
      </c>
      <c r="S65" s="200">
        <v>11.18</v>
      </c>
      <c r="T65" s="200">
        <v>0</v>
      </c>
      <c r="U65" s="200">
        <v>59.91</v>
      </c>
      <c r="V65" s="200">
        <v>8.08</v>
      </c>
      <c r="W65" s="200">
        <v>19.66</v>
      </c>
      <c r="X65" s="200">
        <v>62.49</v>
      </c>
      <c r="Y65" s="200">
        <v>0</v>
      </c>
      <c r="Z65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83.76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>
        <v>0</v>
      </c>
      <c r="AP65" s="200">
        <v>35.549999999999997</v>
      </c>
      <c r="AQ65" s="200">
        <v>38.22</v>
      </c>
      <c r="AR65" s="200">
        <v>47.5</v>
      </c>
      <c r="AS65" s="200">
        <v>0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270.08999999999997</v>
      </c>
      <c r="L66" s="200">
        <v>6.06</v>
      </c>
      <c r="M66" s="200">
        <v>61.51</v>
      </c>
      <c r="N66" s="200">
        <v>50.04</v>
      </c>
      <c r="O66" s="200">
        <v>34.69</v>
      </c>
      <c r="P66" s="200">
        <v>23.94</v>
      </c>
      <c r="Q66" s="200">
        <v>4.62</v>
      </c>
      <c r="R66" s="200">
        <v>17.96</v>
      </c>
      <c r="S66" s="200">
        <v>11.18</v>
      </c>
      <c r="T66" s="200">
        <v>0</v>
      </c>
      <c r="U66" s="200">
        <v>59.91</v>
      </c>
      <c r="V66" s="200">
        <v>8.7799999999999994</v>
      </c>
      <c r="W66" s="200">
        <v>19.66</v>
      </c>
      <c r="X66" s="200">
        <v>62.49</v>
      </c>
      <c r="Y66" s="200">
        <v>0</v>
      </c>
      <c r="Z66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83.76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>
        <v>0</v>
      </c>
      <c r="AP66" s="200">
        <v>35.549999999999997</v>
      </c>
      <c r="AQ66" s="200">
        <v>38.22</v>
      </c>
      <c r="AR66" s="200">
        <v>47.5</v>
      </c>
      <c r="AS66" s="200">
        <v>0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270.08999999999997</v>
      </c>
      <c r="L67" s="200">
        <v>6.06</v>
      </c>
      <c r="M67" s="200">
        <v>61.51</v>
      </c>
      <c r="N67" s="200">
        <v>50.04</v>
      </c>
      <c r="O67" s="200">
        <v>34.69</v>
      </c>
      <c r="P67" s="200">
        <v>23.94</v>
      </c>
      <c r="Q67" s="200">
        <v>4.62</v>
      </c>
      <c r="R67" s="200">
        <v>17.96</v>
      </c>
      <c r="S67" s="200">
        <v>11.18</v>
      </c>
      <c r="T67" s="200">
        <v>0</v>
      </c>
      <c r="U67" s="200">
        <v>59.91</v>
      </c>
      <c r="V67" s="200">
        <v>8.7799999999999994</v>
      </c>
      <c r="W67" s="200">
        <v>19.66</v>
      </c>
      <c r="X67" s="200">
        <v>62.49</v>
      </c>
      <c r="Y67" s="200">
        <v>0</v>
      </c>
      <c r="Z67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80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>
        <v>0</v>
      </c>
      <c r="AP67" s="200">
        <v>35.549999999999997</v>
      </c>
      <c r="AQ67" s="200">
        <v>38.22</v>
      </c>
      <c r="AR67" s="200">
        <v>47.5</v>
      </c>
      <c r="AS67" s="200">
        <v>0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270.08999999999997</v>
      </c>
      <c r="L68" s="200">
        <v>6.06</v>
      </c>
      <c r="M68" s="200">
        <v>61.51</v>
      </c>
      <c r="N68" s="200">
        <v>50.04</v>
      </c>
      <c r="O68" s="200">
        <v>34.69</v>
      </c>
      <c r="P68" s="200">
        <v>23.94</v>
      </c>
      <c r="Q68" s="200">
        <v>4.62</v>
      </c>
      <c r="R68" s="200">
        <v>17.96</v>
      </c>
      <c r="S68" s="200">
        <v>11.18</v>
      </c>
      <c r="T68" s="200">
        <v>0</v>
      </c>
      <c r="U68" s="200">
        <v>59.91</v>
      </c>
      <c r="V68" s="200">
        <v>8.7799999999999994</v>
      </c>
      <c r="W68" s="200">
        <v>19.66</v>
      </c>
      <c r="X68" s="200">
        <v>62.49</v>
      </c>
      <c r="Y68" s="200">
        <v>0</v>
      </c>
      <c r="Z68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83.76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>
        <v>0</v>
      </c>
      <c r="AP68" s="200">
        <v>35.549999999999997</v>
      </c>
      <c r="AQ68" s="200">
        <v>38.22</v>
      </c>
      <c r="AR68" s="200">
        <v>47.5</v>
      </c>
      <c r="AS68" s="200">
        <v>0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318.32</v>
      </c>
      <c r="L69" s="200">
        <v>5.58</v>
      </c>
      <c r="M69" s="200">
        <v>61.51</v>
      </c>
      <c r="N69" s="200">
        <v>50.04</v>
      </c>
      <c r="O69" s="200">
        <v>34.69</v>
      </c>
      <c r="P69" s="200">
        <v>23.94</v>
      </c>
      <c r="Q69" s="200">
        <v>4.62</v>
      </c>
      <c r="R69" s="200">
        <v>17.96</v>
      </c>
      <c r="S69" s="200">
        <v>11.18</v>
      </c>
      <c r="T69" s="200">
        <v>0</v>
      </c>
      <c r="U69" s="200">
        <v>59.91</v>
      </c>
      <c r="V69" s="200">
        <v>8.7799999999999994</v>
      </c>
      <c r="W69" s="200">
        <v>19.66</v>
      </c>
      <c r="X69" s="200">
        <v>62.49</v>
      </c>
      <c r="Y69" s="200">
        <v>0</v>
      </c>
      <c r="Z69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80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>
        <v>0</v>
      </c>
      <c r="AP69" s="200">
        <v>35.549999999999997</v>
      </c>
      <c r="AQ69" s="200">
        <v>38.22</v>
      </c>
      <c r="AR69" s="200">
        <v>47.5</v>
      </c>
      <c r="AS69" s="200">
        <v>0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366.55</v>
      </c>
      <c r="L70" s="200">
        <v>6.06</v>
      </c>
      <c r="M70" s="200">
        <v>61.51</v>
      </c>
      <c r="N70" s="200">
        <v>50.04</v>
      </c>
      <c r="O70" s="200">
        <v>34.69</v>
      </c>
      <c r="P70" s="200">
        <v>23.94</v>
      </c>
      <c r="Q70" s="200">
        <v>4.62</v>
      </c>
      <c r="R70" s="200">
        <v>17.96</v>
      </c>
      <c r="S70" s="200">
        <v>11.18</v>
      </c>
      <c r="T70" s="200">
        <v>0</v>
      </c>
      <c r="U70" s="200">
        <v>59.91</v>
      </c>
      <c r="V70" s="200">
        <v>8.7799999999999994</v>
      </c>
      <c r="W70" s="200">
        <v>19.66</v>
      </c>
      <c r="X70" s="200">
        <v>62.49</v>
      </c>
      <c r="Y70" s="200">
        <v>0</v>
      </c>
      <c r="Z7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80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>
        <v>0</v>
      </c>
      <c r="AP70" s="200">
        <v>35.549999999999997</v>
      </c>
      <c r="AQ70" s="200">
        <v>38.22</v>
      </c>
      <c r="AR70" s="200">
        <v>47.5</v>
      </c>
      <c r="AS70" s="200">
        <v>0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414.78</v>
      </c>
      <c r="L71" s="200">
        <v>6.06</v>
      </c>
      <c r="M71" s="200">
        <v>61.51</v>
      </c>
      <c r="N71" s="200">
        <v>50.04</v>
      </c>
      <c r="O71" s="200">
        <v>34.69</v>
      </c>
      <c r="P71" s="200">
        <v>23.94</v>
      </c>
      <c r="Q71" s="200">
        <v>4.62</v>
      </c>
      <c r="R71" s="200">
        <v>17.96</v>
      </c>
      <c r="S71" s="200">
        <v>11.18</v>
      </c>
      <c r="T71" s="200">
        <v>0</v>
      </c>
      <c r="U71" s="200">
        <v>59.91</v>
      </c>
      <c r="V71" s="200">
        <v>8.7799999999999994</v>
      </c>
      <c r="W71" s="200">
        <v>19.66</v>
      </c>
      <c r="X71" s="200">
        <v>62.49</v>
      </c>
      <c r="Y71" s="200">
        <v>0</v>
      </c>
      <c r="Z71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80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>
        <v>0</v>
      </c>
      <c r="AP71" s="200">
        <v>35.549999999999997</v>
      </c>
      <c r="AQ71" s="200">
        <v>38.22</v>
      </c>
      <c r="AR71" s="200">
        <v>31.06</v>
      </c>
      <c r="AS71" s="200">
        <v>0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463.01</v>
      </c>
      <c r="L72" s="200">
        <v>6.06</v>
      </c>
      <c r="M72" s="200">
        <v>61.51</v>
      </c>
      <c r="N72" s="200">
        <v>50.04</v>
      </c>
      <c r="O72" s="200">
        <v>34.69</v>
      </c>
      <c r="P72" s="200">
        <v>23.94</v>
      </c>
      <c r="Q72" s="200">
        <v>4.62</v>
      </c>
      <c r="R72" s="200">
        <v>17.96</v>
      </c>
      <c r="S72" s="200">
        <v>11.18</v>
      </c>
      <c r="T72" s="200">
        <v>0</v>
      </c>
      <c r="U72" s="200">
        <v>59.91</v>
      </c>
      <c r="V72" s="200">
        <v>8.7799999999999994</v>
      </c>
      <c r="W72" s="200">
        <v>19.66</v>
      </c>
      <c r="X72" s="200">
        <v>62.49</v>
      </c>
      <c r="Y72" s="200">
        <v>0</v>
      </c>
      <c r="Z72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83.76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>
        <v>0</v>
      </c>
      <c r="AP72" s="200">
        <v>35.549999999999997</v>
      </c>
      <c r="AQ72" s="200">
        <v>38.22</v>
      </c>
      <c r="AR72" s="200">
        <v>14.47</v>
      </c>
      <c r="AS72" s="200">
        <v>0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488.96</v>
      </c>
      <c r="L73" s="200">
        <v>6.06</v>
      </c>
      <c r="M73" s="200">
        <v>61.51</v>
      </c>
      <c r="N73" s="200">
        <v>50.04</v>
      </c>
      <c r="O73" s="200">
        <v>34.69</v>
      </c>
      <c r="P73" s="200">
        <v>23.94</v>
      </c>
      <c r="Q73" s="200">
        <v>4.62</v>
      </c>
      <c r="R73" s="200">
        <v>17.96</v>
      </c>
      <c r="S73" s="200">
        <v>11.18</v>
      </c>
      <c r="T73" s="200">
        <v>0</v>
      </c>
      <c r="U73" s="200">
        <v>59.91</v>
      </c>
      <c r="V73" s="200">
        <v>8.7799999999999994</v>
      </c>
      <c r="W73" s="200">
        <v>19.66</v>
      </c>
      <c r="X73" s="200">
        <v>62.49</v>
      </c>
      <c r="Y73" s="200">
        <v>0</v>
      </c>
      <c r="Z73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83.76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>
        <v>0</v>
      </c>
      <c r="AP73" s="200">
        <v>35.549999999999997</v>
      </c>
      <c r="AQ73" s="200">
        <v>38.22</v>
      </c>
      <c r="AR73" s="200">
        <v>5.3</v>
      </c>
      <c r="AS73" s="200">
        <v>0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488.96</v>
      </c>
      <c r="L74" s="200">
        <v>6.06</v>
      </c>
      <c r="M74" s="200">
        <v>61.51</v>
      </c>
      <c r="N74" s="200">
        <v>50.04</v>
      </c>
      <c r="O74" s="200">
        <v>34.69</v>
      </c>
      <c r="P74" s="200">
        <v>23.94</v>
      </c>
      <c r="Q74" s="200">
        <v>4.62</v>
      </c>
      <c r="R74" s="200">
        <v>17.96</v>
      </c>
      <c r="S74" s="200">
        <v>11.18</v>
      </c>
      <c r="T74" s="200">
        <v>0</v>
      </c>
      <c r="U74" s="200">
        <v>59.91</v>
      </c>
      <c r="V74" s="200">
        <v>8.7799999999999994</v>
      </c>
      <c r="W74" s="200">
        <v>19.66</v>
      </c>
      <c r="X74" s="200">
        <v>62.49</v>
      </c>
      <c r="Y74" s="200">
        <v>0</v>
      </c>
      <c r="Z74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83.76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>
        <v>0</v>
      </c>
      <c r="AP74" s="200">
        <v>35.549999999999997</v>
      </c>
      <c r="AQ74" s="200">
        <v>38.22</v>
      </c>
      <c r="AR74" s="200">
        <v>1.29</v>
      </c>
      <c r="AS74" s="200">
        <v>0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488.95</v>
      </c>
      <c r="L75" s="200">
        <v>4.84</v>
      </c>
      <c r="M75" s="200">
        <v>61.51</v>
      </c>
      <c r="N75" s="200">
        <v>50.04</v>
      </c>
      <c r="O75" s="200">
        <v>34.69</v>
      </c>
      <c r="P75" s="200">
        <v>23.94</v>
      </c>
      <c r="Q75" s="200">
        <v>4.62</v>
      </c>
      <c r="R75" s="200">
        <v>17.96</v>
      </c>
      <c r="S75" s="200">
        <v>11.18</v>
      </c>
      <c r="T75" s="200">
        <v>0</v>
      </c>
      <c r="U75" s="200">
        <v>59.91</v>
      </c>
      <c r="V75" s="200">
        <v>8.7799999999999994</v>
      </c>
      <c r="W75" s="200">
        <v>19.66</v>
      </c>
      <c r="X75" s="200">
        <v>62.49</v>
      </c>
      <c r="Y75" s="200">
        <v>0</v>
      </c>
      <c r="Z75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83.76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>
        <v>0</v>
      </c>
      <c r="AP75" s="200">
        <v>35.549999999999997</v>
      </c>
      <c r="AQ75" s="200">
        <v>38.22</v>
      </c>
      <c r="AR75" s="200">
        <v>0</v>
      </c>
      <c r="AS75" s="200">
        <v>0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488.95</v>
      </c>
      <c r="L76" s="200">
        <v>5.19</v>
      </c>
      <c r="M76" s="200">
        <v>61.51</v>
      </c>
      <c r="N76" s="200">
        <v>50.04</v>
      </c>
      <c r="O76" s="200">
        <v>34.69</v>
      </c>
      <c r="P76" s="200">
        <v>23.94</v>
      </c>
      <c r="Q76" s="200">
        <v>4.62</v>
      </c>
      <c r="R76" s="200">
        <v>17.96</v>
      </c>
      <c r="S76" s="200">
        <v>11.18</v>
      </c>
      <c r="T76" s="200">
        <v>0</v>
      </c>
      <c r="U76" s="200">
        <v>59.91</v>
      </c>
      <c r="V76" s="200">
        <v>8.7799999999999994</v>
      </c>
      <c r="W76" s="200">
        <v>19.66</v>
      </c>
      <c r="X76" s="200">
        <v>62.49</v>
      </c>
      <c r="Y76" s="200">
        <v>0</v>
      </c>
      <c r="Z76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80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>
        <v>0</v>
      </c>
      <c r="AP76" s="200">
        <v>35.549999999999997</v>
      </c>
      <c r="AQ76" s="200">
        <v>38.22</v>
      </c>
      <c r="AR76" s="200">
        <v>0</v>
      </c>
      <c r="AS76" s="200">
        <v>0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488.95</v>
      </c>
      <c r="L77" s="200">
        <v>5.93</v>
      </c>
      <c r="M77" s="200">
        <v>61.51</v>
      </c>
      <c r="N77" s="200">
        <v>50.04</v>
      </c>
      <c r="O77" s="200">
        <v>34.69</v>
      </c>
      <c r="P77" s="200">
        <v>23.94</v>
      </c>
      <c r="Q77" s="200">
        <v>4.62</v>
      </c>
      <c r="R77" s="200">
        <v>17.96</v>
      </c>
      <c r="S77" s="200">
        <v>11.18</v>
      </c>
      <c r="T77" s="200">
        <v>0</v>
      </c>
      <c r="U77" s="200">
        <v>59.91</v>
      </c>
      <c r="V77" s="200">
        <v>8.7799999999999994</v>
      </c>
      <c r="W77" s="200">
        <v>19.66</v>
      </c>
      <c r="X77" s="200">
        <v>62.49</v>
      </c>
      <c r="Y77" s="200">
        <v>0</v>
      </c>
      <c r="Z77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80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>
        <v>0</v>
      </c>
      <c r="AP77" s="200">
        <v>35.549999999999997</v>
      </c>
      <c r="AQ77" s="200">
        <v>38.22</v>
      </c>
      <c r="AR77" s="200">
        <v>0</v>
      </c>
      <c r="AS77" s="200">
        <v>0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488.75</v>
      </c>
      <c r="L78" s="200">
        <v>6.06</v>
      </c>
      <c r="M78" s="200">
        <v>61.51</v>
      </c>
      <c r="N78" s="200">
        <v>50.04</v>
      </c>
      <c r="O78" s="200">
        <v>34.69</v>
      </c>
      <c r="P78" s="200">
        <v>23.94</v>
      </c>
      <c r="Q78" s="200">
        <v>4.62</v>
      </c>
      <c r="R78" s="200">
        <v>17.96</v>
      </c>
      <c r="S78" s="200">
        <v>11.18</v>
      </c>
      <c r="T78" s="200">
        <v>0</v>
      </c>
      <c r="U78" s="200">
        <v>59.91</v>
      </c>
      <c r="V78" s="200">
        <v>8.7799999999999994</v>
      </c>
      <c r="W78" s="200">
        <v>19.66</v>
      </c>
      <c r="X78" s="200">
        <v>62.49</v>
      </c>
      <c r="Y78" s="200">
        <v>0</v>
      </c>
      <c r="Z78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80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>
        <v>0</v>
      </c>
      <c r="AP78" s="200">
        <v>35.549999999999997</v>
      </c>
      <c r="AQ78" s="200">
        <v>38.22</v>
      </c>
      <c r="AR78" s="200">
        <v>0</v>
      </c>
      <c r="AS78" s="200">
        <v>0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488.75</v>
      </c>
      <c r="L79" s="200">
        <v>6.06</v>
      </c>
      <c r="M79" s="200">
        <v>61.51</v>
      </c>
      <c r="N79" s="200">
        <v>50.04</v>
      </c>
      <c r="O79" s="200">
        <v>34.69</v>
      </c>
      <c r="P79" s="200">
        <v>23.94</v>
      </c>
      <c r="Q79" s="200">
        <v>4.62</v>
      </c>
      <c r="R79" s="200">
        <v>17.96</v>
      </c>
      <c r="S79" s="200">
        <v>11.18</v>
      </c>
      <c r="T79" s="200">
        <v>0</v>
      </c>
      <c r="U79" s="200">
        <v>59.91</v>
      </c>
      <c r="V79" s="200">
        <v>8.7799999999999994</v>
      </c>
      <c r="W79" s="200">
        <v>19.66</v>
      </c>
      <c r="X79" s="200">
        <v>62.49</v>
      </c>
      <c r="Y79" s="200">
        <v>0</v>
      </c>
      <c r="Z79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80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>
        <v>0</v>
      </c>
      <c r="AP79" s="200">
        <v>35.549999999999997</v>
      </c>
      <c r="AQ79" s="200">
        <v>38.22</v>
      </c>
      <c r="AR79" s="200">
        <v>0</v>
      </c>
      <c r="AS79" s="200">
        <v>0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488.92</v>
      </c>
      <c r="L80" s="200">
        <v>6.06</v>
      </c>
      <c r="M80" s="200">
        <v>61.51</v>
      </c>
      <c r="N80" s="200">
        <v>50.04</v>
      </c>
      <c r="O80" s="200">
        <v>34.69</v>
      </c>
      <c r="P80" s="200">
        <v>23.94</v>
      </c>
      <c r="Q80" s="200">
        <v>4.62</v>
      </c>
      <c r="R80" s="200">
        <v>17.96</v>
      </c>
      <c r="S80" s="200">
        <v>11.18</v>
      </c>
      <c r="T80" s="200">
        <v>0</v>
      </c>
      <c r="U80" s="200">
        <v>59.91</v>
      </c>
      <c r="V80" s="200">
        <v>8.7799999999999994</v>
      </c>
      <c r="W80" s="200">
        <v>19.66</v>
      </c>
      <c r="X80" s="200">
        <v>62.49</v>
      </c>
      <c r="Y80" s="200">
        <v>0</v>
      </c>
      <c r="Z8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80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>
        <v>0</v>
      </c>
      <c r="AP80" s="200">
        <v>35.549999999999997</v>
      </c>
      <c r="AQ80" s="200">
        <v>38.22</v>
      </c>
      <c r="AR80" s="200">
        <v>0</v>
      </c>
      <c r="AS80" s="200">
        <v>0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463.01</v>
      </c>
      <c r="L81" s="200">
        <v>6.06</v>
      </c>
      <c r="M81" s="200">
        <v>61.51</v>
      </c>
      <c r="N81" s="200">
        <v>50.04</v>
      </c>
      <c r="O81" s="200">
        <v>34.69</v>
      </c>
      <c r="P81" s="200">
        <v>23.94</v>
      </c>
      <c r="Q81" s="200">
        <v>4.62</v>
      </c>
      <c r="R81" s="200">
        <v>17.96</v>
      </c>
      <c r="S81" s="200">
        <v>11.18</v>
      </c>
      <c r="T81" s="200">
        <v>0</v>
      </c>
      <c r="U81" s="200">
        <v>59.91</v>
      </c>
      <c r="V81" s="200">
        <v>8.7799999999999994</v>
      </c>
      <c r="W81" s="200">
        <v>19.66</v>
      </c>
      <c r="X81" s="200">
        <v>62.49</v>
      </c>
      <c r="Y81" s="200">
        <v>0</v>
      </c>
      <c r="Z81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80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>
        <v>0</v>
      </c>
      <c r="AP81" s="200">
        <v>28.26</v>
      </c>
      <c r="AQ81" s="200">
        <v>38.22</v>
      </c>
      <c r="AR81" s="200">
        <v>0</v>
      </c>
      <c r="AS81" s="200">
        <v>0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414.78</v>
      </c>
      <c r="L82" s="200">
        <v>6.06</v>
      </c>
      <c r="M82" s="200">
        <v>61.51</v>
      </c>
      <c r="N82" s="200">
        <v>50.04</v>
      </c>
      <c r="O82" s="200">
        <v>34.69</v>
      </c>
      <c r="P82" s="200">
        <v>23.94</v>
      </c>
      <c r="Q82" s="200">
        <v>4.62</v>
      </c>
      <c r="R82" s="200">
        <v>17.96</v>
      </c>
      <c r="S82" s="200">
        <v>11.18</v>
      </c>
      <c r="T82" s="200">
        <v>0</v>
      </c>
      <c r="U82" s="200">
        <v>59.91</v>
      </c>
      <c r="V82" s="200">
        <v>8.7799999999999994</v>
      </c>
      <c r="W82" s="200">
        <v>19.66</v>
      </c>
      <c r="X82" s="200">
        <v>62.49</v>
      </c>
      <c r="Y82" s="200">
        <v>0</v>
      </c>
      <c r="Z82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80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>
        <v>0</v>
      </c>
      <c r="AP82" s="200">
        <v>26.13</v>
      </c>
      <c r="AQ82" s="200">
        <v>38.22</v>
      </c>
      <c r="AR82" s="200">
        <v>0</v>
      </c>
      <c r="AS82" s="200">
        <v>0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414.78</v>
      </c>
      <c r="L83" s="200">
        <v>6.06</v>
      </c>
      <c r="M83" s="200">
        <v>61.51</v>
      </c>
      <c r="N83" s="200">
        <v>50.04</v>
      </c>
      <c r="O83" s="200">
        <v>34.69</v>
      </c>
      <c r="P83" s="200">
        <v>23.94</v>
      </c>
      <c r="Q83" s="200">
        <v>4.62</v>
      </c>
      <c r="R83" s="200">
        <v>17.96</v>
      </c>
      <c r="S83" s="200">
        <v>11.29</v>
      </c>
      <c r="T83" s="200">
        <v>0</v>
      </c>
      <c r="U83" s="200">
        <v>59.91</v>
      </c>
      <c r="V83" s="200">
        <v>8.7799999999999994</v>
      </c>
      <c r="W83" s="200">
        <v>19.66</v>
      </c>
      <c r="X83" s="200">
        <v>62.49</v>
      </c>
      <c r="Y83" s="200">
        <v>0</v>
      </c>
      <c r="Z83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81.96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>
        <v>0</v>
      </c>
      <c r="AP83" s="200">
        <v>26.13</v>
      </c>
      <c r="AQ83" s="200">
        <v>38.22</v>
      </c>
      <c r="AR83" s="200">
        <v>0</v>
      </c>
      <c r="AS83" s="200">
        <v>0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414.78</v>
      </c>
      <c r="L84" s="200">
        <v>6.06</v>
      </c>
      <c r="M84" s="200">
        <v>61.51</v>
      </c>
      <c r="N84" s="200">
        <v>50.04</v>
      </c>
      <c r="O84" s="200">
        <v>34.69</v>
      </c>
      <c r="P84" s="200">
        <v>23.94</v>
      </c>
      <c r="Q84" s="200">
        <v>4.62</v>
      </c>
      <c r="R84" s="200">
        <v>17.96</v>
      </c>
      <c r="S84" s="200">
        <v>11.18</v>
      </c>
      <c r="T84" s="200">
        <v>0</v>
      </c>
      <c r="U84" s="200">
        <v>59.91</v>
      </c>
      <c r="V84" s="200">
        <v>8.7799999999999994</v>
      </c>
      <c r="W84" s="200">
        <v>19.66</v>
      </c>
      <c r="X84" s="200">
        <v>62.49</v>
      </c>
      <c r="Y84" s="200">
        <v>0</v>
      </c>
      <c r="Z84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81.96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>
        <v>0</v>
      </c>
      <c r="AP84" s="200">
        <v>26.13</v>
      </c>
      <c r="AQ84" s="200">
        <v>38.22</v>
      </c>
      <c r="AR84" s="200">
        <v>0</v>
      </c>
      <c r="AS84" s="200">
        <v>0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414.78</v>
      </c>
      <c r="L85" s="200">
        <v>6.06</v>
      </c>
      <c r="M85" s="200">
        <v>61.51</v>
      </c>
      <c r="N85" s="200">
        <v>50.04</v>
      </c>
      <c r="O85" s="200">
        <v>34.69</v>
      </c>
      <c r="P85" s="200">
        <v>23.94</v>
      </c>
      <c r="Q85" s="200">
        <v>4.62</v>
      </c>
      <c r="R85" s="200">
        <v>17.96</v>
      </c>
      <c r="S85" s="200">
        <v>11.18</v>
      </c>
      <c r="T85" s="200">
        <v>0</v>
      </c>
      <c r="U85" s="200">
        <v>59.91</v>
      </c>
      <c r="V85" s="200">
        <v>8.7799999999999994</v>
      </c>
      <c r="W85" s="200">
        <v>19.66</v>
      </c>
      <c r="X85" s="200">
        <v>62.49</v>
      </c>
      <c r="Y85" s="200">
        <v>0</v>
      </c>
      <c r="Z85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83.76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>
        <v>0</v>
      </c>
      <c r="AP85" s="200">
        <v>26.13</v>
      </c>
      <c r="AQ85" s="200">
        <v>38.22</v>
      </c>
      <c r="AR85" s="200">
        <v>0</v>
      </c>
      <c r="AS85" s="200">
        <v>0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414.78</v>
      </c>
      <c r="L86" s="200">
        <v>6.06</v>
      </c>
      <c r="M86" s="200">
        <v>61.51</v>
      </c>
      <c r="N86" s="200">
        <v>50.04</v>
      </c>
      <c r="O86" s="200">
        <v>34.69</v>
      </c>
      <c r="P86" s="200">
        <v>23.94</v>
      </c>
      <c r="Q86" s="200">
        <v>4.62</v>
      </c>
      <c r="R86" s="200">
        <v>17.96</v>
      </c>
      <c r="S86" s="200">
        <v>11.18</v>
      </c>
      <c r="T86" s="200">
        <v>0</v>
      </c>
      <c r="U86" s="200">
        <v>59.91</v>
      </c>
      <c r="V86" s="200">
        <v>8.7799999999999994</v>
      </c>
      <c r="W86" s="200">
        <v>19.66</v>
      </c>
      <c r="X86" s="200">
        <v>62.49</v>
      </c>
      <c r="Y86" s="200">
        <v>0</v>
      </c>
      <c r="Z86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83.76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>
        <v>0</v>
      </c>
      <c r="AP86" s="200">
        <v>26.13</v>
      </c>
      <c r="AQ86" s="200">
        <v>38.22</v>
      </c>
      <c r="AR86" s="200">
        <v>0</v>
      </c>
      <c r="AS86" s="200">
        <v>0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366.55</v>
      </c>
      <c r="L87" s="200">
        <v>6.06</v>
      </c>
      <c r="M87" s="200">
        <v>61.51</v>
      </c>
      <c r="N87" s="200">
        <v>50.04</v>
      </c>
      <c r="O87" s="200">
        <v>34.69</v>
      </c>
      <c r="P87" s="200">
        <v>23.94</v>
      </c>
      <c r="Q87" s="200">
        <v>4.62</v>
      </c>
      <c r="R87" s="200">
        <v>17.96</v>
      </c>
      <c r="S87" s="200">
        <v>11.18</v>
      </c>
      <c r="T87" s="200">
        <v>0</v>
      </c>
      <c r="U87" s="200">
        <v>59.91</v>
      </c>
      <c r="V87" s="200">
        <v>8.7799999999999994</v>
      </c>
      <c r="W87" s="200">
        <v>19.66</v>
      </c>
      <c r="X87" s="200">
        <v>62.49</v>
      </c>
      <c r="Y87" s="200">
        <v>0</v>
      </c>
      <c r="Z87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83.76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>
        <v>0</v>
      </c>
      <c r="AP87" s="200">
        <v>58.96</v>
      </c>
      <c r="AQ87" s="200">
        <v>38.42</v>
      </c>
      <c r="AR87" s="200">
        <v>0</v>
      </c>
      <c r="AS87" s="200">
        <v>0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318.32</v>
      </c>
      <c r="L88" s="200">
        <v>6.06</v>
      </c>
      <c r="M88" s="200">
        <v>61.51</v>
      </c>
      <c r="N88" s="200">
        <v>50.04</v>
      </c>
      <c r="O88" s="200">
        <v>34.69</v>
      </c>
      <c r="P88" s="200">
        <v>23.94</v>
      </c>
      <c r="Q88" s="200">
        <v>4.62</v>
      </c>
      <c r="R88" s="200">
        <v>17.96</v>
      </c>
      <c r="S88" s="200">
        <v>11.18</v>
      </c>
      <c r="T88" s="200">
        <v>0</v>
      </c>
      <c r="U88" s="200">
        <v>59.91</v>
      </c>
      <c r="V88" s="200">
        <v>8.7799999999999994</v>
      </c>
      <c r="W88" s="200">
        <v>19.66</v>
      </c>
      <c r="X88" s="200">
        <v>62.49</v>
      </c>
      <c r="Y88" s="200">
        <v>0</v>
      </c>
      <c r="Z88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83.76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>
        <v>0</v>
      </c>
      <c r="AP88" s="200">
        <v>58.96</v>
      </c>
      <c r="AQ88" s="200">
        <v>38.479999999999997</v>
      </c>
      <c r="AR88" s="200">
        <v>0</v>
      </c>
      <c r="AS88" s="200">
        <v>0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270.08999999999997</v>
      </c>
      <c r="L89" s="200">
        <v>3.88</v>
      </c>
      <c r="M89" s="200">
        <v>61.51</v>
      </c>
      <c r="N89" s="200">
        <v>50.04</v>
      </c>
      <c r="O89" s="200">
        <v>34.69</v>
      </c>
      <c r="P89" s="200">
        <v>23.94</v>
      </c>
      <c r="Q89" s="200">
        <v>2.9</v>
      </c>
      <c r="R89" s="200">
        <v>10.61</v>
      </c>
      <c r="S89" s="200">
        <v>7.04</v>
      </c>
      <c r="T89" s="200">
        <v>0</v>
      </c>
      <c r="U89" s="200">
        <v>59.91</v>
      </c>
      <c r="V89" s="200">
        <v>8.7799999999999994</v>
      </c>
      <c r="W89" s="200">
        <v>19.66</v>
      </c>
      <c r="X89" s="200">
        <v>62.49</v>
      </c>
      <c r="Y89" s="200">
        <v>0</v>
      </c>
      <c r="Z89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83.76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>
        <v>0</v>
      </c>
      <c r="AP89" s="200">
        <v>28.94</v>
      </c>
      <c r="AQ89" s="200">
        <v>14.64</v>
      </c>
      <c r="AR89" s="200">
        <v>0</v>
      </c>
      <c r="AS89" s="200">
        <v>0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270.08999999999997</v>
      </c>
      <c r="L90" s="200">
        <v>3.88</v>
      </c>
      <c r="M90" s="200">
        <v>61.51</v>
      </c>
      <c r="N90" s="200">
        <v>50.04</v>
      </c>
      <c r="O90" s="200">
        <v>34.69</v>
      </c>
      <c r="P90" s="200">
        <v>23.94</v>
      </c>
      <c r="Q90" s="200">
        <v>2.9</v>
      </c>
      <c r="R90" s="200">
        <v>10.61</v>
      </c>
      <c r="S90" s="200">
        <v>6.75</v>
      </c>
      <c r="T90" s="200">
        <v>0</v>
      </c>
      <c r="U90" s="200">
        <v>59.91</v>
      </c>
      <c r="V90" s="200">
        <v>8.7799999999999994</v>
      </c>
      <c r="W90" s="200">
        <v>19.66</v>
      </c>
      <c r="X90" s="200">
        <v>62.49</v>
      </c>
      <c r="Y90" s="200">
        <v>0</v>
      </c>
      <c r="Z9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83.76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>
        <v>0</v>
      </c>
      <c r="AP90" s="200">
        <v>28.94</v>
      </c>
      <c r="AQ90" s="200">
        <v>14.64</v>
      </c>
      <c r="AR90" s="200">
        <v>0</v>
      </c>
      <c r="AS90" s="200">
        <v>0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270.08999999999997</v>
      </c>
      <c r="L91" s="200">
        <v>3.88</v>
      </c>
      <c r="M91" s="200">
        <v>61.51</v>
      </c>
      <c r="N91" s="200">
        <v>50.04</v>
      </c>
      <c r="O91" s="200">
        <v>34.69</v>
      </c>
      <c r="P91" s="200">
        <v>23.94</v>
      </c>
      <c r="Q91" s="200">
        <v>2.89</v>
      </c>
      <c r="R91" s="200">
        <v>10.61</v>
      </c>
      <c r="S91" s="200">
        <v>6.75</v>
      </c>
      <c r="T91" s="200">
        <v>0</v>
      </c>
      <c r="U91" s="200">
        <v>59.91</v>
      </c>
      <c r="V91" s="200">
        <v>8.7799999999999994</v>
      </c>
      <c r="W91" s="200">
        <v>19.66</v>
      </c>
      <c r="X91" s="200">
        <v>62.49</v>
      </c>
      <c r="Y91" s="200">
        <v>0</v>
      </c>
      <c r="Z91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83.76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>
        <v>0</v>
      </c>
      <c r="AP91" s="200">
        <v>28.94</v>
      </c>
      <c r="AQ91" s="200">
        <v>14.47</v>
      </c>
      <c r="AR91" s="200">
        <v>0</v>
      </c>
      <c r="AS91" s="200">
        <v>0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270.08999999999997</v>
      </c>
      <c r="L92" s="200">
        <v>3.88</v>
      </c>
      <c r="M92" s="200">
        <v>61.51</v>
      </c>
      <c r="N92" s="200">
        <v>50.04</v>
      </c>
      <c r="O92" s="200">
        <v>34.69</v>
      </c>
      <c r="P92" s="200">
        <v>23.94</v>
      </c>
      <c r="Q92" s="200">
        <v>2.89</v>
      </c>
      <c r="R92" s="200">
        <v>10.61</v>
      </c>
      <c r="S92" s="200">
        <v>6.75</v>
      </c>
      <c r="T92" s="200">
        <v>0</v>
      </c>
      <c r="U92" s="200">
        <v>59.91</v>
      </c>
      <c r="V92" s="200">
        <v>8.7799999999999994</v>
      </c>
      <c r="W92" s="200">
        <v>19.66</v>
      </c>
      <c r="X92" s="200">
        <v>62.49</v>
      </c>
      <c r="Y92" s="200">
        <v>0</v>
      </c>
      <c r="Z92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83.76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>
        <v>0</v>
      </c>
      <c r="AP92" s="200">
        <v>28.94</v>
      </c>
      <c r="AQ92" s="200">
        <v>14.47</v>
      </c>
      <c r="AR92" s="200">
        <v>0</v>
      </c>
      <c r="AS92" s="200">
        <v>0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270.08999999999997</v>
      </c>
      <c r="L93" s="200">
        <v>3.88</v>
      </c>
      <c r="M93" s="200">
        <v>61.51</v>
      </c>
      <c r="N93" s="200">
        <v>50.04</v>
      </c>
      <c r="O93" s="200">
        <v>34.69</v>
      </c>
      <c r="P93" s="200">
        <v>23.94</v>
      </c>
      <c r="Q93" s="200">
        <v>2.9</v>
      </c>
      <c r="R93" s="200">
        <v>10.61</v>
      </c>
      <c r="S93" s="200">
        <v>6.75</v>
      </c>
      <c r="T93" s="200">
        <v>0</v>
      </c>
      <c r="U93" s="200">
        <v>59.91</v>
      </c>
      <c r="V93" s="200">
        <v>8.7799999999999994</v>
      </c>
      <c r="W93" s="200">
        <v>19.66</v>
      </c>
      <c r="X93" s="200">
        <v>62.49</v>
      </c>
      <c r="Y93" s="200">
        <v>0</v>
      </c>
      <c r="Z93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83.76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>
        <v>0</v>
      </c>
      <c r="AP93" s="200">
        <v>28.94</v>
      </c>
      <c r="AQ93" s="200">
        <v>14.47</v>
      </c>
      <c r="AR93" s="200">
        <v>0</v>
      </c>
      <c r="AS93" s="200">
        <v>0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270.08999999999997</v>
      </c>
      <c r="L94" s="200">
        <v>3.88</v>
      </c>
      <c r="M94" s="200">
        <v>61.51</v>
      </c>
      <c r="N94" s="200">
        <v>50.04</v>
      </c>
      <c r="O94" s="200">
        <v>34.69</v>
      </c>
      <c r="P94" s="200">
        <v>23.94</v>
      </c>
      <c r="Q94" s="200">
        <v>2.9</v>
      </c>
      <c r="R94" s="200">
        <v>10.61</v>
      </c>
      <c r="S94" s="200">
        <v>6.75</v>
      </c>
      <c r="T94" s="200">
        <v>0</v>
      </c>
      <c r="U94" s="200">
        <v>59.91</v>
      </c>
      <c r="V94" s="200">
        <v>8.7799999999999994</v>
      </c>
      <c r="W94" s="200">
        <v>19.66</v>
      </c>
      <c r="X94" s="200">
        <v>62.5</v>
      </c>
      <c r="Y94" s="200">
        <v>0</v>
      </c>
      <c r="Z94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83.76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>
        <v>0</v>
      </c>
      <c r="AP94" s="200">
        <v>28.94</v>
      </c>
      <c r="AQ94" s="200">
        <v>14.47</v>
      </c>
      <c r="AR94" s="200">
        <v>0</v>
      </c>
      <c r="AS94" s="200">
        <v>0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270.08999999999997</v>
      </c>
      <c r="L95" s="200">
        <v>3.88</v>
      </c>
      <c r="M95" s="200">
        <v>61.51</v>
      </c>
      <c r="N95" s="200">
        <v>50.04</v>
      </c>
      <c r="O95" s="200">
        <v>34.69</v>
      </c>
      <c r="P95" s="200">
        <v>23.94</v>
      </c>
      <c r="Q95" s="200">
        <v>2.9</v>
      </c>
      <c r="R95" s="200">
        <v>10.61</v>
      </c>
      <c r="S95" s="200">
        <v>6.75</v>
      </c>
      <c r="T95" s="200">
        <v>0</v>
      </c>
      <c r="U95" s="200">
        <v>59.91</v>
      </c>
      <c r="V95" s="200">
        <v>8.7799999999999994</v>
      </c>
      <c r="W95" s="200">
        <v>19.66</v>
      </c>
      <c r="X95" s="200">
        <v>62.5</v>
      </c>
      <c r="Y95" s="200">
        <v>0</v>
      </c>
      <c r="Z95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83.76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>
        <v>0</v>
      </c>
      <c r="AP95" s="200">
        <v>28.94</v>
      </c>
      <c r="AQ95" s="200">
        <v>14.47</v>
      </c>
      <c r="AR95" s="200">
        <v>0</v>
      </c>
      <c r="AS95" s="200">
        <v>0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270.08999999999997</v>
      </c>
      <c r="L96" s="200">
        <v>3.88</v>
      </c>
      <c r="M96" s="200">
        <v>61.51</v>
      </c>
      <c r="N96" s="200">
        <v>50.04</v>
      </c>
      <c r="O96" s="200">
        <v>34.69</v>
      </c>
      <c r="P96" s="200">
        <v>23.94</v>
      </c>
      <c r="Q96" s="200">
        <v>2.9</v>
      </c>
      <c r="R96" s="200">
        <v>10.61</v>
      </c>
      <c r="S96" s="200">
        <v>6.75</v>
      </c>
      <c r="T96" s="200">
        <v>0</v>
      </c>
      <c r="U96" s="200">
        <v>59.91</v>
      </c>
      <c r="V96" s="200">
        <v>5</v>
      </c>
      <c r="W96" s="200">
        <v>11</v>
      </c>
      <c r="X96" s="200">
        <v>37</v>
      </c>
      <c r="Y96" s="200">
        <v>0</v>
      </c>
      <c r="Z96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83.76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>
        <v>0</v>
      </c>
      <c r="AP96" s="200">
        <v>28.94</v>
      </c>
      <c r="AQ96" s="200">
        <v>14.47</v>
      </c>
      <c r="AR96" s="200">
        <v>0</v>
      </c>
      <c r="AS96" s="200">
        <v>0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270.08999999999997</v>
      </c>
      <c r="L97" s="200">
        <v>3.88</v>
      </c>
      <c r="M97" s="200">
        <v>34.72</v>
      </c>
      <c r="N97" s="200">
        <v>50.04</v>
      </c>
      <c r="O97" s="200">
        <v>34.69</v>
      </c>
      <c r="P97" s="200">
        <v>23.94</v>
      </c>
      <c r="Q97" s="200">
        <v>2.9</v>
      </c>
      <c r="R97" s="200">
        <v>10.61</v>
      </c>
      <c r="S97" s="200">
        <v>6.75</v>
      </c>
      <c r="T97" s="200">
        <v>0</v>
      </c>
      <c r="U97" s="200">
        <v>59.91</v>
      </c>
      <c r="V97" s="200">
        <v>5</v>
      </c>
      <c r="W97" s="200">
        <v>11</v>
      </c>
      <c r="X97" s="200">
        <v>37</v>
      </c>
      <c r="Y97" s="200">
        <v>0</v>
      </c>
      <c r="Z97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83.76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>
        <v>0</v>
      </c>
      <c r="AP97" s="200">
        <v>28.94</v>
      </c>
      <c r="AQ97" s="200">
        <v>14.47</v>
      </c>
      <c r="AR97" s="200">
        <v>0</v>
      </c>
      <c r="AS97" s="200">
        <v>0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270.08999999999997</v>
      </c>
      <c r="L98" s="200">
        <v>3.88</v>
      </c>
      <c r="M98" s="200">
        <v>34.72</v>
      </c>
      <c r="N98" s="200">
        <v>50.04</v>
      </c>
      <c r="O98" s="200">
        <v>34.69</v>
      </c>
      <c r="P98" s="200">
        <v>23.94</v>
      </c>
      <c r="Q98" s="200">
        <v>2.9</v>
      </c>
      <c r="R98" s="200">
        <v>10.61</v>
      </c>
      <c r="S98" s="200">
        <v>6.75</v>
      </c>
      <c r="T98" s="200">
        <v>0</v>
      </c>
      <c r="U98" s="200">
        <v>59.91</v>
      </c>
      <c r="V98" s="200">
        <v>5</v>
      </c>
      <c r="W98" s="200">
        <v>11</v>
      </c>
      <c r="X98" s="200">
        <v>37</v>
      </c>
      <c r="Y98" s="200">
        <v>0</v>
      </c>
      <c r="Z98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83.76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>
        <v>0</v>
      </c>
      <c r="AP98" s="200">
        <v>28.94</v>
      </c>
      <c r="AQ98" s="200">
        <v>14.47</v>
      </c>
      <c r="AR98" s="200">
        <v>0</v>
      </c>
      <c r="AS98" s="200">
        <v>0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7.6131924999999931</v>
      </c>
      <c r="L99">
        <f t="shared" si="0"/>
        <v>0.10763250000000001</v>
      </c>
      <c r="M99">
        <f t="shared" si="0"/>
        <v>1.3101900000000024</v>
      </c>
      <c r="N99">
        <f t="shared" si="0"/>
        <v>1.0779174999999994</v>
      </c>
      <c r="O99">
        <f t="shared" si="0"/>
        <v>0.74680250000000081</v>
      </c>
      <c r="P99">
        <f t="shared" si="0"/>
        <v>0.53720500000000082</v>
      </c>
      <c r="Q99">
        <f t="shared" si="0"/>
        <v>8.1737500000000005E-2</v>
      </c>
      <c r="R99">
        <f t="shared" si="0"/>
        <v>0.34979750000000004</v>
      </c>
      <c r="S99">
        <f t="shared" si="0"/>
        <v>0.19774249999999971</v>
      </c>
      <c r="T99">
        <f t="shared" si="0"/>
        <v>0</v>
      </c>
      <c r="U99">
        <f t="shared" si="0"/>
        <v>1.437839999999998</v>
      </c>
      <c r="V99">
        <f t="shared" si="0"/>
        <v>0.17818499999999968</v>
      </c>
      <c r="W99">
        <f t="shared" si="0"/>
        <v>0.39901000000000042</v>
      </c>
      <c r="X99">
        <f t="shared" si="0"/>
        <v>1.279297499999998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1.9807700000000019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0.82970750000000049</v>
      </c>
      <c r="AQ99">
        <f t="shared" ref="AQ99:AT99" si="1">SUM(AQ3:AQ98)/4000</f>
        <v>0.64030749999999959</v>
      </c>
      <c r="AR99">
        <f t="shared" si="1"/>
        <v>0.47086500000000003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9"/>
    </row>
    <row r="3" spans="1:9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86.81</v>
      </c>
      <c r="L3" s="200">
        <v>22.28</v>
      </c>
      <c r="M3" s="200">
        <v>0</v>
      </c>
      <c r="N3" s="200">
        <v>28.94</v>
      </c>
      <c r="O3" s="200">
        <v>23.84</v>
      </c>
      <c r="P3" s="200">
        <v>60.03</v>
      </c>
      <c r="Q3" s="200">
        <v>1.93</v>
      </c>
      <c r="R3" s="200">
        <v>5.79</v>
      </c>
      <c r="S3" s="200">
        <v>3.89</v>
      </c>
      <c r="T3" s="200">
        <v>0</v>
      </c>
      <c r="U3" s="200">
        <v>319.25</v>
      </c>
      <c r="V3" s="200">
        <v>3</v>
      </c>
      <c r="W3" s="200">
        <v>6.26</v>
      </c>
      <c r="X3" s="200">
        <v>19.88</v>
      </c>
      <c r="Y3" s="200">
        <v>0</v>
      </c>
      <c r="Z3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48.43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>
        <v>0</v>
      </c>
      <c r="AP3" s="200">
        <v>33.76</v>
      </c>
      <c r="AQ3" s="200">
        <v>11.57</v>
      </c>
      <c r="AR3" s="200">
        <v>0</v>
      </c>
      <c r="AS3" s="200">
        <v>0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86.81</v>
      </c>
      <c r="L4" s="200">
        <v>22.28</v>
      </c>
      <c r="M4" s="200">
        <v>0</v>
      </c>
      <c r="N4" s="200">
        <v>28.94</v>
      </c>
      <c r="O4" s="200">
        <v>23.84</v>
      </c>
      <c r="P4" s="200">
        <v>60.03</v>
      </c>
      <c r="Q4" s="200">
        <v>1.93</v>
      </c>
      <c r="R4" s="200">
        <v>5.79</v>
      </c>
      <c r="S4" s="200">
        <v>3.89</v>
      </c>
      <c r="T4" s="200">
        <v>0</v>
      </c>
      <c r="U4" s="200">
        <v>319.25</v>
      </c>
      <c r="V4" s="200">
        <v>3</v>
      </c>
      <c r="W4" s="200">
        <v>6.26</v>
      </c>
      <c r="X4" s="200">
        <v>19.88</v>
      </c>
      <c r="Y4" s="200">
        <v>0</v>
      </c>
      <c r="Z4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48.43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>
        <v>0</v>
      </c>
      <c r="AP4" s="200">
        <v>33.76</v>
      </c>
      <c r="AQ4" s="200">
        <v>11.57</v>
      </c>
      <c r="AR4" s="200">
        <v>0</v>
      </c>
      <c r="AS4" s="200">
        <v>0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86.81</v>
      </c>
      <c r="L5" s="200">
        <v>22.28</v>
      </c>
      <c r="M5" s="200">
        <v>0</v>
      </c>
      <c r="N5" s="200">
        <v>28.94</v>
      </c>
      <c r="O5" s="200">
        <v>23.84</v>
      </c>
      <c r="P5" s="200">
        <v>60.03</v>
      </c>
      <c r="Q5" s="200">
        <v>1.93</v>
      </c>
      <c r="R5" s="200">
        <v>5.79</v>
      </c>
      <c r="S5" s="200">
        <v>3.89</v>
      </c>
      <c r="T5" s="200">
        <v>0</v>
      </c>
      <c r="U5" s="200">
        <v>319.25</v>
      </c>
      <c r="V5" s="200">
        <v>3</v>
      </c>
      <c r="W5" s="200">
        <v>6.26</v>
      </c>
      <c r="X5" s="200">
        <v>19.88</v>
      </c>
      <c r="Y5" s="200">
        <v>0</v>
      </c>
      <c r="Z5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48.43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>
        <v>0</v>
      </c>
      <c r="AP5" s="200">
        <v>33.76</v>
      </c>
      <c r="AQ5" s="200">
        <v>11.57</v>
      </c>
      <c r="AR5" s="200">
        <v>0</v>
      </c>
      <c r="AS5" s="200">
        <v>0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86.81</v>
      </c>
      <c r="L6" s="200">
        <v>22.28</v>
      </c>
      <c r="M6" s="200">
        <v>0</v>
      </c>
      <c r="N6" s="200">
        <v>28.94</v>
      </c>
      <c r="O6" s="200">
        <v>23.84</v>
      </c>
      <c r="P6" s="200">
        <v>60.03</v>
      </c>
      <c r="Q6" s="200">
        <v>1.93</v>
      </c>
      <c r="R6" s="200">
        <v>5.79</v>
      </c>
      <c r="S6" s="200">
        <v>3.89</v>
      </c>
      <c r="T6" s="200">
        <v>0</v>
      </c>
      <c r="U6" s="200">
        <v>319.25</v>
      </c>
      <c r="V6" s="200">
        <v>3</v>
      </c>
      <c r="W6" s="200">
        <v>6.26</v>
      </c>
      <c r="X6" s="200">
        <v>19.88</v>
      </c>
      <c r="Y6" s="200">
        <v>0</v>
      </c>
      <c r="Z6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48.43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>
        <v>0</v>
      </c>
      <c r="AP6" s="200">
        <v>33.76</v>
      </c>
      <c r="AQ6" s="200">
        <v>11.57</v>
      </c>
      <c r="AR6" s="200">
        <v>0</v>
      </c>
      <c r="AS6" s="200">
        <v>0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86.81</v>
      </c>
      <c r="L7" s="200">
        <v>22.28</v>
      </c>
      <c r="M7" s="200">
        <v>0</v>
      </c>
      <c r="N7" s="200">
        <v>28.94</v>
      </c>
      <c r="O7" s="200">
        <v>23.84</v>
      </c>
      <c r="P7" s="200">
        <v>60.03</v>
      </c>
      <c r="Q7" s="200">
        <v>1.93</v>
      </c>
      <c r="R7" s="200">
        <v>5.79</v>
      </c>
      <c r="S7" s="200">
        <v>3.89</v>
      </c>
      <c r="T7" s="200">
        <v>0</v>
      </c>
      <c r="U7" s="200">
        <v>319.25</v>
      </c>
      <c r="V7" s="200">
        <v>3</v>
      </c>
      <c r="W7" s="200">
        <v>6.26</v>
      </c>
      <c r="X7" s="200">
        <v>19.88</v>
      </c>
      <c r="Y7" s="200">
        <v>0</v>
      </c>
      <c r="Z7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48.43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>
        <v>0</v>
      </c>
      <c r="AP7" s="200">
        <v>34.130000000000003</v>
      </c>
      <c r="AQ7" s="200">
        <v>11.57</v>
      </c>
      <c r="AR7" s="200">
        <v>0</v>
      </c>
      <c r="AS7" s="200">
        <v>0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86.81</v>
      </c>
      <c r="L8" s="200">
        <v>22.28</v>
      </c>
      <c r="M8" s="200">
        <v>0</v>
      </c>
      <c r="N8" s="200">
        <v>28.94</v>
      </c>
      <c r="O8" s="200">
        <v>23.84</v>
      </c>
      <c r="P8" s="200">
        <v>60.03</v>
      </c>
      <c r="Q8" s="200">
        <v>1.93</v>
      </c>
      <c r="R8" s="200">
        <v>5.79</v>
      </c>
      <c r="S8" s="200">
        <v>3.89</v>
      </c>
      <c r="T8" s="200">
        <v>0</v>
      </c>
      <c r="U8" s="200">
        <v>319.25</v>
      </c>
      <c r="V8" s="200">
        <v>3</v>
      </c>
      <c r="W8" s="200">
        <v>6.26</v>
      </c>
      <c r="X8" s="200">
        <v>19.88</v>
      </c>
      <c r="Y8" s="200">
        <v>0</v>
      </c>
      <c r="Z8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48.43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>
        <v>0</v>
      </c>
      <c r="AP8" s="200">
        <v>34.130000000000003</v>
      </c>
      <c r="AQ8" s="200">
        <v>11.57</v>
      </c>
      <c r="AR8" s="200">
        <v>0</v>
      </c>
      <c r="AS8" s="200">
        <v>0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86.81</v>
      </c>
      <c r="L9" s="200">
        <v>22.28</v>
      </c>
      <c r="M9" s="200">
        <v>0</v>
      </c>
      <c r="N9" s="200">
        <v>28.94</v>
      </c>
      <c r="O9" s="200">
        <v>23.84</v>
      </c>
      <c r="P9" s="200">
        <v>60.04</v>
      </c>
      <c r="Q9" s="200">
        <v>1.93</v>
      </c>
      <c r="R9" s="200">
        <v>5.79</v>
      </c>
      <c r="S9" s="200">
        <v>3.89</v>
      </c>
      <c r="T9" s="200">
        <v>0</v>
      </c>
      <c r="U9" s="200">
        <v>319.25</v>
      </c>
      <c r="V9" s="200">
        <v>3</v>
      </c>
      <c r="W9" s="200">
        <v>6.26</v>
      </c>
      <c r="X9" s="200">
        <v>19.88</v>
      </c>
      <c r="Y9" s="200">
        <v>0</v>
      </c>
      <c r="Z9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48.43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>
        <v>0</v>
      </c>
      <c r="AP9" s="200">
        <v>27.72</v>
      </c>
      <c r="AQ9" s="200">
        <v>11.57</v>
      </c>
      <c r="AR9" s="200">
        <v>0</v>
      </c>
      <c r="AS9" s="200">
        <v>0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86.81</v>
      </c>
      <c r="L10" s="200">
        <v>22.28</v>
      </c>
      <c r="M10" s="200">
        <v>0</v>
      </c>
      <c r="N10" s="200">
        <v>28.94</v>
      </c>
      <c r="O10" s="200">
        <v>23.84</v>
      </c>
      <c r="P10" s="200">
        <v>60.04</v>
      </c>
      <c r="Q10" s="200">
        <v>1.93</v>
      </c>
      <c r="R10" s="200">
        <v>5.79</v>
      </c>
      <c r="S10" s="200">
        <v>3.89</v>
      </c>
      <c r="T10" s="200">
        <v>0</v>
      </c>
      <c r="U10" s="200">
        <v>319.25</v>
      </c>
      <c r="V10" s="200">
        <v>3</v>
      </c>
      <c r="W10" s="200">
        <v>6.26</v>
      </c>
      <c r="X10" s="200">
        <v>19.88</v>
      </c>
      <c r="Y10" s="200">
        <v>0</v>
      </c>
      <c r="Z1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48.43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>
        <v>0</v>
      </c>
      <c r="AP10" s="200">
        <v>21.42</v>
      </c>
      <c r="AQ10" s="200">
        <v>11.57</v>
      </c>
      <c r="AR10" s="200">
        <v>0</v>
      </c>
      <c r="AS10" s="200">
        <v>0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86.81</v>
      </c>
      <c r="L11" s="200">
        <v>22.28</v>
      </c>
      <c r="M11" s="200">
        <v>0</v>
      </c>
      <c r="N11" s="200">
        <v>28.94</v>
      </c>
      <c r="O11" s="200">
        <v>23.84</v>
      </c>
      <c r="P11" s="200">
        <v>60.04</v>
      </c>
      <c r="Q11" s="200">
        <v>1.93</v>
      </c>
      <c r="R11" s="200">
        <v>5.79</v>
      </c>
      <c r="S11" s="200">
        <v>3.89</v>
      </c>
      <c r="T11" s="200">
        <v>0</v>
      </c>
      <c r="U11" s="200">
        <v>319.25</v>
      </c>
      <c r="V11" s="200">
        <v>3</v>
      </c>
      <c r="W11" s="200">
        <v>6.26</v>
      </c>
      <c r="X11" s="200">
        <v>19.88</v>
      </c>
      <c r="Y11" s="200">
        <v>0</v>
      </c>
      <c r="Z11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48.43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>
        <v>0</v>
      </c>
      <c r="AP11" s="200">
        <v>17.36</v>
      </c>
      <c r="AQ11" s="200">
        <v>11.57</v>
      </c>
      <c r="AR11" s="200">
        <v>0</v>
      </c>
      <c r="AS11" s="200">
        <v>0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86.81</v>
      </c>
      <c r="L12" s="200">
        <v>22.28</v>
      </c>
      <c r="M12" s="200">
        <v>0</v>
      </c>
      <c r="N12" s="200">
        <v>28.94</v>
      </c>
      <c r="O12" s="200">
        <v>23.84</v>
      </c>
      <c r="P12" s="200">
        <v>60.04</v>
      </c>
      <c r="Q12" s="200">
        <v>1.93</v>
      </c>
      <c r="R12" s="200">
        <v>5.79</v>
      </c>
      <c r="S12" s="200">
        <v>3.89</v>
      </c>
      <c r="T12" s="200">
        <v>0</v>
      </c>
      <c r="U12" s="200">
        <v>319.25</v>
      </c>
      <c r="V12" s="200">
        <v>3</v>
      </c>
      <c r="W12" s="200">
        <v>6.26</v>
      </c>
      <c r="X12" s="200">
        <v>19.88</v>
      </c>
      <c r="Y12" s="200">
        <v>0</v>
      </c>
      <c r="Z12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48.43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>
        <v>0</v>
      </c>
      <c r="AP12" s="200">
        <v>17.36</v>
      </c>
      <c r="AQ12" s="200">
        <v>11.57</v>
      </c>
      <c r="AR12" s="200">
        <v>0</v>
      </c>
      <c r="AS12" s="200">
        <v>0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86.81</v>
      </c>
      <c r="L13" s="200">
        <v>22.28</v>
      </c>
      <c r="M13" s="200">
        <v>0</v>
      </c>
      <c r="N13" s="200">
        <v>28.94</v>
      </c>
      <c r="O13" s="200">
        <v>23.84</v>
      </c>
      <c r="P13" s="200">
        <v>60.04</v>
      </c>
      <c r="Q13" s="200">
        <v>1.93</v>
      </c>
      <c r="R13" s="200">
        <v>5.79</v>
      </c>
      <c r="S13" s="200">
        <v>3.89</v>
      </c>
      <c r="T13" s="200">
        <v>0</v>
      </c>
      <c r="U13" s="200">
        <v>319.25</v>
      </c>
      <c r="V13" s="200">
        <v>3</v>
      </c>
      <c r="W13" s="200">
        <v>6.26</v>
      </c>
      <c r="X13" s="200">
        <v>19.88</v>
      </c>
      <c r="Y13" s="200">
        <v>0</v>
      </c>
      <c r="Z13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48.43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>
        <v>0</v>
      </c>
      <c r="AP13" s="200">
        <v>17.36</v>
      </c>
      <c r="AQ13" s="200">
        <v>11.57</v>
      </c>
      <c r="AR13" s="200">
        <v>0</v>
      </c>
      <c r="AS13" s="200">
        <v>0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86.81</v>
      </c>
      <c r="L14" s="200">
        <v>22.28</v>
      </c>
      <c r="M14" s="200">
        <v>0</v>
      </c>
      <c r="N14" s="200">
        <v>28.94</v>
      </c>
      <c r="O14" s="200">
        <v>23.84</v>
      </c>
      <c r="P14" s="200">
        <v>60.04</v>
      </c>
      <c r="Q14" s="200">
        <v>1.93</v>
      </c>
      <c r="R14" s="200">
        <v>5.79</v>
      </c>
      <c r="S14" s="200">
        <v>3.89</v>
      </c>
      <c r="T14" s="200">
        <v>0</v>
      </c>
      <c r="U14" s="200">
        <v>319.25</v>
      </c>
      <c r="V14" s="200">
        <v>3</v>
      </c>
      <c r="W14" s="200">
        <v>6.26</v>
      </c>
      <c r="X14" s="200">
        <v>19.88</v>
      </c>
      <c r="Y14" s="200">
        <v>0</v>
      </c>
      <c r="Z14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48.43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>
        <v>0</v>
      </c>
      <c r="AP14" s="200">
        <v>17.36</v>
      </c>
      <c r="AQ14" s="200">
        <v>11.57</v>
      </c>
      <c r="AR14" s="200">
        <v>0</v>
      </c>
      <c r="AS14" s="200">
        <v>0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86.81</v>
      </c>
      <c r="L15" s="200">
        <v>22.28</v>
      </c>
      <c r="M15" s="200">
        <v>0</v>
      </c>
      <c r="N15" s="200">
        <v>28.94</v>
      </c>
      <c r="O15" s="200">
        <v>23.84</v>
      </c>
      <c r="P15" s="200">
        <v>60.04</v>
      </c>
      <c r="Q15" s="200">
        <v>1.93</v>
      </c>
      <c r="R15" s="200">
        <v>5.79</v>
      </c>
      <c r="S15" s="200">
        <v>3.89</v>
      </c>
      <c r="T15" s="200">
        <v>0</v>
      </c>
      <c r="U15" s="200">
        <v>319.25</v>
      </c>
      <c r="V15" s="200">
        <v>3</v>
      </c>
      <c r="W15" s="200">
        <v>6.26</v>
      </c>
      <c r="X15" s="200">
        <v>19.88</v>
      </c>
      <c r="Y15" s="200">
        <v>0</v>
      </c>
      <c r="Z15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48.43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>
        <v>0</v>
      </c>
      <c r="AP15" s="200">
        <v>17.36</v>
      </c>
      <c r="AQ15" s="200">
        <v>11.57</v>
      </c>
      <c r="AR15" s="200">
        <v>0</v>
      </c>
      <c r="AS15" s="200">
        <v>0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86.81</v>
      </c>
      <c r="L16" s="200">
        <v>22.28</v>
      </c>
      <c r="M16" s="200">
        <v>0</v>
      </c>
      <c r="N16" s="200">
        <v>28.94</v>
      </c>
      <c r="O16" s="200">
        <v>23.84</v>
      </c>
      <c r="P16" s="200">
        <v>60.04</v>
      </c>
      <c r="Q16" s="200">
        <v>1.93</v>
      </c>
      <c r="R16" s="200">
        <v>5.79</v>
      </c>
      <c r="S16" s="200">
        <v>3.89</v>
      </c>
      <c r="T16" s="200">
        <v>0</v>
      </c>
      <c r="U16" s="200">
        <v>319.25</v>
      </c>
      <c r="V16" s="200">
        <v>3</v>
      </c>
      <c r="W16" s="200">
        <v>6.26</v>
      </c>
      <c r="X16" s="200">
        <v>19.88</v>
      </c>
      <c r="Y16" s="200">
        <v>0</v>
      </c>
      <c r="Z16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48.43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>
        <v>0</v>
      </c>
      <c r="AP16" s="200">
        <v>17.36</v>
      </c>
      <c r="AQ16" s="200">
        <v>11.57</v>
      </c>
      <c r="AR16" s="200">
        <v>0</v>
      </c>
      <c r="AS16" s="200">
        <v>0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86.81</v>
      </c>
      <c r="L17" s="200">
        <v>22.28</v>
      </c>
      <c r="M17" s="200">
        <v>0</v>
      </c>
      <c r="N17" s="200">
        <v>28.94</v>
      </c>
      <c r="O17" s="200">
        <v>23.84</v>
      </c>
      <c r="P17" s="200">
        <v>60.04</v>
      </c>
      <c r="Q17" s="200">
        <v>1.93</v>
      </c>
      <c r="R17" s="200">
        <v>5.79</v>
      </c>
      <c r="S17" s="200">
        <v>3.89</v>
      </c>
      <c r="T17" s="200">
        <v>0</v>
      </c>
      <c r="U17" s="200">
        <v>319.25</v>
      </c>
      <c r="V17" s="200">
        <v>3</v>
      </c>
      <c r="W17" s="200">
        <v>6.26</v>
      </c>
      <c r="X17" s="200">
        <v>19.88</v>
      </c>
      <c r="Y17" s="200">
        <v>0</v>
      </c>
      <c r="Z17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48.43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>
        <v>0</v>
      </c>
      <c r="AP17" s="200">
        <v>17.36</v>
      </c>
      <c r="AQ17" s="200">
        <v>11.57</v>
      </c>
      <c r="AR17" s="200">
        <v>0</v>
      </c>
      <c r="AS17" s="200">
        <v>0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86.81</v>
      </c>
      <c r="L18" s="200">
        <v>22.28</v>
      </c>
      <c r="M18" s="200">
        <v>0</v>
      </c>
      <c r="N18" s="200">
        <v>28.94</v>
      </c>
      <c r="O18" s="200">
        <v>23.84</v>
      </c>
      <c r="P18" s="200">
        <v>60.04</v>
      </c>
      <c r="Q18" s="200">
        <v>1.93</v>
      </c>
      <c r="R18" s="200">
        <v>5.79</v>
      </c>
      <c r="S18" s="200">
        <v>3.89</v>
      </c>
      <c r="T18" s="200">
        <v>0</v>
      </c>
      <c r="U18" s="200">
        <v>319.25</v>
      </c>
      <c r="V18" s="200">
        <v>3</v>
      </c>
      <c r="W18" s="200">
        <v>6.26</v>
      </c>
      <c r="X18" s="200">
        <v>19.88</v>
      </c>
      <c r="Y18" s="200">
        <v>0</v>
      </c>
      <c r="Z18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48.43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>
        <v>0</v>
      </c>
      <c r="AP18" s="200">
        <v>17.36</v>
      </c>
      <c r="AQ18" s="200">
        <v>11.57</v>
      </c>
      <c r="AR18" s="200">
        <v>0</v>
      </c>
      <c r="AS18" s="200">
        <v>0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86.81</v>
      </c>
      <c r="L19" s="200">
        <v>22.28</v>
      </c>
      <c r="M19" s="200">
        <v>0</v>
      </c>
      <c r="N19" s="200">
        <v>28.94</v>
      </c>
      <c r="O19" s="200">
        <v>23.84</v>
      </c>
      <c r="P19" s="200">
        <v>60.04</v>
      </c>
      <c r="Q19" s="200">
        <v>1.93</v>
      </c>
      <c r="R19" s="200">
        <v>5.79</v>
      </c>
      <c r="S19" s="200">
        <v>3.89</v>
      </c>
      <c r="T19" s="200">
        <v>0</v>
      </c>
      <c r="U19" s="200">
        <v>319.25</v>
      </c>
      <c r="V19" s="200">
        <v>3</v>
      </c>
      <c r="W19" s="200">
        <v>6.26</v>
      </c>
      <c r="X19" s="200">
        <v>19.88</v>
      </c>
      <c r="Y19" s="200">
        <v>0</v>
      </c>
      <c r="Z19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48.43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>
        <v>0</v>
      </c>
      <c r="AP19" s="200">
        <v>18</v>
      </c>
      <c r="AQ19" s="200">
        <v>11.57</v>
      </c>
      <c r="AR19" s="200">
        <v>0</v>
      </c>
      <c r="AS19" s="200">
        <v>0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86.81</v>
      </c>
      <c r="L20" s="200">
        <v>22.28</v>
      </c>
      <c r="M20" s="200">
        <v>0</v>
      </c>
      <c r="N20" s="200">
        <v>28.94</v>
      </c>
      <c r="O20" s="200">
        <v>23.84</v>
      </c>
      <c r="P20" s="200">
        <v>60.04</v>
      </c>
      <c r="Q20" s="200">
        <v>1.93</v>
      </c>
      <c r="R20" s="200">
        <v>5.79</v>
      </c>
      <c r="S20" s="200">
        <v>3.89</v>
      </c>
      <c r="T20" s="200">
        <v>0</v>
      </c>
      <c r="U20" s="200">
        <v>319.25</v>
      </c>
      <c r="V20" s="200">
        <v>4.82</v>
      </c>
      <c r="W20" s="200">
        <v>11.37</v>
      </c>
      <c r="X20" s="200">
        <v>36.14</v>
      </c>
      <c r="Y20" s="200">
        <v>0</v>
      </c>
      <c r="Z2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48.43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>
        <v>0</v>
      </c>
      <c r="AP20" s="200">
        <v>18</v>
      </c>
      <c r="AQ20" s="200">
        <v>11.57</v>
      </c>
      <c r="AR20" s="200">
        <v>0</v>
      </c>
      <c r="AS20" s="200">
        <v>0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86.81</v>
      </c>
      <c r="L21" s="200">
        <v>22.28</v>
      </c>
      <c r="M21" s="200">
        <v>0</v>
      </c>
      <c r="N21" s="200">
        <v>28.94</v>
      </c>
      <c r="O21" s="200">
        <v>23.84</v>
      </c>
      <c r="P21" s="200">
        <v>60.04</v>
      </c>
      <c r="Q21" s="200">
        <v>1.93</v>
      </c>
      <c r="R21" s="200">
        <v>5.79</v>
      </c>
      <c r="S21" s="200">
        <v>3.89</v>
      </c>
      <c r="T21" s="200">
        <v>0</v>
      </c>
      <c r="U21" s="200">
        <v>319.25</v>
      </c>
      <c r="V21" s="200">
        <v>4.82</v>
      </c>
      <c r="W21" s="200">
        <v>11.37</v>
      </c>
      <c r="X21" s="200">
        <v>36.14</v>
      </c>
      <c r="Y21" s="200">
        <v>0</v>
      </c>
      <c r="Z21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48.43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>
        <v>0</v>
      </c>
      <c r="AP21" s="200">
        <v>18</v>
      </c>
      <c r="AQ21" s="200">
        <v>11.57</v>
      </c>
      <c r="AR21" s="200">
        <v>0</v>
      </c>
      <c r="AS21" s="200">
        <v>0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86.81</v>
      </c>
      <c r="L22" s="200">
        <v>22.28</v>
      </c>
      <c r="M22" s="200">
        <v>0</v>
      </c>
      <c r="N22" s="200">
        <v>28.94</v>
      </c>
      <c r="O22" s="200">
        <v>23.84</v>
      </c>
      <c r="P22" s="200">
        <v>60.04</v>
      </c>
      <c r="Q22" s="200">
        <v>1.93</v>
      </c>
      <c r="R22" s="200">
        <v>5.79</v>
      </c>
      <c r="S22" s="200">
        <v>3.89</v>
      </c>
      <c r="T22" s="200">
        <v>0</v>
      </c>
      <c r="U22" s="200">
        <v>319.25</v>
      </c>
      <c r="V22" s="200">
        <v>4.82</v>
      </c>
      <c r="W22" s="200">
        <v>11.37</v>
      </c>
      <c r="X22" s="200">
        <v>36.14</v>
      </c>
      <c r="Y22" s="200">
        <v>0</v>
      </c>
      <c r="Z22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48.43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>
        <v>0</v>
      </c>
      <c r="AP22" s="200">
        <v>18</v>
      </c>
      <c r="AQ22" s="200">
        <v>11.57</v>
      </c>
      <c r="AR22" s="200">
        <v>0</v>
      </c>
      <c r="AS22" s="200">
        <v>0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86.81</v>
      </c>
      <c r="L23" s="200">
        <v>22.28</v>
      </c>
      <c r="M23" s="200">
        <v>0</v>
      </c>
      <c r="N23" s="200">
        <v>28.03</v>
      </c>
      <c r="O23" s="200">
        <v>21.93</v>
      </c>
      <c r="P23" s="200">
        <v>60.03</v>
      </c>
      <c r="Q23" s="200">
        <v>1.93</v>
      </c>
      <c r="R23" s="200">
        <v>5.79</v>
      </c>
      <c r="S23" s="200">
        <v>3.89</v>
      </c>
      <c r="T23" s="200">
        <v>0</v>
      </c>
      <c r="U23" s="200">
        <v>319.25</v>
      </c>
      <c r="V23" s="200">
        <v>4.82</v>
      </c>
      <c r="W23" s="200">
        <v>11.37</v>
      </c>
      <c r="X23" s="200">
        <v>36.14</v>
      </c>
      <c r="Y23" s="200">
        <v>0</v>
      </c>
      <c r="Z23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48.43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>
        <v>0</v>
      </c>
      <c r="AP23" s="200">
        <v>18</v>
      </c>
      <c r="AQ23" s="200">
        <v>14.61</v>
      </c>
      <c r="AR23" s="200">
        <v>0</v>
      </c>
      <c r="AS23" s="200">
        <v>0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86.81</v>
      </c>
      <c r="L24" s="200">
        <v>22.28</v>
      </c>
      <c r="M24" s="200">
        <v>0</v>
      </c>
      <c r="N24" s="200">
        <v>28.94</v>
      </c>
      <c r="O24" s="200">
        <v>23.84</v>
      </c>
      <c r="P24" s="200">
        <v>60.03</v>
      </c>
      <c r="Q24" s="200">
        <v>1.93</v>
      </c>
      <c r="R24" s="200">
        <v>5.79</v>
      </c>
      <c r="S24" s="200">
        <v>3.89</v>
      </c>
      <c r="T24" s="200">
        <v>0</v>
      </c>
      <c r="U24" s="200">
        <v>319.25</v>
      </c>
      <c r="V24" s="200">
        <v>4.82</v>
      </c>
      <c r="W24" s="200">
        <v>11.37</v>
      </c>
      <c r="X24" s="200">
        <v>33.06</v>
      </c>
      <c r="Y24" s="200">
        <v>0</v>
      </c>
      <c r="Z24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48.43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>
        <v>0</v>
      </c>
      <c r="AP24" s="200">
        <v>20.56</v>
      </c>
      <c r="AQ24" s="200">
        <v>17.88</v>
      </c>
      <c r="AR24" s="200">
        <v>0</v>
      </c>
      <c r="AS24" s="200">
        <v>0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86.81</v>
      </c>
      <c r="L25" s="200">
        <v>22.19</v>
      </c>
      <c r="M25" s="200">
        <v>0</v>
      </c>
      <c r="N25" s="200">
        <v>28.94</v>
      </c>
      <c r="O25" s="200">
        <v>23.84</v>
      </c>
      <c r="P25" s="200">
        <v>60.03</v>
      </c>
      <c r="Q25" s="200">
        <v>1.93</v>
      </c>
      <c r="R25" s="200">
        <v>9.39</v>
      </c>
      <c r="S25" s="200">
        <v>3.89</v>
      </c>
      <c r="T25" s="200">
        <v>0</v>
      </c>
      <c r="U25" s="200">
        <v>319.25</v>
      </c>
      <c r="V25" s="200">
        <v>4.82</v>
      </c>
      <c r="W25" s="200">
        <v>11.37</v>
      </c>
      <c r="X25" s="200">
        <v>36.14</v>
      </c>
      <c r="Y25" s="200">
        <v>0</v>
      </c>
      <c r="Z25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48.43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>
        <v>0</v>
      </c>
      <c r="AP25" s="200">
        <v>20.56</v>
      </c>
      <c r="AQ25" s="200">
        <v>11.57</v>
      </c>
      <c r="AR25" s="200">
        <v>0</v>
      </c>
      <c r="AS25" s="200">
        <v>0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81.93</v>
      </c>
      <c r="L26" s="200">
        <v>22.19</v>
      </c>
      <c r="M26" s="200">
        <v>0</v>
      </c>
      <c r="N26" s="200">
        <v>28.94</v>
      </c>
      <c r="O26" s="200">
        <v>23.84</v>
      </c>
      <c r="P26" s="200">
        <v>60.03</v>
      </c>
      <c r="Q26" s="200">
        <v>1.93</v>
      </c>
      <c r="R26" s="200">
        <v>10.38</v>
      </c>
      <c r="S26" s="200">
        <v>3.86</v>
      </c>
      <c r="T26" s="200">
        <v>0</v>
      </c>
      <c r="U26" s="200">
        <v>319.25</v>
      </c>
      <c r="V26" s="200">
        <v>4.82</v>
      </c>
      <c r="W26" s="200">
        <v>11.37</v>
      </c>
      <c r="X26" s="200">
        <v>36.14</v>
      </c>
      <c r="Y26" s="200">
        <v>0</v>
      </c>
      <c r="Z26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48.43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>
        <v>0</v>
      </c>
      <c r="AP26" s="200">
        <v>20.56</v>
      </c>
      <c r="AQ26" s="200">
        <v>11.57</v>
      </c>
      <c r="AR26" s="200">
        <v>0</v>
      </c>
      <c r="AS26" s="200">
        <v>0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86.81</v>
      </c>
      <c r="L27" s="200">
        <v>22.19</v>
      </c>
      <c r="M27" s="200">
        <v>0</v>
      </c>
      <c r="N27" s="200">
        <v>28.94</v>
      </c>
      <c r="O27" s="200">
        <v>23.84</v>
      </c>
      <c r="P27" s="200">
        <v>60.03</v>
      </c>
      <c r="Q27" s="200">
        <v>1.93</v>
      </c>
      <c r="R27" s="200">
        <v>10.39</v>
      </c>
      <c r="S27" s="200">
        <v>3.86</v>
      </c>
      <c r="T27" s="200">
        <v>0</v>
      </c>
      <c r="U27" s="200">
        <v>319.25</v>
      </c>
      <c r="V27" s="200">
        <v>4.82</v>
      </c>
      <c r="W27" s="200">
        <v>11.37</v>
      </c>
      <c r="X27" s="200">
        <v>36.14</v>
      </c>
      <c r="Y27" s="200">
        <v>0</v>
      </c>
      <c r="Z27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47.39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>
        <v>0</v>
      </c>
      <c r="AP27" s="200">
        <v>20.56</v>
      </c>
      <c r="AQ27" s="200">
        <v>11.57</v>
      </c>
      <c r="AR27" s="200">
        <v>0</v>
      </c>
      <c r="AS27" s="200">
        <v>0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86.81</v>
      </c>
      <c r="L28" s="200">
        <v>22.19</v>
      </c>
      <c r="M28" s="200">
        <v>0</v>
      </c>
      <c r="N28" s="200">
        <v>28.94</v>
      </c>
      <c r="O28" s="200">
        <v>23.84</v>
      </c>
      <c r="P28" s="200">
        <v>60.03</v>
      </c>
      <c r="Q28" s="200">
        <v>1.93</v>
      </c>
      <c r="R28" s="200">
        <v>10.39</v>
      </c>
      <c r="S28" s="200">
        <v>3.86</v>
      </c>
      <c r="T28" s="200">
        <v>0</v>
      </c>
      <c r="U28" s="200">
        <v>319.25</v>
      </c>
      <c r="V28" s="200">
        <v>4.82</v>
      </c>
      <c r="W28" s="200">
        <v>11.37</v>
      </c>
      <c r="X28" s="200">
        <v>36.14</v>
      </c>
      <c r="Y28" s="200">
        <v>0</v>
      </c>
      <c r="Z28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47.39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>
        <v>0</v>
      </c>
      <c r="AP28" s="200">
        <v>20.56</v>
      </c>
      <c r="AQ28" s="200">
        <v>11.57</v>
      </c>
      <c r="AR28" s="200">
        <v>0</v>
      </c>
      <c r="AS28" s="200">
        <v>0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86.81</v>
      </c>
      <c r="L29" s="200">
        <v>22.19</v>
      </c>
      <c r="M29" s="200">
        <v>0</v>
      </c>
      <c r="N29" s="200">
        <v>28.94</v>
      </c>
      <c r="O29" s="200">
        <v>23.84</v>
      </c>
      <c r="P29" s="200">
        <v>60.03</v>
      </c>
      <c r="Q29" s="200">
        <v>1.93</v>
      </c>
      <c r="R29" s="200">
        <v>10.39</v>
      </c>
      <c r="S29" s="200">
        <v>3.86</v>
      </c>
      <c r="T29" s="200">
        <v>0</v>
      </c>
      <c r="U29" s="200">
        <v>319.25</v>
      </c>
      <c r="V29" s="200">
        <v>4.82</v>
      </c>
      <c r="W29" s="200">
        <v>11.37</v>
      </c>
      <c r="X29" s="200">
        <v>36.14</v>
      </c>
      <c r="Y29" s="200">
        <v>0</v>
      </c>
      <c r="Z29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47.39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>
        <v>0</v>
      </c>
      <c r="AP29" s="200">
        <v>20.56</v>
      </c>
      <c r="AQ29" s="200">
        <v>11.57</v>
      </c>
      <c r="AR29" s="200">
        <v>0</v>
      </c>
      <c r="AS29" s="200">
        <v>0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86.81</v>
      </c>
      <c r="L30" s="200">
        <v>40.659999999999997</v>
      </c>
      <c r="M30" s="200">
        <v>0</v>
      </c>
      <c r="N30" s="200">
        <v>28.94</v>
      </c>
      <c r="O30" s="200">
        <v>23.84</v>
      </c>
      <c r="P30" s="200">
        <v>60.03</v>
      </c>
      <c r="Q30" s="200">
        <v>2.67</v>
      </c>
      <c r="R30" s="200">
        <v>10.39</v>
      </c>
      <c r="S30" s="200">
        <v>6.45</v>
      </c>
      <c r="T30" s="200">
        <v>0</v>
      </c>
      <c r="U30" s="200">
        <v>319.25</v>
      </c>
      <c r="V30" s="200">
        <v>4.82</v>
      </c>
      <c r="W30" s="200">
        <v>11.37</v>
      </c>
      <c r="X30" s="200">
        <v>36.14</v>
      </c>
      <c r="Y30" s="200">
        <v>0</v>
      </c>
      <c r="Z3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45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>
        <v>0</v>
      </c>
      <c r="AP30" s="200">
        <v>20.56</v>
      </c>
      <c r="AQ30" s="200">
        <v>22.1</v>
      </c>
      <c r="AR30" s="200">
        <v>1.94</v>
      </c>
      <c r="AS30" s="200">
        <v>0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157.44999999999999</v>
      </c>
      <c r="L31" s="200">
        <v>41.95</v>
      </c>
      <c r="M31" s="200">
        <v>0</v>
      </c>
      <c r="N31" s="200">
        <v>28.94</v>
      </c>
      <c r="O31" s="200">
        <v>23.84</v>
      </c>
      <c r="P31" s="200">
        <v>60.03</v>
      </c>
      <c r="Q31" s="200">
        <v>2.67</v>
      </c>
      <c r="R31" s="200">
        <v>10.39</v>
      </c>
      <c r="S31" s="200">
        <v>6.46</v>
      </c>
      <c r="T31" s="200">
        <v>0</v>
      </c>
      <c r="U31" s="200">
        <v>319.25</v>
      </c>
      <c r="V31" s="200">
        <v>4.82</v>
      </c>
      <c r="W31" s="200">
        <v>11.37</v>
      </c>
      <c r="X31" s="200">
        <v>36.14</v>
      </c>
      <c r="Y31" s="200">
        <v>0</v>
      </c>
      <c r="Z31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45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>
        <v>0</v>
      </c>
      <c r="AP31" s="200">
        <v>20.56</v>
      </c>
      <c r="AQ31" s="200">
        <v>22.1</v>
      </c>
      <c r="AR31" s="200">
        <v>5.91</v>
      </c>
      <c r="AS31" s="200">
        <v>0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157.43</v>
      </c>
      <c r="L32" s="200">
        <v>41.95</v>
      </c>
      <c r="M32" s="200">
        <v>0</v>
      </c>
      <c r="N32" s="200">
        <v>28.94</v>
      </c>
      <c r="O32" s="200">
        <v>23.84</v>
      </c>
      <c r="P32" s="200">
        <v>60.03</v>
      </c>
      <c r="Q32" s="200">
        <v>2.67</v>
      </c>
      <c r="R32" s="200">
        <v>10.39</v>
      </c>
      <c r="S32" s="200">
        <v>6.46</v>
      </c>
      <c r="T32" s="200">
        <v>0</v>
      </c>
      <c r="U32" s="200">
        <v>319.25</v>
      </c>
      <c r="V32" s="200">
        <v>4.82</v>
      </c>
      <c r="W32" s="200">
        <v>11.37</v>
      </c>
      <c r="X32" s="200">
        <v>36.14</v>
      </c>
      <c r="Y32" s="200">
        <v>0</v>
      </c>
      <c r="Z32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45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>
        <v>0</v>
      </c>
      <c r="AP32" s="200">
        <v>20.56</v>
      </c>
      <c r="AQ32" s="200">
        <v>22.1</v>
      </c>
      <c r="AR32" s="200">
        <v>13.4</v>
      </c>
      <c r="AS32" s="200">
        <v>0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86.81</v>
      </c>
      <c r="L33" s="200">
        <v>41.95</v>
      </c>
      <c r="M33" s="200">
        <v>0</v>
      </c>
      <c r="N33" s="200">
        <v>28.94</v>
      </c>
      <c r="O33" s="200">
        <v>23.84</v>
      </c>
      <c r="P33" s="200">
        <v>60.03</v>
      </c>
      <c r="Q33" s="200">
        <v>2.67</v>
      </c>
      <c r="R33" s="200">
        <v>10.39</v>
      </c>
      <c r="S33" s="200">
        <v>6.46</v>
      </c>
      <c r="T33" s="200">
        <v>0</v>
      </c>
      <c r="U33" s="200">
        <v>319.25</v>
      </c>
      <c r="V33" s="200">
        <v>4.82</v>
      </c>
      <c r="W33" s="200">
        <v>11.37</v>
      </c>
      <c r="X33" s="200">
        <v>36.14</v>
      </c>
      <c r="Y33" s="200">
        <v>0</v>
      </c>
      <c r="Z33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45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>
        <v>0</v>
      </c>
      <c r="AP33" s="200">
        <v>20.56</v>
      </c>
      <c r="AQ33" s="200">
        <v>22.1</v>
      </c>
      <c r="AR33" s="200">
        <v>26.3</v>
      </c>
      <c r="AS33" s="200">
        <v>0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86.81</v>
      </c>
      <c r="L34" s="200">
        <v>41.95</v>
      </c>
      <c r="M34" s="200">
        <v>0</v>
      </c>
      <c r="N34" s="200">
        <v>28.94</v>
      </c>
      <c r="O34" s="200">
        <v>23.84</v>
      </c>
      <c r="P34" s="200">
        <v>60.03</v>
      </c>
      <c r="Q34" s="200">
        <v>2.67</v>
      </c>
      <c r="R34" s="200">
        <v>10.39</v>
      </c>
      <c r="S34" s="200">
        <v>6.46</v>
      </c>
      <c r="T34" s="200">
        <v>0</v>
      </c>
      <c r="U34" s="200">
        <v>319.25</v>
      </c>
      <c r="V34" s="200">
        <v>4.82</v>
      </c>
      <c r="W34" s="200">
        <v>11.37</v>
      </c>
      <c r="X34" s="200">
        <v>36.14</v>
      </c>
      <c r="Y34" s="200">
        <v>0</v>
      </c>
      <c r="Z34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45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>
        <v>0</v>
      </c>
      <c r="AP34" s="200">
        <v>20.56</v>
      </c>
      <c r="AQ34" s="200">
        <v>22.1</v>
      </c>
      <c r="AR34" s="200">
        <v>26.3</v>
      </c>
      <c r="AS34" s="200">
        <v>0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86.81</v>
      </c>
      <c r="L35" s="200">
        <v>41.95</v>
      </c>
      <c r="M35" s="200">
        <v>0</v>
      </c>
      <c r="N35" s="200">
        <v>28.94</v>
      </c>
      <c r="O35" s="200">
        <v>23.84</v>
      </c>
      <c r="P35" s="200">
        <v>60.03</v>
      </c>
      <c r="Q35" s="200">
        <v>2.67</v>
      </c>
      <c r="R35" s="200">
        <v>10.39</v>
      </c>
      <c r="S35" s="200">
        <v>6.46</v>
      </c>
      <c r="T35" s="200">
        <v>0</v>
      </c>
      <c r="U35" s="200">
        <v>319.25</v>
      </c>
      <c r="V35" s="200">
        <v>4.82</v>
      </c>
      <c r="W35" s="200">
        <v>11.37</v>
      </c>
      <c r="X35" s="200">
        <v>36.14</v>
      </c>
      <c r="Y35" s="200">
        <v>0</v>
      </c>
      <c r="Z35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45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>
        <v>0</v>
      </c>
      <c r="AP35" s="200">
        <v>20.56</v>
      </c>
      <c r="AQ35" s="200">
        <v>22.1</v>
      </c>
      <c r="AR35" s="200">
        <v>26.3</v>
      </c>
      <c r="AS35" s="200">
        <v>0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86.82</v>
      </c>
      <c r="L36" s="200">
        <v>41.95</v>
      </c>
      <c r="M36" s="200">
        <v>0</v>
      </c>
      <c r="N36" s="200">
        <v>28.94</v>
      </c>
      <c r="O36" s="200">
        <v>23.84</v>
      </c>
      <c r="P36" s="200">
        <v>60.03</v>
      </c>
      <c r="Q36" s="200">
        <v>2.67</v>
      </c>
      <c r="R36" s="200">
        <v>10.39</v>
      </c>
      <c r="S36" s="200">
        <v>6.46</v>
      </c>
      <c r="T36" s="200">
        <v>0</v>
      </c>
      <c r="U36" s="200">
        <v>319.25</v>
      </c>
      <c r="V36" s="200">
        <v>4.82</v>
      </c>
      <c r="W36" s="200">
        <v>11.37</v>
      </c>
      <c r="X36" s="200">
        <v>36.14</v>
      </c>
      <c r="Y36" s="200">
        <v>0</v>
      </c>
      <c r="Z36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45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>
        <v>0</v>
      </c>
      <c r="AP36" s="200">
        <v>20.56</v>
      </c>
      <c r="AQ36" s="200">
        <v>22.1</v>
      </c>
      <c r="AR36" s="200">
        <v>26.3</v>
      </c>
      <c r="AS36" s="200">
        <v>0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86.81</v>
      </c>
      <c r="L37" s="200">
        <v>41.95</v>
      </c>
      <c r="M37" s="200">
        <v>0</v>
      </c>
      <c r="N37" s="200">
        <v>28.94</v>
      </c>
      <c r="O37" s="200">
        <v>23.84</v>
      </c>
      <c r="P37" s="200">
        <v>60.03</v>
      </c>
      <c r="Q37" s="200">
        <v>2.67</v>
      </c>
      <c r="R37" s="200">
        <v>10.39</v>
      </c>
      <c r="S37" s="200">
        <v>6.46</v>
      </c>
      <c r="T37" s="200">
        <v>0</v>
      </c>
      <c r="U37" s="200">
        <v>319.25</v>
      </c>
      <c r="V37" s="200">
        <v>4.82</v>
      </c>
      <c r="W37" s="200">
        <v>11.37</v>
      </c>
      <c r="X37" s="200">
        <v>36.14</v>
      </c>
      <c r="Y37" s="200">
        <v>0</v>
      </c>
      <c r="Z37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45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>
        <v>0</v>
      </c>
      <c r="AP37" s="200">
        <v>20.56</v>
      </c>
      <c r="AQ37" s="200">
        <v>22.1</v>
      </c>
      <c r="AR37" s="200">
        <v>26.3</v>
      </c>
      <c r="AS37" s="200">
        <v>0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86.81</v>
      </c>
      <c r="L38" s="200">
        <v>41.95</v>
      </c>
      <c r="M38" s="200">
        <v>0</v>
      </c>
      <c r="N38" s="200">
        <v>28.94</v>
      </c>
      <c r="O38" s="200">
        <v>23.84</v>
      </c>
      <c r="P38" s="200">
        <v>60.03</v>
      </c>
      <c r="Q38" s="200">
        <v>2.67</v>
      </c>
      <c r="R38" s="200">
        <v>10.39</v>
      </c>
      <c r="S38" s="200">
        <v>6.46</v>
      </c>
      <c r="T38" s="200">
        <v>0</v>
      </c>
      <c r="U38" s="200">
        <v>319.25</v>
      </c>
      <c r="V38" s="200">
        <v>4.82</v>
      </c>
      <c r="W38" s="200">
        <v>11.37</v>
      </c>
      <c r="X38" s="200">
        <v>36.14</v>
      </c>
      <c r="Y38" s="200">
        <v>0</v>
      </c>
      <c r="Z38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45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>
        <v>0</v>
      </c>
      <c r="AP38" s="200">
        <v>20.56</v>
      </c>
      <c r="AQ38" s="200">
        <v>22.1</v>
      </c>
      <c r="AR38" s="200">
        <v>26.3</v>
      </c>
      <c r="AS38" s="200">
        <v>0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86.81</v>
      </c>
      <c r="L39" s="200">
        <v>41.95</v>
      </c>
      <c r="M39" s="200">
        <v>0</v>
      </c>
      <c r="N39" s="200">
        <v>28.94</v>
      </c>
      <c r="O39" s="200">
        <v>23.84</v>
      </c>
      <c r="P39" s="200">
        <v>60.03</v>
      </c>
      <c r="Q39" s="200">
        <v>2.67</v>
      </c>
      <c r="R39" s="200">
        <v>10.39</v>
      </c>
      <c r="S39" s="200">
        <v>6.46</v>
      </c>
      <c r="T39" s="200">
        <v>0</v>
      </c>
      <c r="U39" s="200">
        <v>319.25</v>
      </c>
      <c r="V39" s="200">
        <v>4.82</v>
      </c>
      <c r="W39" s="200">
        <v>11.37</v>
      </c>
      <c r="X39" s="200">
        <v>36.14</v>
      </c>
      <c r="Y39" s="200">
        <v>0</v>
      </c>
      <c r="Z39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45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>
        <v>0</v>
      </c>
      <c r="AP39" s="200">
        <v>20.56</v>
      </c>
      <c r="AQ39" s="200">
        <v>22.1</v>
      </c>
      <c r="AR39" s="200">
        <v>26.3</v>
      </c>
      <c r="AS39" s="200">
        <v>0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86.81</v>
      </c>
      <c r="L40" s="200">
        <v>41.95</v>
      </c>
      <c r="M40" s="200">
        <v>0</v>
      </c>
      <c r="N40" s="200">
        <v>28.94</v>
      </c>
      <c r="O40" s="200">
        <v>23.84</v>
      </c>
      <c r="P40" s="200">
        <v>60.03</v>
      </c>
      <c r="Q40" s="200">
        <v>2.67</v>
      </c>
      <c r="R40" s="200">
        <v>10.39</v>
      </c>
      <c r="S40" s="200">
        <v>6.46</v>
      </c>
      <c r="T40" s="200">
        <v>0</v>
      </c>
      <c r="U40" s="200">
        <v>319.25</v>
      </c>
      <c r="V40" s="200">
        <v>4.82</v>
      </c>
      <c r="W40" s="200">
        <v>11.37</v>
      </c>
      <c r="X40" s="200">
        <v>36.14</v>
      </c>
      <c r="Y40" s="200">
        <v>0</v>
      </c>
      <c r="Z4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45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>
        <v>0</v>
      </c>
      <c r="AP40" s="200">
        <v>20.56</v>
      </c>
      <c r="AQ40" s="200">
        <v>22.1</v>
      </c>
      <c r="AR40" s="200">
        <v>26.3</v>
      </c>
      <c r="AS40" s="200">
        <v>0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86.81</v>
      </c>
      <c r="L41" s="200">
        <v>22.19</v>
      </c>
      <c r="M41" s="200">
        <v>0</v>
      </c>
      <c r="N41" s="200">
        <v>28.94</v>
      </c>
      <c r="O41" s="200">
        <v>23.84</v>
      </c>
      <c r="P41" s="200">
        <v>60.03</v>
      </c>
      <c r="Q41" s="200">
        <v>2.67</v>
      </c>
      <c r="R41" s="200">
        <v>10.39</v>
      </c>
      <c r="S41" s="200">
        <v>6.46</v>
      </c>
      <c r="T41" s="200">
        <v>0</v>
      </c>
      <c r="U41" s="200">
        <v>319.25</v>
      </c>
      <c r="V41" s="200">
        <v>4.82</v>
      </c>
      <c r="W41" s="200">
        <v>11.37</v>
      </c>
      <c r="X41" s="200">
        <v>36.14</v>
      </c>
      <c r="Y41" s="200">
        <v>0</v>
      </c>
      <c r="Z41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45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>
        <v>0</v>
      </c>
      <c r="AP41" s="200">
        <v>20.56</v>
      </c>
      <c r="AQ41" s="200">
        <v>22.1</v>
      </c>
      <c r="AR41" s="200">
        <v>26.3</v>
      </c>
      <c r="AS41" s="200">
        <v>0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86.81</v>
      </c>
      <c r="L42" s="200">
        <v>22.19</v>
      </c>
      <c r="M42" s="200">
        <v>0</v>
      </c>
      <c r="N42" s="200">
        <v>28.94</v>
      </c>
      <c r="O42" s="200">
        <v>23.84</v>
      </c>
      <c r="P42" s="200">
        <v>60.03</v>
      </c>
      <c r="Q42" s="200">
        <v>2.67</v>
      </c>
      <c r="R42" s="200">
        <v>10.39</v>
      </c>
      <c r="S42" s="200">
        <v>6.46</v>
      </c>
      <c r="T42" s="200">
        <v>0</v>
      </c>
      <c r="U42" s="200">
        <v>319.25</v>
      </c>
      <c r="V42" s="200">
        <v>4.82</v>
      </c>
      <c r="W42" s="200">
        <v>11.37</v>
      </c>
      <c r="X42" s="200">
        <v>36.14</v>
      </c>
      <c r="Y42" s="200">
        <v>0</v>
      </c>
      <c r="Z42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45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>
        <v>0</v>
      </c>
      <c r="AP42" s="200">
        <v>20.56</v>
      </c>
      <c r="AQ42" s="200">
        <v>22.1</v>
      </c>
      <c r="AR42" s="200">
        <v>26.3</v>
      </c>
      <c r="AS42" s="200">
        <v>0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86.81</v>
      </c>
      <c r="L43" s="200">
        <v>22.19</v>
      </c>
      <c r="M43" s="200">
        <v>0</v>
      </c>
      <c r="N43" s="200">
        <v>28.94</v>
      </c>
      <c r="O43" s="200">
        <v>23.84</v>
      </c>
      <c r="P43" s="200">
        <v>60.03</v>
      </c>
      <c r="Q43" s="200">
        <v>1.93</v>
      </c>
      <c r="R43" s="200">
        <v>10.39</v>
      </c>
      <c r="S43" s="200">
        <v>3.86</v>
      </c>
      <c r="T43" s="200">
        <v>0</v>
      </c>
      <c r="U43" s="200">
        <v>319.25</v>
      </c>
      <c r="V43" s="200">
        <v>4.82</v>
      </c>
      <c r="W43" s="200">
        <v>11.37</v>
      </c>
      <c r="X43" s="200">
        <v>36.14</v>
      </c>
      <c r="Y43" s="200">
        <v>0</v>
      </c>
      <c r="Z43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45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>
        <v>0</v>
      </c>
      <c r="AP43" s="200">
        <v>20.56</v>
      </c>
      <c r="AQ43" s="200">
        <v>22.1</v>
      </c>
      <c r="AR43" s="200">
        <v>26.3</v>
      </c>
      <c r="AS43" s="200">
        <v>0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86.81</v>
      </c>
      <c r="L44" s="200">
        <v>22.19</v>
      </c>
      <c r="M44" s="200">
        <v>0</v>
      </c>
      <c r="N44" s="200">
        <v>28.94</v>
      </c>
      <c r="O44" s="200">
        <v>23.84</v>
      </c>
      <c r="P44" s="200">
        <v>60.03</v>
      </c>
      <c r="Q44" s="200">
        <v>1.93</v>
      </c>
      <c r="R44" s="200">
        <v>10.39</v>
      </c>
      <c r="S44" s="200">
        <v>3.86</v>
      </c>
      <c r="T44" s="200">
        <v>0</v>
      </c>
      <c r="U44" s="200">
        <v>319.25</v>
      </c>
      <c r="V44" s="200">
        <v>4.82</v>
      </c>
      <c r="W44" s="200">
        <v>11.37</v>
      </c>
      <c r="X44" s="200">
        <v>36.14</v>
      </c>
      <c r="Y44" s="200">
        <v>0</v>
      </c>
      <c r="Z44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45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>
        <v>0</v>
      </c>
      <c r="AP44" s="200">
        <v>20.56</v>
      </c>
      <c r="AQ44" s="200">
        <v>22.1</v>
      </c>
      <c r="AR44" s="200">
        <v>26.3</v>
      </c>
      <c r="AS44" s="200">
        <v>0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86.81</v>
      </c>
      <c r="L45" s="200">
        <v>22.19</v>
      </c>
      <c r="M45" s="200">
        <v>0</v>
      </c>
      <c r="N45" s="200">
        <v>28.94</v>
      </c>
      <c r="O45" s="200">
        <v>23.84</v>
      </c>
      <c r="P45" s="200">
        <v>60.03</v>
      </c>
      <c r="Q45" s="200">
        <v>1.93</v>
      </c>
      <c r="R45" s="200">
        <v>10.39</v>
      </c>
      <c r="S45" s="200">
        <v>3.86</v>
      </c>
      <c r="T45" s="200">
        <v>0</v>
      </c>
      <c r="U45" s="200">
        <v>319.25</v>
      </c>
      <c r="V45" s="200">
        <v>4.82</v>
      </c>
      <c r="W45" s="200">
        <v>11.37</v>
      </c>
      <c r="X45" s="200">
        <v>36.14</v>
      </c>
      <c r="Y45" s="200">
        <v>0</v>
      </c>
      <c r="Z45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45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>
        <v>0</v>
      </c>
      <c r="AP45" s="200">
        <v>20.56</v>
      </c>
      <c r="AQ45" s="200">
        <v>22.1</v>
      </c>
      <c r="AR45" s="200">
        <v>26.3</v>
      </c>
      <c r="AS45" s="200">
        <v>0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86.81</v>
      </c>
      <c r="L46" s="200">
        <v>22.19</v>
      </c>
      <c r="M46" s="200">
        <v>0</v>
      </c>
      <c r="N46" s="200">
        <v>28.94</v>
      </c>
      <c r="O46" s="200">
        <v>23.84</v>
      </c>
      <c r="P46" s="200">
        <v>60.03</v>
      </c>
      <c r="Q46" s="200">
        <v>1.93</v>
      </c>
      <c r="R46" s="200">
        <v>10.39</v>
      </c>
      <c r="S46" s="200">
        <v>3.86</v>
      </c>
      <c r="T46" s="200">
        <v>0</v>
      </c>
      <c r="U46" s="200">
        <v>319.25</v>
      </c>
      <c r="V46" s="200">
        <v>4.82</v>
      </c>
      <c r="W46" s="200">
        <v>11.37</v>
      </c>
      <c r="X46" s="200">
        <v>36.14</v>
      </c>
      <c r="Y46" s="200">
        <v>0</v>
      </c>
      <c r="Z46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45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>
        <v>0</v>
      </c>
      <c r="AP46" s="200">
        <v>20.56</v>
      </c>
      <c r="AQ46" s="200">
        <v>22.1</v>
      </c>
      <c r="AR46" s="200">
        <v>26.3</v>
      </c>
      <c r="AS46" s="200">
        <v>0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86.81</v>
      </c>
      <c r="L47" s="200">
        <v>22.19</v>
      </c>
      <c r="M47" s="200">
        <v>0</v>
      </c>
      <c r="N47" s="200">
        <v>28.94</v>
      </c>
      <c r="O47" s="200">
        <v>23.84</v>
      </c>
      <c r="P47" s="200">
        <v>60.03</v>
      </c>
      <c r="Q47" s="200">
        <v>1.93</v>
      </c>
      <c r="R47" s="200">
        <v>5.79</v>
      </c>
      <c r="S47" s="200">
        <v>3.86</v>
      </c>
      <c r="T47" s="200">
        <v>0</v>
      </c>
      <c r="U47" s="200">
        <v>319.25</v>
      </c>
      <c r="V47" s="200">
        <v>4.82</v>
      </c>
      <c r="W47" s="200">
        <v>11.37</v>
      </c>
      <c r="X47" s="200">
        <v>36.14</v>
      </c>
      <c r="Y47" s="200">
        <v>0</v>
      </c>
      <c r="Z47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47.39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>
        <v>0</v>
      </c>
      <c r="AP47" s="200">
        <v>20.56</v>
      </c>
      <c r="AQ47" s="200">
        <v>22.1</v>
      </c>
      <c r="AR47" s="200">
        <v>26.3</v>
      </c>
      <c r="AS47" s="200">
        <v>0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86.81</v>
      </c>
      <c r="L48" s="200">
        <v>22.19</v>
      </c>
      <c r="M48" s="200">
        <v>0</v>
      </c>
      <c r="N48" s="200">
        <v>28.94</v>
      </c>
      <c r="O48" s="200">
        <v>23.84</v>
      </c>
      <c r="P48" s="200">
        <v>60.03</v>
      </c>
      <c r="Q48" s="200">
        <v>1.93</v>
      </c>
      <c r="R48" s="200">
        <v>5.79</v>
      </c>
      <c r="S48" s="200">
        <v>3.86</v>
      </c>
      <c r="T48" s="200">
        <v>0</v>
      </c>
      <c r="U48" s="200">
        <v>319.25</v>
      </c>
      <c r="V48" s="200">
        <v>4.82</v>
      </c>
      <c r="W48" s="200">
        <v>11.37</v>
      </c>
      <c r="X48" s="200">
        <v>36.14</v>
      </c>
      <c r="Y48" s="200">
        <v>0</v>
      </c>
      <c r="Z48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47.39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>
        <v>0</v>
      </c>
      <c r="AP48" s="200">
        <v>20.56</v>
      </c>
      <c r="AQ48" s="200">
        <v>22.1</v>
      </c>
      <c r="AR48" s="200">
        <v>26.3</v>
      </c>
      <c r="AS48" s="200">
        <v>0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86.81</v>
      </c>
      <c r="L49" s="200">
        <v>22.19</v>
      </c>
      <c r="M49" s="200">
        <v>0</v>
      </c>
      <c r="N49" s="200">
        <v>28.94</v>
      </c>
      <c r="O49" s="200">
        <v>23.84</v>
      </c>
      <c r="P49" s="200">
        <v>60.03</v>
      </c>
      <c r="Q49" s="200">
        <v>1.93</v>
      </c>
      <c r="R49" s="200">
        <v>5.79</v>
      </c>
      <c r="S49" s="200">
        <v>3.86</v>
      </c>
      <c r="T49" s="200">
        <v>0</v>
      </c>
      <c r="U49" s="200">
        <v>319.25</v>
      </c>
      <c r="V49" s="200">
        <v>4.82</v>
      </c>
      <c r="W49" s="200">
        <v>11.37</v>
      </c>
      <c r="X49" s="200">
        <v>36.14</v>
      </c>
      <c r="Y49" s="200">
        <v>0</v>
      </c>
      <c r="Z49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48.43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>
        <v>0</v>
      </c>
      <c r="AP49" s="200">
        <v>20.56</v>
      </c>
      <c r="AQ49" s="200">
        <v>11.57</v>
      </c>
      <c r="AR49" s="200">
        <v>26.3</v>
      </c>
      <c r="AS49" s="200">
        <v>0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86.81</v>
      </c>
      <c r="L50" s="200">
        <v>22.19</v>
      </c>
      <c r="M50" s="200">
        <v>0</v>
      </c>
      <c r="N50" s="200">
        <v>28.94</v>
      </c>
      <c r="O50" s="200">
        <v>23.84</v>
      </c>
      <c r="P50" s="200">
        <v>60.03</v>
      </c>
      <c r="Q50" s="200">
        <v>1.93</v>
      </c>
      <c r="R50" s="200">
        <v>5.79</v>
      </c>
      <c r="S50" s="200">
        <v>3.86</v>
      </c>
      <c r="T50" s="200">
        <v>0</v>
      </c>
      <c r="U50" s="200">
        <v>319.25</v>
      </c>
      <c r="V50" s="200">
        <v>4.82</v>
      </c>
      <c r="W50" s="200">
        <v>11.37</v>
      </c>
      <c r="X50" s="200">
        <v>36.14</v>
      </c>
      <c r="Y50" s="200">
        <v>0</v>
      </c>
      <c r="Z5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48.43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>
        <v>0</v>
      </c>
      <c r="AP50" s="200">
        <v>20.56</v>
      </c>
      <c r="AQ50" s="200">
        <v>11.57</v>
      </c>
      <c r="AR50" s="200">
        <v>26.3</v>
      </c>
      <c r="AS50" s="200">
        <v>0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86.81</v>
      </c>
      <c r="L51" s="200">
        <v>33.369999999999997</v>
      </c>
      <c r="M51" s="200">
        <v>0</v>
      </c>
      <c r="N51" s="200">
        <v>28.94</v>
      </c>
      <c r="O51" s="200">
        <v>23.84</v>
      </c>
      <c r="P51" s="200">
        <v>60.03</v>
      </c>
      <c r="Q51" s="200">
        <v>1.93</v>
      </c>
      <c r="R51" s="200">
        <v>5.79</v>
      </c>
      <c r="S51" s="200">
        <v>3.86</v>
      </c>
      <c r="T51" s="200">
        <v>0</v>
      </c>
      <c r="U51" s="200">
        <v>319.25</v>
      </c>
      <c r="V51" s="200">
        <v>4.82</v>
      </c>
      <c r="W51" s="200">
        <v>11.37</v>
      </c>
      <c r="X51" s="200">
        <v>36.14</v>
      </c>
      <c r="Y51" s="200">
        <v>0</v>
      </c>
      <c r="Z51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48.43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>
        <v>0</v>
      </c>
      <c r="AP51" s="200">
        <v>20.56</v>
      </c>
      <c r="AQ51" s="200">
        <v>11.57</v>
      </c>
      <c r="AR51" s="200">
        <v>26.3</v>
      </c>
      <c r="AS51" s="200">
        <v>0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86.81</v>
      </c>
      <c r="L52" s="200">
        <v>28.27</v>
      </c>
      <c r="M52" s="200">
        <v>0</v>
      </c>
      <c r="N52" s="200">
        <v>28.94</v>
      </c>
      <c r="O52" s="200">
        <v>23.84</v>
      </c>
      <c r="P52" s="200">
        <v>60.03</v>
      </c>
      <c r="Q52" s="200">
        <v>1.93</v>
      </c>
      <c r="R52" s="200">
        <v>5.79</v>
      </c>
      <c r="S52" s="200">
        <v>3.86</v>
      </c>
      <c r="T52" s="200">
        <v>0</v>
      </c>
      <c r="U52" s="200">
        <v>319.25</v>
      </c>
      <c r="V52" s="200">
        <v>4.82</v>
      </c>
      <c r="W52" s="200">
        <v>11.37</v>
      </c>
      <c r="X52" s="200">
        <v>36.14</v>
      </c>
      <c r="Y52" s="200">
        <v>0</v>
      </c>
      <c r="Z52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48.43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>
        <v>0</v>
      </c>
      <c r="AP52" s="200">
        <v>20.56</v>
      </c>
      <c r="AQ52" s="200">
        <v>11.57</v>
      </c>
      <c r="AR52" s="200">
        <v>26.3</v>
      </c>
      <c r="AS52" s="200">
        <v>0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86.81</v>
      </c>
      <c r="L53" s="200">
        <v>22.2</v>
      </c>
      <c r="M53" s="200">
        <v>0</v>
      </c>
      <c r="N53" s="200">
        <v>28.94</v>
      </c>
      <c r="O53" s="200">
        <v>23.84</v>
      </c>
      <c r="P53" s="200">
        <v>60.03</v>
      </c>
      <c r="Q53" s="200">
        <v>1.93</v>
      </c>
      <c r="R53" s="200">
        <v>5.79</v>
      </c>
      <c r="S53" s="200">
        <v>3.86</v>
      </c>
      <c r="T53" s="200">
        <v>0</v>
      </c>
      <c r="U53" s="200">
        <v>319.25</v>
      </c>
      <c r="V53" s="200">
        <v>4.82</v>
      </c>
      <c r="W53" s="200">
        <v>11.37</v>
      </c>
      <c r="X53" s="200">
        <v>36.14</v>
      </c>
      <c r="Y53" s="200">
        <v>0</v>
      </c>
      <c r="Z53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48.43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>
        <v>0</v>
      </c>
      <c r="AP53" s="200">
        <v>20.56</v>
      </c>
      <c r="AQ53" s="200">
        <v>11.57</v>
      </c>
      <c r="AR53" s="200">
        <v>26.3</v>
      </c>
      <c r="AS53" s="200">
        <v>0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86.81</v>
      </c>
      <c r="L54" s="200">
        <v>22.2</v>
      </c>
      <c r="M54" s="200">
        <v>0</v>
      </c>
      <c r="N54" s="200">
        <v>28.94</v>
      </c>
      <c r="O54" s="200">
        <v>23.84</v>
      </c>
      <c r="P54" s="200">
        <v>60.03</v>
      </c>
      <c r="Q54" s="200">
        <v>1.93</v>
      </c>
      <c r="R54" s="200">
        <v>5.79</v>
      </c>
      <c r="S54" s="200">
        <v>3.86</v>
      </c>
      <c r="T54" s="200">
        <v>0</v>
      </c>
      <c r="U54" s="200">
        <v>319.25</v>
      </c>
      <c r="V54" s="200">
        <v>4.82</v>
      </c>
      <c r="W54" s="200">
        <v>11.37</v>
      </c>
      <c r="X54" s="200">
        <v>36.14</v>
      </c>
      <c r="Y54" s="200">
        <v>0</v>
      </c>
      <c r="Z54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48.43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>
        <v>0</v>
      </c>
      <c r="AP54" s="200">
        <v>20.56</v>
      </c>
      <c r="AQ54" s="200">
        <v>11.57</v>
      </c>
      <c r="AR54" s="200">
        <v>26.3</v>
      </c>
      <c r="AS54" s="200">
        <v>0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86.81</v>
      </c>
      <c r="L55" s="200">
        <v>22.27</v>
      </c>
      <c r="M55" s="200">
        <v>0</v>
      </c>
      <c r="N55" s="200">
        <v>28.94</v>
      </c>
      <c r="O55" s="200">
        <v>23.84</v>
      </c>
      <c r="P55" s="200">
        <v>60.03</v>
      </c>
      <c r="Q55" s="200">
        <v>1.93</v>
      </c>
      <c r="R55" s="200">
        <v>5.79</v>
      </c>
      <c r="S55" s="200">
        <v>3.89</v>
      </c>
      <c r="T55" s="200">
        <v>0</v>
      </c>
      <c r="U55" s="200">
        <v>319.25</v>
      </c>
      <c r="V55" s="200">
        <v>2.89</v>
      </c>
      <c r="W55" s="200">
        <v>5.79</v>
      </c>
      <c r="X55" s="200">
        <v>19.29</v>
      </c>
      <c r="Y55" s="200">
        <v>0</v>
      </c>
      <c r="Z55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48.43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>
        <v>0</v>
      </c>
      <c r="AP55" s="200">
        <v>20.56</v>
      </c>
      <c r="AQ55" s="200">
        <v>13.3</v>
      </c>
      <c r="AR55" s="200">
        <v>26.3</v>
      </c>
      <c r="AS55" s="200">
        <v>0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86.81</v>
      </c>
      <c r="L56" s="200">
        <v>22.27</v>
      </c>
      <c r="M56" s="200">
        <v>0</v>
      </c>
      <c r="N56" s="200">
        <v>28.94</v>
      </c>
      <c r="O56" s="200">
        <v>23.84</v>
      </c>
      <c r="P56" s="200">
        <v>60.03</v>
      </c>
      <c r="Q56" s="200">
        <v>1.93</v>
      </c>
      <c r="R56" s="200">
        <v>5.75</v>
      </c>
      <c r="S56" s="200">
        <v>3.89</v>
      </c>
      <c r="T56" s="200">
        <v>0</v>
      </c>
      <c r="U56" s="200">
        <v>319.25</v>
      </c>
      <c r="V56" s="200">
        <v>2.89</v>
      </c>
      <c r="W56" s="200">
        <v>5.79</v>
      </c>
      <c r="X56" s="200">
        <v>19.29</v>
      </c>
      <c r="Y56" s="200">
        <v>0</v>
      </c>
      <c r="Z56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48.43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>
        <v>0</v>
      </c>
      <c r="AP56" s="200">
        <v>20.56</v>
      </c>
      <c r="AQ56" s="200">
        <v>11.57</v>
      </c>
      <c r="AR56" s="200">
        <v>26.3</v>
      </c>
      <c r="AS56" s="200">
        <v>0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86.81</v>
      </c>
      <c r="L57" s="200">
        <v>22.27</v>
      </c>
      <c r="M57" s="200">
        <v>0</v>
      </c>
      <c r="N57" s="200">
        <v>28.94</v>
      </c>
      <c r="O57" s="200">
        <v>23.84</v>
      </c>
      <c r="P57" s="200">
        <v>60.03</v>
      </c>
      <c r="Q57" s="200">
        <v>1.93</v>
      </c>
      <c r="R57" s="200">
        <v>5.75</v>
      </c>
      <c r="S57" s="200">
        <v>3.89</v>
      </c>
      <c r="T57" s="200">
        <v>0</v>
      </c>
      <c r="U57" s="200">
        <v>319.25</v>
      </c>
      <c r="V57" s="200">
        <v>2.89</v>
      </c>
      <c r="W57" s="200">
        <v>5.79</v>
      </c>
      <c r="X57" s="200">
        <v>19.29</v>
      </c>
      <c r="Y57" s="200">
        <v>0</v>
      </c>
      <c r="Z57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48.43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>
        <v>0</v>
      </c>
      <c r="AP57" s="200">
        <v>20.56</v>
      </c>
      <c r="AQ57" s="200">
        <v>11.57</v>
      </c>
      <c r="AR57" s="200">
        <v>26.3</v>
      </c>
      <c r="AS57" s="200">
        <v>0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86.81</v>
      </c>
      <c r="L58" s="200">
        <v>22.27</v>
      </c>
      <c r="M58" s="200">
        <v>0</v>
      </c>
      <c r="N58" s="200">
        <v>28.94</v>
      </c>
      <c r="O58" s="200">
        <v>23.84</v>
      </c>
      <c r="P58" s="200">
        <v>60.03</v>
      </c>
      <c r="Q58" s="200">
        <v>1.93</v>
      </c>
      <c r="R58" s="200">
        <v>5.75</v>
      </c>
      <c r="S58" s="200">
        <v>3.89</v>
      </c>
      <c r="T58" s="200">
        <v>0</v>
      </c>
      <c r="U58" s="200">
        <v>319.25</v>
      </c>
      <c r="V58" s="200">
        <v>2.89</v>
      </c>
      <c r="W58" s="200">
        <v>5.79</v>
      </c>
      <c r="X58" s="200">
        <v>19.29</v>
      </c>
      <c r="Y58" s="200">
        <v>0</v>
      </c>
      <c r="Z58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48.43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>
        <v>0</v>
      </c>
      <c r="AP58" s="200">
        <v>20.56</v>
      </c>
      <c r="AQ58" s="200">
        <v>11.57</v>
      </c>
      <c r="AR58" s="200">
        <v>26.3</v>
      </c>
      <c r="AS58" s="200">
        <v>0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86.81</v>
      </c>
      <c r="L59" s="200">
        <v>22.27</v>
      </c>
      <c r="M59" s="200">
        <v>0</v>
      </c>
      <c r="N59" s="200">
        <v>28.94</v>
      </c>
      <c r="O59" s="200">
        <v>23.84</v>
      </c>
      <c r="P59" s="200">
        <v>60.03</v>
      </c>
      <c r="Q59" s="200">
        <v>1.93</v>
      </c>
      <c r="R59" s="200">
        <v>5.75</v>
      </c>
      <c r="S59" s="200">
        <v>3.89</v>
      </c>
      <c r="T59" s="200">
        <v>0</v>
      </c>
      <c r="U59" s="200">
        <v>319.25</v>
      </c>
      <c r="V59" s="200">
        <v>2.89</v>
      </c>
      <c r="W59" s="200">
        <v>5.79</v>
      </c>
      <c r="X59" s="200">
        <v>19.29</v>
      </c>
      <c r="Y59" s="200">
        <v>0</v>
      </c>
      <c r="Z59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48.43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>
        <v>0</v>
      </c>
      <c r="AP59" s="200">
        <v>20.56</v>
      </c>
      <c r="AQ59" s="200">
        <v>11.57</v>
      </c>
      <c r="AR59" s="200">
        <v>26.3</v>
      </c>
      <c r="AS59" s="200">
        <v>0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86.81</v>
      </c>
      <c r="L60" s="200">
        <v>22.27</v>
      </c>
      <c r="M60" s="200">
        <v>0</v>
      </c>
      <c r="N60" s="200">
        <v>28.94</v>
      </c>
      <c r="O60" s="200">
        <v>23.84</v>
      </c>
      <c r="P60" s="200">
        <v>60.03</v>
      </c>
      <c r="Q60" s="200">
        <v>1.93</v>
      </c>
      <c r="R60" s="200">
        <v>5.75</v>
      </c>
      <c r="S60" s="200">
        <v>3.89</v>
      </c>
      <c r="T60" s="200">
        <v>0</v>
      </c>
      <c r="U60" s="200">
        <v>319.25</v>
      </c>
      <c r="V60" s="200">
        <v>2.89</v>
      </c>
      <c r="W60" s="200">
        <v>5.79</v>
      </c>
      <c r="X60" s="200">
        <v>19.29</v>
      </c>
      <c r="Y60" s="200">
        <v>0</v>
      </c>
      <c r="Z6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48.43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>
        <v>0</v>
      </c>
      <c r="AP60" s="200">
        <v>20.56</v>
      </c>
      <c r="AQ60" s="200">
        <v>11.57</v>
      </c>
      <c r="AR60" s="200">
        <v>26.3</v>
      </c>
      <c r="AS60" s="200">
        <v>0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86.81</v>
      </c>
      <c r="L61" s="200">
        <v>22.27</v>
      </c>
      <c r="M61" s="200">
        <v>0</v>
      </c>
      <c r="N61" s="200">
        <v>28.94</v>
      </c>
      <c r="O61" s="200">
        <v>23.85</v>
      </c>
      <c r="P61" s="200">
        <v>60.03</v>
      </c>
      <c r="Q61" s="200">
        <v>1.93</v>
      </c>
      <c r="R61" s="200">
        <v>5.75</v>
      </c>
      <c r="S61" s="200">
        <v>3.86</v>
      </c>
      <c r="T61" s="200">
        <v>0</v>
      </c>
      <c r="U61" s="200">
        <v>319.25</v>
      </c>
      <c r="V61" s="200">
        <v>2.89</v>
      </c>
      <c r="W61" s="200">
        <v>5.79</v>
      </c>
      <c r="X61" s="200">
        <v>19.29</v>
      </c>
      <c r="Y61" s="200">
        <v>0</v>
      </c>
      <c r="Z61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48.43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>
        <v>0</v>
      </c>
      <c r="AP61" s="200">
        <v>20.56</v>
      </c>
      <c r="AQ61" s="200">
        <v>11.57</v>
      </c>
      <c r="AR61" s="200">
        <v>26.3</v>
      </c>
      <c r="AS61" s="200">
        <v>0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86.81</v>
      </c>
      <c r="L62" s="200">
        <v>22.27</v>
      </c>
      <c r="M62" s="200">
        <v>0</v>
      </c>
      <c r="N62" s="200">
        <v>28.94</v>
      </c>
      <c r="O62" s="200">
        <v>23.85</v>
      </c>
      <c r="P62" s="200">
        <v>60.03</v>
      </c>
      <c r="Q62" s="200">
        <v>1.93</v>
      </c>
      <c r="R62" s="200">
        <v>10.39</v>
      </c>
      <c r="S62" s="200">
        <v>3.86</v>
      </c>
      <c r="T62" s="200">
        <v>0</v>
      </c>
      <c r="U62" s="200">
        <v>319.25</v>
      </c>
      <c r="V62" s="200">
        <v>2.89</v>
      </c>
      <c r="W62" s="200">
        <v>5.79</v>
      </c>
      <c r="X62" s="200">
        <v>19.29</v>
      </c>
      <c r="Y62" s="200">
        <v>0</v>
      </c>
      <c r="Z62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48.43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>
        <v>0</v>
      </c>
      <c r="AP62" s="200">
        <v>20.56</v>
      </c>
      <c r="AQ62" s="200">
        <v>11.57</v>
      </c>
      <c r="AR62" s="200">
        <v>26.3</v>
      </c>
      <c r="AS62" s="200">
        <v>0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86.81</v>
      </c>
      <c r="L63" s="200">
        <v>22.22</v>
      </c>
      <c r="M63" s="200">
        <v>0</v>
      </c>
      <c r="N63" s="200">
        <v>28.94</v>
      </c>
      <c r="O63" s="200">
        <v>23.85</v>
      </c>
      <c r="P63" s="200">
        <v>60.03</v>
      </c>
      <c r="Q63" s="200">
        <v>1.93</v>
      </c>
      <c r="R63" s="200">
        <v>5.79</v>
      </c>
      <c r="S63" s="200">
        <v>3.86</v>
      </c>
      <c r="T63" s="200">
        <v>0</v>
      </c>
      <c r="U63" s="200">
        <v>319.25</v>
      </c>
      <c r="V63" s="200">
        <v>5.08</v>
      </c>
      <c r="W63" s="200">
        <v>11.37</v>
      </c>
      <c r="X63" s="200">
        <v>36.14</v>
      </c>
      <c r="Y63" s="200">
        <v>0</v>
      </c>
      <c r="Z63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48.43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>
        <v>0</v>
      </c>
      <c r="AP63" s="200">
        <v>20.56</v>
      </c>
      <c r="AQ63" s="200">
        <v>11.57</v>
      </c>
      <c r="AR63" s="200">
        <v>26.3</v>
      </c>
      <c r="AS63" s="200">
        <v>0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86.81</v>
      </c>
      <c r="L64" s="200">
        <v>22.22</v>
      </c>
      <c r="M64" s="200">
        <v>0</v>
      </c>
      <c r="N64" s="200">
        <v>28.94</v>
      </c>
      <c r="O64" s="200">
        <v>23.85</v>
      </c>
      <c r="P64" s="200">
        <v>60.03</v>
      </c>
      <c r="Q64" s="200">
        <v>1.93</v>
      </c>
      <c r="R64" s="200">
        <v>5.79</v>
      </c>
      <c r="S64" s="200">
        <v>3.86</v>
      </c>
      <c r="T64" s="200">
        <v>0</v>
      </c>
      <c r="U64" s="200">
        <v>319.25</v>
      </c>
      <c r="V64" s="200">
        <v>5.08</v>
      </c>
      <c r="W64" s="200">
        <v>11.37</v>
      </c>
      <c r="X64" s="200">
        <v>36.14</v>
      </c>
      <c r="Y64" s="200">
        <v>0</v>
      </c>
      <c r="Z64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48.43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>
        <v>0</v>
      </c>
      <c r="AP64" s="200">
        <v>20.56</v>
      </c>
      <c r="AQ64" s="200">
        <v>11.57</v>
      </c>
      <c r="AR64" s="200">
        <v>26.3</v>
      </c>
      <c r="AS64" s="200">
        <v>0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86.81</v>
      </c>
      <c r="L65" s="200">
        <v>22.19</v>
      </c>
      <c r="M65" s="200">
        <v>0</v>
      </c>
      <c r="N65" s="200">
        <v>28.94</v>
      </c>
      <c r="O65" s="200">
        <v>23.84</v>
      </c>
      <c r="P65" s="200">
        <v>60.03</v>
      </c>
      <c r="Q65" s="200">
        <v>1.93</v>
      </c>
      <c r="R65" s="200">
        <v>5.79</v>
      </c>
      <c r="S65" s="200">
        <v>3.86</v>
      </c>
      <c r="T65" s="200">
        <v>0</v>
      </c>
      <c r="U65" s="200">
        <v>319.25</v>
      </c>
      <c r="V65" s="200">
        <v>4.68</v>
      </c>
      <c r="W65" s="200">
        <v>11.37</v>
      </c>
      <c r="X65" s="200">
        <v>36.14</v>
      </c>
      <c r="Y65" s="200">
        <v>0</v>
      </c>
      <c r="Z65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48.43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>
        <v>0</v>
      </c>
      <c r="AP65" s="200">
        <v>20.56</v>
      </c>
      <c r="AQ65" s="200">
        <v>11.57</v>
      </c>
      <c r="AR65" s="200">
        <v>26.3</v>
      </c>
      <c r="AS65" s="200">
        <v>0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86.81</v>
      </c>
      <c r="L66" s="200">
        <v>22.19</v>
      </c>
      <c r="M66" s="200">
        <v>0</v>
      </c>
      <c r="N66" s="200">
        <v>28.94</v>
      </c>
      <c r="O66" s="200">
        <v>23.84</v>
      </c>
      <c r="P66" s="200">
        <v>60.03</v>
      </c>
      <c r="Q66" s="200">
        <v>1.93</v>
      </c>
      <c r="R66" s="200">
        <v>5.79</v>
      </c>
      <c r="S66" s="200">
        <v>3.75</v>
      </c>
      <c r="T66" s="200">
        <v>0</v>
      </c>
      <c r="U66" s="200">
        <v>319.25</v>
      </c>
      <c r="V66" s="200">
        <v>5.08</v>
      </c>
      <c r="W66" s="200">
        <v>11.37</v>
      </c>
      <c r="X66" s="200">
        <v>36.14</v>
      </c>
      <c r="Y66" s="200">
        <v>0</v>
      </c>
      <c r="Z66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48.43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>
        <v>0</v>
      </c>
      <c r="AP66" s="200">
        <v>20.56</v>
      </c>
      <c r="AQ66" s="200">
        <v>11.57</v>
      </c>
      <c r="AR66" s="200">
        <v>26.3</v>
      </c>
      <c r="AS66" s="200">
        <v>0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85.85</v>
      </c>
      <c r="L67" s="200">
        <v>22.19</v>
      </c>
      <c r="M67" s="200">
        <v>0</v>
      </c>
      <c r="N67" s="200">
        <v>28.94</v>
      </c>
      <c r="O67" s="200">
        <v>23.84</v>
      </c>
      <c r="P67" s="200">
        <v>60.03</v>
      </c>
      <c r="Q67" s="200">
        <v>1.93</v>
      </c>
      <c r="R67" s="200">
        <v>10.39</v>
      </c>
      <c r="S67" s="200">
        <v>3.86</v>
      </c>
      <c r="T67" s="200">
        <v>0</v>
      </c>
      <c r="U67" s="200">
        <v>319.25</v>
      </c>
      <c r="V67" s="200">
        <v>5.08</v>
      </c>
      <c r="W67" s="200">
        <v>11.37</v>
      </c>
      <c r="X67" s="200">
        <v>36.14</v>
      </c>
      <c r="Y67" s="200">
        <v>0</v>
      </c>
      <c r="Z67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45.52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>
        <v>0</v>
      </c>
      <c r="AP67" s="200">
        <v>20.56</v>
      </c>
      <c r="AQ67" s="200">
        <v>22.1</v>
      </c>
      <c r="AR67" s="200">
        <v>26.3</v>
      </c>
      <c r="AS67" s="200">
        <v>0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85.85</v>
      </c>
      <c r="L68" s="200">
        <v>22.19</v>
      </c>
      <c r="M68" s="200">
        <v>0</v>
      </c>
      <c r="N68" s="200">
        <v>28.94</v>
      </c>
      <c r="O68" s="200">
        <v>23.84</v>
      </c>
      <c r="P68" s="200">
        <v>60.03</v>
      </c>
      <c r="Q68" s="200">
        <v>1.93</v>
      </c>
      <c r="R68" s="200">
        <v>10.39</v>
      </c>
      <c r="S68" s="200">
        <v>3.86</v>
      </c>
      <c r="T68" s="200">
        <v>0</v>
      </c>
      <c r="U68" s="200">
        <v>319.25</v>
      </c>
      <c r="V68" s="200">
        <v>5.08</v>
      </c>
      <c r="W68" s="200">
        <v>11.37</v>
      </c>
      <c r="X68" s="200">
        <v>36.14</v>
      </c>
      <c r="Y68" s="200">
        <v>0</v>
      </c>
      <c r="Z68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48.43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>
        <v>0</v>
      </c>
      <c r="AP68" s="200">
        <v>20.56</v>
      </c>
      <c r="AQ68" s="200">
        <v>22.1</v>
      </c>
      <c r="AR68" s="200">
        <v>26.3</v>
      </c>
      <c r="AS68" s="200">
        <v>0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85.85</v>
      </c>
      <c r="L69" s="200">
        <v>20.420000000000002</v>
      </c>
      <c r="M69" s="200">
        <v>0</v>
      </c>
      <c r="N69" s="200">
        <v>28.94</v>
      </c>
      <c r="O69" s="200">
        <v>23.84</v>
      </c>
      <c r="P69" s="200">
        <v>60.03</v>
      </c>
      <c r="Q69" s="200">
        <v>1.93</v>
      </c>
      <c r="R69" s="200">
        <v>10.39</v>
      </c>
      <c r="S69" s="200">
        <v>3.86</v>
      </c>
      <c r="T69" s="200">
        <v>0</v>
      </c>
      <c r="U69" s="200">
        <v>319.25</v>
      </c>
      <c r="V69" s="200">
        <v>5.08</v>
      </c>
      <c r="W69" s="200">
        <v>11.37</v>
      </c>
      <c r="X69" s="200">
        <v>36.14</v>
      </c>
      <c r="Y69" s="200">
        <v>0</v>
      </c>
      <c r="Z69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45.52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>
        <v>0</v>
      </c>
      <c r="AP69" s="200">
        <v>20.56</v>
      </c>
      <c r="AQ69" s="200">
        <v>22.1</v>
      </c>
      <c r="AR69" s="200">
        <v>26.3</v>
      </c>
      <c r="AS69" s="200">
        <v>0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85.85</v>
      </c>
      <c r="L70" s="200">
        <v>22.19</v>
      </c>
      <c r="M70" s="200">
        <v>0</v>
      </c>
      <c r="N70" s="200">
        <v>28.94</v>
      </c>
      <c r="O70" s="200">
        <v>23.84</v>
      </c>
      <c r="P70" s="200">
        <v>60.03</v>
      </c>
      <c r="Q70" s="200">
        <v>1.93</v>
      </c>
      <c r="R70" s="200">
        <v>10.39</v>
      </c>
      <c r="S70" s="200">
        <v>3.86</v>
      </c>
      <c r="T70" s="200">
        <v>0</v>
      </c>
      <c r="U70" s="200">
        <v>319.25</v>
      </c>
      <c r="V70" s="200">
        <v>5.08</v>
      </c>
      <c r="W70" s="200">
        <v>11.37</v>
      </c>
      <c r="X70" s="200">
        <v>36.14</v>
      </c>
      <c r="Y70" s="200">
        <v>0</v>
      </c>
      <c r="Z7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45.52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>
        <v>0</v>
      </c>
      <c r="AP70" s="200">
        <v>20.56</v>
      </c>
      <c r="AQ70" s="200">
        <v>22.1</v>
      </c>
      <c r="AR70" s="200">
        <v>26.3</v>
      </c>
      <c r="AS70" s="200">
        <v>0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85.85</v>
      </c>
      <c r="L71" s="200">
        <v>22.19</v>
      </c>
      <c r="M71" s="200">
        <v>0</v>
      </c>
      <c r="N71" s="200">
        <v>28.94</v>
      </c>
      <c r="O71" s="200">
        <v>23.84</v>
      </c>
      <c r="P71" s="200">
        <v>60.03</v>
      </c>
      <c r="Q71" s="200">
        <v>1.93</v>
      </c>
      <c r="R71" s="200">
        <v>10.39</v>
      </c>
      <c r="S71" s="200">
        <v>3.86</v>
      </c>
      <c r="T71" s="200">
        <v>0</v>
      </c>
      <c r="U71" s="200">
        <v>319.25</v>
      </c>
      <c r="V71" s="200">
        <v>5.08</v>
      </c>
      <c r="W71" s="200">
        <v>11.37</v>
      </c>
      <c r="X71" s="200">
        <v>36.14</v>
      </c>
      <c r="Y71" s="200">
        <v>0</v>
      </c>
      <c r="Z71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45.52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>
        <v>0</v>
      </c>
      <c r="AP71" s="200">
        <v>20.56</v>
      </c>
      <c r="AQ71" s="200">
        <v>22.1</v>
      </c>
      <c r="AR71" s="200">
        <v>17.2</v>
      </c>
      <c r="AS71" s="200">
        <v>0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85.85</v>
      </c>
      <c r="L72" s="200">
        <v>22.19</v>
      </c>
      <c r="M72" s="200">
        <v>0</v>
      </c>
      <c r="N72" s="200">
        <v>28.94</v>
      </c>
      <c r="O72" s="200">
        <v>23.84</v>
      </c>
      <c r="P72" s="200">
        <v>60.03</v>
      </c>
      <c r="Q72" s="200">
        <v>1.86</v>
      </c>
      <c r="R72" s="200">
        <v>10.39</v>
      </c>
      <c r="S72" s="200">
        <v>3.72</v>
      </c>
      <c r="T72" s="200">
        <v>0</v>
      </c>
      <c r="U72" s="200">
        <v>319.25</v>
      </c>
      <c r="V72" s="200">
        <v>5.08</v>
      </c>
      <c r="W72" s="200">
        <v>11.37</v>
      </c>
      <c r="X72" s="200">
        <v>36.14</v>
      </c>
      <c r="Y72" s="200">
        <v>0</v>
      </c>
      <c r="Z72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48.43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>
        <v>0</v>
      </c>
      <c r="AP72" s="200">
        <v>20.56</v>
      </c>
      <c r="AQ72" s="200">
        <v>11.16</v>
      </c>
      <c r="AR72" s="200">
        <v>8.01</v>
      </c>
      <c r="AS72" s="200">
        <v>0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85.85</v>
      </c>
      <c r="L73" s="200">
        <v>22.19</v>
      </c>
      <c r="M73" s="200">
        <v>0</v>
      </c>
      <c r="N73" s="200">
        <v>28.94</v>
      </c>
      <c r="O73" s="200">
        <v>23.84</v>
      </c>
      <c r="P73" s="200">
        <v>60.03</v>
      </c>
      <c r="Q73" s="200">
        <v>1.86</v>
      </c>
      <c r="R73" s="200">
        <v>10.39</v>
      </c>
      <c r="S73" s="200">
        <v>3.72</v>
      </c>
      <c r="T73" s="200">
        <v>0</v>
      </c>
      <c r="U73" s="200">
        <v>319.25</v>
      </c>
      <c r="V73" s="200">
        <v>5.08</v>
      </c>
      <c r="W73" s="200">
        <v>11.37</v>
      </c>
      <c r="X73" s="200">
        <v>36.14</v>
      </c>
      <c r="Y73" s="200">
        <v>0</v>
      </c>
      <c r="Z73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48.43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>
        <v>0</v>
      </c>
      <c r="AP73" s="200">
        <v>20.56</v>
      </c>
      <c r="AQ73" s="200">
        <v>11.16</v>
      </c>
      <c r="AR73" s="200">
        <v>2.93</v>
      </c>
      <c r="AS73" s="200">
        <v>0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85.85</v>
      </c>
      <c r="L74" s="200">
        <v>22.19</v>
      </c>
      <c r="M74" s="200">
        <v>0</v>
      </c>
      <c r="N74" s="200">
        <v>28.94</v>
      </c>
      <c r="O74" s="200">
        <v>23.84</v>
      </c>
      <c r="P74" s="200">
        <v>60.03</v>
      </c>
      <c r="Q74" s="200">
        <v>1.86</v>
      </c>
      <c r="R74" s="200">
        <v>10.39</v>
      </c>
      <c r="S74" s="200">
        <v>3.72</v>
      </c>
      <c r="T74" s="200">
        <v>0</v>
      </c>
      <c r="U74" s="200">
        <v>319.25</v>
      </c>
      <c r="V74" s="200">
        <v>5.08</v>
      </c>
      <c r="W74" s="200">
        <v>11.37</v>
      </c>
      <c r="X74" s="200">
        <v>36.14</v>
      </c>
      <c r="Y74" s="200">
        <v>0</v>
      </c>
      <c r="Z74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48.43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>
        <v>0</v>
      </c>
      <c r="AP74" s="200">
        <v>20.56</v>
      </c>
      <c r="AQ74" s="200">
        <v>11.16</v>
      </c>
      <c r="AR74" s="200">
        <v>0.71</v>
      </c>
      <c r="AS74" s="200">
        <v>0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85.85</v>
      </c>
      <c r="L75" s="200">
        <v>17.739999999999998</v>
      </c>
      <c r="M75" s="200">
        <v>0</v>
      </c>
      <c r="N75" s="200">
        <v>28.94</v>
      </c>
      <c r="O75" s="200">
        <v>23.84</v>
      </c>
      <c r="P75" s="200">
        <v>60.03</v>
      </c>
      <c r="Q75" s="200">
        <v>2.67</v>
      </c>
      <c r="R75" s="200">
        <v>10.39</v>
      </c>
      <c r="S75" s="200">
        <v>6.46</v>
      </c>
      <c r="T75" s="200">
        <v>0</v>
      </c>
      <c r="U75" s="200">
        <v>319.25</v>
      </c>
      <c r="V75" s="200">
        <v>5.08</v>
      </c>
      <c r="W75" s="200">
        <v>11.37</v>
      </c>
      <c r="X75" s="200">
        <v>36.14</v>
      </c>
      <c r="Y75" s="200">
        <v>0</v>
      </c>
      <c r="Z75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48.43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>
        <v>0</v>
      </c>
      <c r="AP75" s="200">
        <v>20.56</v>
      </c>
      <c r="AQ75" s="200">
        <v>22.1</v>
      </c>
      <c r="AR75" s="200">
        <v>0</v>
      </c>
      <c r="AS75" s="200">
        <v>0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89.76</v>
      </c>
      <c r="L76" s="200">
        <v>19</v>
      </c>
      <c r="M76" s="200">
        <v>0</v>
      </c>
      <c r="N76" s="200">
        <v>28.94</v>
      </c>
      <c r="O76" s="200">
        <v>23.84</v>
      </c>
      <c r="P76" s="200">
        <v>60.03</v>
      </c>
      <c r="Q76" s="200">
        <v>2.67</v>
      </c>
      <c r="R76" s="200">
        <v>10.39</v>
      </c>
      <c r="S76" s="200">
        <v>6.46</v>
      </c>
      <c r="T76" s="200">
        <v>0</v>
      </c>
      <c r="U76" s="200">
        <v>319.25</v>
      </c>
      <c r="V76" s="200">
        <v>5.08</v>
      </c>
      <c r="W76" s="200">
        <v>11.37</v>
      </c>
      <c r="X76" s="200">
        <v>36.14</v>
      </c>
      <c r="Y76" s="200">
        <v>0</v>
      </c>
      <c r="Z76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45.52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>
        <v>0</v>
      </c>
      <c r="AP76" s="200">
        <v>20.56</v>
      </c>
      <c r="AQ76" s="200">
        <v>22.1</v>
      </c>
      <c r="AR76" s="200">
        <v>0</v>
      </c>
      <c r="AS76" s="200">
        <v>0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89.76</v>
      </c>
      <c r="L77" s="200">
        <v>41.09</v>
      </c>
      <c r="M77" s="200">
        <v>0</v>
      </c>
      <c r="N77" s="200">
        <v>28.94</v>
      </c>
      <c r="O77" s="200">
        <v>23.84</v>
      </c>
      <c r="P77" s="200">
        <v>60.03</v>
      </c>
      <c r="Q77" s="200">
        <v>2.67</v>
      </c>
      <c r="R77" s="200">
        <v>10.39</v>
      </c>
      <c r="S77" s="200">
        <v>6.46</v>
      </c>
      <c r="T77" s="200">
        <v>0</v>
      </c>
      <c r="U77" s="200">
        <v>319.25</v>
      </c>
      <c r="V77" s="200">
        <v>5.08</v>
      </c>
      <c r="W77" s="200">
        <v>11.37</v>
      </c>
      <c r="X77" s="200">
        <v>36.14</v>
      </c>
      <c r="Y77" s="200">
        <v>0</v>
      </c>
      <c r="Z77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45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>
        <v>0</v>
      </c>
      <c r="AP77" s="200">
        <v>20.56</v>
      </c>
      <c r="AQ77" s="200">
        <v>22.1</v>
      </c>
      <c r="AR77" s="200">
        <v>0</v>
      </c>
      <c r="AS77" s="200">
        <v>0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157.43</v>
      </c>
      <c r="L78" s="200">
        <v>41.95</v>
      </c>
      <c r="M78" s="200">
        <v>0</v>
      </c>
      <c r="N78" s="200">
        <v>28.94</v>
      </c>
      <c r="O78" s="200">
        <v>23.84</v>
      </c>
      <c r="P78" s="200">
        <v>60.03</v>
      </c>
      <c r="Q78" s="200">
        <v>2.67</v>
      </c>
      <c r="R78" s="200">
        <v>10.39</v>
      </c>
      <c r="S78" s="200">
        <v>6.46</v>
      </c>
      <c r="T78" s="200">
        <v>0</v>
      </c>
      <c r="U78" s="200">
        <v>319.25</v>
      </c>
      <c r="V78" s="200">
        <v>5.08</v>
      </c>
      <c r="W78" s="200">
        <v>11.37</v>
      </c>
      <c r="X78" s="200">
        <v>36.14</v>
      </c>
      <c r="Y78" s="200">
        <v>0</v>
      </c>
      <c r="Z78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45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>
        <v>0</v>
      </c>
      <c r="AP78" s="200">
        <v>20.56</v>
      </c>
      <c r="AQ78" s="200">
        <v>22.1</v>
      </c>
      <c r="AR78" s="200">
        <v>0</v>
      </c>
      <c r="AS78" s="200">
        <v>0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157.43</v>
      </c>
      <c r="L79" s="200">
        <v>41.95</v>
      </c>
      <c r="M79" s="200">
        <v>0</v>
      </c>
      <c r="N79" s="200">
        <v>28.94</v>
      </c>
      <c r="O79" s="200">
        <v>23.84</v>
      </c>
      <c r="P79" s="200">
        <v>60.03</v>
      </c>
      <c r="Q79" s="200">
        <v>2.67</v>
      </c>
      <c r="R79" s="200">
        <v>10.39</v>
      </c>
      <c r="S79" s="200">
        <v>6.46</v>
      </c>
      <c r="T79" s="200">
        <v>0</v>
      </c>
      <c r="U79" s="200">
        <v>319.25</v>
      </c>
      <c r="V79" s="200">
        <v>5.08</v>
      </c>
      <c r="W79" s="200">
        <v>11.37</v>
      </c>
      <c r="X79" s="200">
        <v>36.14</v>
      </c>
      <c r="Y79" s="200">
        <v>0</v>
      </c>
      <c r="Z79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45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>
        <v>0</v>
      </c>
      <c r="AP79" s="200">
        <v>20.56</v>
      </c>
      <c r="AQ79" s="200">
        <v>22.1</v>
      </c>
      <c r="AR79" s="200">
        <v>0</v>
      </c>
      <c r="AS79" s="200">
        <v>0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157.49</v>
      </c>
      <c r="L80" s="200">
        <v>41.95</v>
      </c>
      <c r="M80" s="200">
        <v>0</v>
      </c>
      <c r="N80" s="200">
        <v>28.94</v>
      </c>
      <c r="O80" s="200">
        <v>23.84</v>
      </c>
      <c r="P80" s="200">
        <v>60.03</v>
      </c>
      <c r="Q80" s="200">
        <v>2.67</v>
      </c>
      <c r="R80" s="200">
        <v>10.39</v>
      </c>
      <c r="S80" s="200">
        <v>6.46</v>
      </c>
      <c r="T80" s="200">
        <v>0</v>
      </c>
      <c r="U80" s="200">
        <v>319.25</v>
      </c>
      <c r="V80" s="200">
        <v>5.08</v>
      </c>
      <c r="W80" s="200">
        <v>11.37</v>
      </c>
      <c r="X80" s="200">
        <v>36.14</v>
      </c>
      <c r="Y80" s="200">
        <v>0</v>
      </c>
      <c r="Z8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45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>
        <v>0</v>
      </c>
      <c r="AP80" s="200">
        <v>20.56</v>
      </c>
      <c r="AQ80" s="200">
        <v>22.1</v>
      </c>
      <c r="AR80" s="200">
        <v>0</v>
      </c>
      <c r="AS80" s="200">
        <v>0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121.54</v>
      </c>
      <c r="L81" s="200">
        <v>41.95</v>
      </c>
      <c r="M81" s="200">
        <v>0</v>
      </c>
      <c r="N81" s="200">
        <v>28.94</v>
      </c>
      <c r="O81" s="200">
        <v>23.84</v>
      </c>
      <c r="P81" s="200">
        <v>60.03</v>
      </c>
      <c r="Q81" s="200">
        <v>2.67</v>
      </c>
      <c r="R81" s="200">
        <v>10.39</v>
      </c>
      <c r="S81" s="200">
        <v>6.46</v>
      </c>
      <c r="T81" s="200">
        <v>0</v>
      </c>
      <c r="U81" s="200">
        <v>319.25</v>
      </c>
      <c r="V81" s="200">
        <v>5.08</v>
      </c>
      <c r="W81" s="200">
        <v>11.37</v>
      </c>
      <c r="X81" s="200">
        <v>36.14</v>
      </c>
      <c r="Y81" s="200">
        <v>0</v>
      </c>
      <c r="Z81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45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>
        <v>0</v>
      </c>
      <c r="AP81" s="200">
        <v>24.03</v>
      </c>
      <c r="AQ81" s="200">
        <v>22.1</v>
      </c>
      <c r="AR81" s="200">
        <v>0</v>
      </c>
      <c r="AS81" s="200">
        <v>0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125.4</v>
      </c>
      <c r="L82" s="200">
        <v>41.95</v>
      </c>
      <c r="M82" s="200">
        <v>0</v>
      </c>
      <c r="N82" s="200">
        <v>28.94</v>
      </c>
      <c r="O82" s="200">
        <v>23.84</v>
      </c>
      <c r="P82" s="200">
        <v>60.03</v>
      </c>
      <c r="Q82" s="200">
        <v>2.67</v>
      </c>
      <c r="R82" s="200">
        <v>10.39</v>
      </c>
      <c r="S82" s="200">
        <v>6.46</v>
      </c>
      <c r="T82" s="200">
        <v>0</v>
      </c>
      <c r="U82" s="200">
        <v>319.25</v>
      </c>
      <c r="V82" s="200">
        <v>5.08</v>
      </c>
      <c r="W82" s="200">
        <v>11.37</v>
      </c>
      <c r="X82" s="200">
        <v>36.14</v>
      </c>
      <c r="Y82" s="200">
        <v>0</v>
      </c>
      <c r="Z82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45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>
        <v>0</v>
      </c>
      <c r="AP82" s="200">
        <v>25.05</v>
      </c>
      <c r="AQ82" s="200">
        <v>22.1</v>
      </c>
      <c r="AR82" s="200">
        <v>0</v>
      </c>
      <c r="AS82" s="200">
        <v>0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85.85</v>
      </c>
      <c r="L83" s="200">
        <v>22.19</v>
      </c>
      <c r="M83" s="200">
        <v>0</v>
      </c>
      <c r="N83" s="200">
        <v>28.94</v>
      </c>
      <c r="O83" s="200">
        <v>23.84</v>
      </c>
      <c r="P83" s="200">
        <v>60.03</v>
      </c>
      <c r="Q83" s="200">
        <v>1.86</v>
      </c>
      <c r="R83" s="200">
        <v>10.39</v>
      </c>
      <c r="S83" s="200">
        <v>3.76</v>
      </c>
      <c r="T83" s="200">
        <v>0</v>
      </c>
      <c r="U83" s="200">
        <v>319.25</v>
      </c>
      <c r="V83" s="200">
        <v>5.08</v>
      </c>
      <c r="W83" s="200">
        <v>11.37</v>
      </c>
      <c r="X83" s="200">
        <v>36.14</v>
      </c>
      <c r="Y83" s="200">
        <v>0</v>
      </c>
      <c r="Z83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47.39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>
        <v>0</v>
      </c>
      <c r="AP83" s="200">
        <v>25.05</v>
      </c>
      <c r="AQ83" s="200">
        <v>11.16</v>
      </c>
      <c r="AR83" s="200">
        <v>0</v>
      </c>
      <c r="AS83" s="200">
        <v>0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85.85</v>
      </c>
      <c r="L84" s="200">
        <v>22.19</v>
      </c>
      <c r="M84" s="200">
        <v>0</v>
      </c>
      <c r="N84" s="200">
        <v>28.94</v>
      </c>
      <c r="O84" s="200">
        <v>23.84</v>
      </c>
      <c r="P84" s="200">
        <v>60.03</v>
      </c>
      <c r="Q84" s="200">
        <v>1.86</v>
      </c>
      <c r="R84" s="200">
        <v>10.39</v>
      </c>
      <c r="S84" s="200">
        <v>3.72</v>
      </c>
      <c r="T84" s="200">
        <v>0</v>
      </c>
      <c r="U84" s="200">
        <v>319.25</v>
      </c>
      <c r="V84" s="200">
        <v>5.08</v>
      </c>
      <c r="W84" s="200">
        <v>11.37</v>
      </c>
      <c r="X84" s="200">
        <v>36.14</v>
      </c>
      <c r="Y84" s="200">
        <v>0</v>
      </c>
      <c r="Z84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47.39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>
        <v>0</v>
      </c>
      <c r="AP84" s="200">
        <v>25.05</v>
      </c>
      <c r="AQ84" s="200">
        <v>11.16</v>
      </c>
      <c r="AR84" s="200">
        <v>0</v>
      </c>
      <c r="AS84" s="200">
        <v>0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85.85</v>
      </c>
      <c r="L85" s="200">
        <v>22.19</v>
      </c>
      <c r="M85" s="200">
        <v>0</v>
      </c>
      <c r="N85" s="200">
        <v>28.94</v>
      </c>
      <c r="O85" s="200">
        <v>23.84</v>
      </c>
      <c r="P85" s="200">
        <v>60.03</v>
      </c>
      <c r="Q85" s="200">
        <v>1.86</v>
      </c>
      <c r="R85" s="200">
        <v>10.39</v>
      </c>
      <c r="S85" s="200">
        <v>3.72</v>
      </c>
      <c r="T85" s="200">
        <v>0</v>
      </c>
      <c r="U85" s="200">
        <v>319.25</v>
      </c>
      <c r="V85" s="200">
        <v>5.08</v>
      </c>
      <c r="W85" s="200">
        <v>11.37</v>
      </c>
      <c r="X85" s="200">
        <v>36.14</v>
      </c>
      <c r="Y85" s="200">
        <v>0</v>
      </c>
      <c r="Z85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48.43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>
        <v>0</v>
      </c>
      <c r="AP85" s="200">
        <v>25.05</v>
      </c>
      <c r="AQ85" s="200">
        <v>11.16</v>
      </c>
      <c r="AR85" s="200">
        <v>0</v>
      </c>
      <c r="AS85" s="200">
        <v>0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85.85</v>
      </c>
      <c r="L86" s="200">
        <v>22.19</v>
      </c>
      <c r="M86" s="200">
        <v>0</v>
      </c>
      <c r="N86" s="200">
        <v>28.94</v>
      </c>
      <c r="O86" s="200">
        <v>23.84</v>
      </c>
      <c r="P86" s="200">
        <v>60.03</v>
      </c>
      <c r="Q86" s="200">
        <v>1.86</v>
      </c>
      <c r="R86" s="200">
        <v>10.39</v>
      </c>
      <c r="S86" s="200">
        <v>3.72</v>
      </c>
      <c r="T86" s="200">
        <v>0</v>
      </c>
      <c r="U86" s="200">
        <v>319.25</v>
      </c>
      <c r="V86" s="200">
        <v>5.08</v>
      </c>
      <c r="W86" s="200">
        <v>11.37</v>
      </c>
      <c r="X86" s="200">
        <v>36.14</v>
      </c>
      <c r="Y86" s="200">
        <v>0</v>
      </c>
      <c r="Z86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48.43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>
        <v>0</v>
      </c>
      <c r="AP86" s="200">
        <v>25.05</v>
      </c>
      <c r="AQ86" s="200">
        <v>11.16</v>
      </c>
      <c r="AR86" s="200">
        <v>0</v>
      </c>
      <c r="AS86" s="200">
        <v>0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86.81</v>
      </c>
      <c r="L87" s="200">
        <v>21.4</v>
      </c>
      <c r="M87" s="200">
        <v>0</v>
      </c>
      <c r="N87" s="200">
        <v>28.94</v>
      </c>
      <c r="O87" s="200">
        <v>23.84</v>
      </c>
      <c r="P87" s="200">
        <v>60.03</v>
      </c>
      <c r="Q87" s="200">
        <v>1.79</v>
      </c>
      <c r="R87" s="200">
        <v>5.79</v>
      </c>
      <c r="S87" s="200">
        <v>3.59</v>
      </c>
      <c r="T87" s="200">
        <v>0</v>
      </c>
      <c r="U87" s="200">
        <v>319.25</v>
      </c>
      <c r="V87" s="200">
        <v>2.89</v>
      </c>
      <c r="W87" s="200">
        <v>5.79</v>
      </c>
      <c r="X87" s="200">
        <v>36.14</v>
      </c>
      <c r="Y87" s="200">
        <v>0</v>
      </c>
      <c r="Z87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48.43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>
        <v>0</v>
      </c>
      <c r="AP87" s="200">
        <v>33.76</v>
      </c>
      <c r="AQ87" s="200">
        <v>10.82</v>
      </c>
      <c r="AR87" s="200">
        <v>0</v>
      </c>
      <c r="AS87" s="200">
        <v>0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86.81</v>
      </c>
      <c r="L88" s="200">
        <v>21.4</v>
      </c>
      <c r="M88" s="200">
        <v>0</v>
      </c>
      <c r="N88" s="200">
        <v>28.94</v>
      </c>
      <c r="O88" s="200">
        <v>23.84</v>
      </c>
      <c r="P88" s="200">
        <v>60.03</v>
      </c>
      <c r="Q88" s="200">
        <v>1.8</v>
      </c>
      <c r="R88" s="200">
        <v>5.79</v>
      </c>
      <c r="S88" s="200">
        <v>3.59</v>
      </c>
      <c r="T88" s="200">
        <v>0</v>
      </c>
      <c r="U88" s="200">
        <v>319.25</v>
      </c>
      <c r="V88" s="200">
        <v>2.89</v>
      </c>
      <c r="W88" s="200">
        <v>5.79</v>
      </c>
      <c r="X88" s="200">
        <v>36.14</v>
      </c>
      <c r="Y88" s="200">
        <v>0</v>
      </c>
      <c r="Z88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48.43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>
        <v>0</v>
      </c>
      <c r="AP88" s="200">
        <v>33.76</v>
      </c>
      <c r="AQ88" s="200">
        <v>10.85</v>
      </c>
      <c r="AR88" s="200">
        <v>0</v>
      </c>
      <c r="AS88" s="200">
        <v>0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86.81</v>
      </c>
      <c r="L89" s="200">
        <v>21.52</v>
      </c>
      <c r="M89" s="200">
        <v>0</v>
      </c>
      <c r="N89" s="200">
        <v>28.94</v>
      </c>
      <c r="O89" s="200">
        <v>23.84</v>
      </c>
      <c r="P89" s="200">
        <v>60.03</v>
      </c>
      <c r="Q89" s="200">
        <v>1.79</v>
      </c>
      <c r="R89" s="200">
        <v>5.79</v>
      </c>
      <c r="S89" s="200">
        <v>4.07</v>
      </c>
      <c r="T89" s="200">
        <v>0</v>
      </c>
      <c r="U89" s="200">
        <v>319.25</v>
      </c>
      <c r="V89" s="200">
        <v>2.89</v>
      </c>
      <c r="W89" s="200">
        <v>5.79</v>
      </c>
      <c r="X89" s="200">
        <v>36.14</v>
      </c>
      <c r="Y89" s="200">
        <v>0</v>
      </c>
      <c r="Z89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48.43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>
        <v>0</v>
      </c>
      <c r="AP89" s="200">
        <v>33.76</v>
      </c>
      <c r="AQ89" s="200">
        <v>10.91</v>
      </c>
      <c r="AR89" s="200">
        <v>0</v>
      </c>
      <c r="AS89" s="200">
        <v>0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86.81</v>
      </c>
      <c r="L90" s="200">
        <v>21.52</v>
      </c>
      <c r="M90" s="200">
        <v>0</v>
      </c>
      <c r="N90" s="200">
        <v>28.94</v>
      </c>
      <c r="O90" s="200">
        <v>23.84</v>
      </c>
      <c r="P90" s="200">
        <v>60.03</v>
      </c>
      <c r="Q90" s="200">
        <v>1.79</v>
      </c>
      <c r="R90" s="200">
        <v>5.79</v>
      </c>
      <c r="S90" s="200">
        <v>3.59</v>
      </c>
      <c r="T90" s="200">
        <v>0</v>
      </c>
      <c r="U90" s="200">
        <v>319.25</v>
      </c>
      <c r="V90" s="200">
        <v>2.89</v>
      </c>
      <c r="W90" s="200">
        <v>5.79</v>
      </c>
      <c r="X90" s="200">
        <v>36.14</v>
      </c>
      <c r="Y90" s="200">
        <v>0</v>
      </c>
      <c r="Z9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48.43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>
        <v>0</v>
      </c>
      <c r="AP90" s="200">
        <v>33.76</v>
      </c>
      <c r="AQ90" s="200">
        <v>10.91</v>
      </c>
      <c r="AR90" s="200">
        <v>0</v>
      </c>
      <c r="AS90" s="200">
        <v>0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86.81</v>
      </c>
      <c r="L91" s="200">
        <v>21.35</v>
      </c>
      <c r="M91" s="200">
        <v>0</v>
      </c>
      <c r="N91" s="200">
        <v>28.94</v>
      </c>
      <c r="O91" s="200">
        <v>23.84</v>
      </c>
      <c r="P91" s="200">
        <v>60.03</v>
      </c>
      <c r="Q91" s="200">
        <v>1.93</v>
      </c>
      <c r="R91" s="200">
        <v>5.79</v>
      </c>
      <c r="S91" s="200">
        <v>3.86</v>
      </c>
      <c r="T91" s="200">
        <v>0</v>
      </c>
      <c r="U91" s="200">
        <v>319.25</v>
      </c>
      <c r="V91" s="200">
        <v>2.89</v>
      </c>
      <c r="W91" s="200">
        <v>5.79</v>
      </c>
      <c r="X91" s="200">
        <v>36.14</v>
      </c>
      <c r="Y91" s="200">
        <v>0</v>
      </c>
      <c r="Z91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48.43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>
        <v>0</v>
      </c>
      <c r="AP91" s="200">
        <v>33.76</v>
      </c>
      <c r="AQ91" s="200">
        <v>10.61</v>
      </c>
      <c r="AR91" s="200">
        <v>0</v>
      </c>
      <c r="AS91" s="200">
        <v>0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86.81</v>
      </c>
      <c r="L92" s="200">
        <v>21.6</v>
      </c>
      <c r="M92" s="200">
        <v>0</v>
      </c>
      <c r="N92" s="200">
        <v>28.94</v>
      </c>
      <c r="O92" s="200">
        <v>23.84</v>
      </c>
      <c r="P92" s="200">
        <v>60.03</v>
      </c>
      <c r="Q92" s="200">
        <v>1.93</v>
      </c>
      <c r="R92" s="200">
        <v>5.79</v>
      </c>
      <c r="S92" s="200">
        <v>3.86</v>
      </c>
      <c r="T92" s="200">
        <v>0</v>
      </c>
      <c r="U92" s="200">
        <v>319.25</v>
      </c>
      <c r="V92" s="200">
        <v>2.89</v>
      </c>
      <c r="W92" s="200">
        <v>5.79</v>
      </c>
      <c r="X92" s="200">
        <v>36.14</v>
      </c>
      <c r="Y92" s="200">
        <v>0</v>
      </c>
      <c r="Z92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48.43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>
        <v>0</v>
      </c>
      <c r="AP92" s="200">
        <v>33.76</v>
      </c>
      <c r="AQ92" s="200">
        <v>10.61</v>
      </c>
      <c r="AR92" s="200">
        <v>0</v>
      </c>
      <c r="AS92" s="200">
        <v>0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86.81</v>
      </c>
      <c r="L93" s="200">
        <v>21.6</v>
      </c>
      <c r="M93" s="200">
        <v>0</v>
      </c>
      <c r="N93" s="200">
        <v>28.94</v>
      </c>
      <c r="O93" s="200">
        <v>23.84</v>
      </c>
      <c r="P93" s="200">
        <v>60.03</v>
      </c>
      <c r="Q93" s="200">
        <v>1.79</v>
      </c>
      <c r="R93" s="200">
        <v>5.79</v>
      </c>
      <c r="S93" s="200">
        <v>3.59</v>
      </c>
      <c r="T93" s="200">
        <v>0</v>
      </c>
      <c r="U93" s="200">
        <v>319.25</v>
      </c>
      <c r="V93" s="200">
        <v>2.89</v>
      </c>
      <c r="W93" s="200">
        <v>5.79</v>
      </c>
      <c r="X93" s="200">
        <v>36.14</v>
      </c>
      <c r="Y93" s="200">
        <v>0</v>
      </c>
      <c r="Z93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48.43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>
        <v>0</v>
      </c>
      <c r="AP93" s="200">
        <v>33.76</v>
      </c>
      <c r="AQ93" s="200">
        <v>10.61</v>
      </c>
      <c r="AR93" s="200">
        <v>0</v>
      </c>
      <c r="AS93" s="200">
        <v>0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86.81</v>
      </c>
      <c r="L94" s="200">
        <v>21.6</v>
      </c>
      <c r="M94" s="200">
        <v>0</v>
      </c>
      <c r="N94" s="200">
        <v>28.94</v>
      </c>
      <c r="O94" s="200">
        <v>23.84</v>
      </c>
      <c r="P94" s="200">
        <v>60.03</v>
      </c>
      <c r="Q94" s="200">
        <v>1.79</v>
      </c>
      <c r="R94" s="200">
        <v>5.79</v>
      </c>
      <c r="S94" s="200">
        <v>3.59</v>
      </c>
      <c r="T94" s="200">
        <v>0</v>
      </c>
      <c r="U94" s="200">
        <v>319.25</v>
      </c>
      <c r="V94" s="200">
        <v>2.89</v>
      </c>
      <c r="W94" s="200">
        <v>5.79</v>
      </c>
      <c r="X94" s="200">
        <v>19.29</v>
      </c>
      <c r="Y94" s="200">
        <v>0</v>
      </c>
      <c r="Z94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48.43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>
        <v>0</v>
      </c>
      <c r="AP94" s="200">
        <v>33.76</v>
      </c>
      <c r="AQ94" s="200">
        <v>10.77</v>
      </c>
      <c r="AR94" s="200">
        <v>0</v>
      </c>
      <c r="AS94" s="200">
        <v>0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86.81</v>
      </c>
      <c r="L95" s="200">
        <v>21.6</v>
      </c>
      <c r="M95" s="200">
        <v>0</v>
      </c>
      <c r="N95" s="200">
        <v>28.94</v>
      </c>
      <c r="O95" s="200">
        <v>23.84</v>
      </c>
      <c r="P95" s="200">
        <v>60.03</v>
      </c>
      <c r="Q95" s="200">
        <v>1.79</v>
      </c>
      <c r="R95" s="200">
        <v>5.79</v>
      </c>
      <c r="S95" s="200">
        <v>3.59</v>
      </c>
      <c r="T95" s="200">
        <v>0</v>
      </c>
      <c r="U95" s="200">
        <v>319.25</v>
      </c>
      <c r="V95" s="200">
        <v>2.89</v>
      </c>
      <c r="W95" s="200">
        <v>5.79</v>
      </c>
      <c r="X95" s="200">
        <v>19.29</v>
      </c>
      <c r="Y95" s="200">
        <v>0</v>
      </c>
      <c r="Z95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48.43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>
        <v>0</v>
      </c>
      <c r="AP95" s="200">
        <v>33.76</v>
      </c>
      <c r="AQ95" s="200">
        <v>10.77</v>
      </c>
      <c r="AR95" s="200">
        <v>0</v>
      </c>
      <c r="AS95" s="200">
        <v>0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86.81</v>
      </c>
      <c r="L96" s="200">
        <v>21.6</v>
      </c>
      <c r="M96" s="200">
        <v>0</v>
      </c>
      <c r="N96" s="200">
        <v>28.94</v>
      </c>
      <c r="O96" s="200">
        <v>23.84</v>
      </c>
      <c r="P96" s="200">
        <v>60.03</v>
      </c>
      <c r="Q96" s="200">
        <v>1.79</v>
      </c>
      <c r="R96" s="200">
        <v>5.79</v>
      </c>
      <c r="S96" s="200">
        <v>3.59</v>
      </c>
      <c r="T96" s="200">
        <v>0</v>
      </c>
      <c r="U96" s="200">
        <v>319.25</v>
      </c>
      <c r="V96" s="200">
        <v>3</v>
      </c>
      <c r="W96" s="200">
        <v>6.17</v>
      </c>
      <c r="X96" s="200">
        <v>20</v>
      </c>
      <c r="Y96" s="200">
        <v>0</v>
      </c>
      <c r="Z96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48.43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>
        <v>0</v>
      </c>
      <c r="AP96" s="200">
        <v>33.76</v>
      </c>
      <c r="AQ96" s="200">
        <v>10.77</v>
      </c>
      <c r="AR96" s="200">
        <v>0</v>
      </c>
      <c r="AS96" s="200">
        <v>0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86.81</v>
      </c>
      <c r="L97" s="200">
        <v>21.6</v>
      </c>
      <c r="M97" s="200">
        <v>0</v>
      </c>
      <c r="N97" s="200">
        <v>28.94</v>
      </c>
      <c r="O97" s="200">
        <v>23.84</v>
      </c>
      <c r="P97" s="200">
        <v>60.03</v>
      </c>
      <c r="Q97" s="200">
        <v>1.79</v>
      </c>
      <c r="R97" s="200">
        <v>5.79</v>
      </c>
      <c r="S97" s="200">
        <v>3.59</v>
      </c>
      <c r="T97" s="200">
        <v>0</v>
      </c>
      <c r="U97" s="200">
        <v>319.25</v>
      </c>
      <c r="V97" s="200">
        <v>3</v>
      </c>
      <c r="W97" s="200">
        <v>6.17</v>
      </c>
      <c r="X97" s="200">
        <v>20</v>
      </c>
      <c r="Y97" s="200">
        <v>0</v>
      </c>
      <c r="Z97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48.43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>
        <v>0</v>
      </c>
      <c r="AP97" s="200">
        <v>33.76</v>
      </c>
      <c r="AQ97" s="200">
        <v>10.77</v>
      </c>
      <c r="AR97" s="200">
        <v>0</v>
      </c>
      <c r="AS97" s="200">
        <v>0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86.81</v>
      </c>
      <c r="L98" s="200">
        <v>21.6</v>
      </c>
      <c r="M98" s="200">
        <v>0</v>
      </c>
      <c r="N98" s="200">
        <v>28.94</v>
      </c>
      <c r="O98" s="200">
        <v>23.84</v>
      </c>
      <c r="P98" s="200">
        <v>60.03</v>
      </c>
      <c r="Q98" s="200">
        <v>1.79</v>
      </c>
      <c r="R98" s="200">
        <v>5.79</v>
      </c>
      <c r="S98" s="200">
        <v>3.59</v>
      </c>
      <c r="T98" s="200">
        <v>0</v>
      </c>
      <c r="U98" s="200">
        <v>319.25</v>
      </c>
      <c r="V98" s="200">
        <v>3</v>
      </c>
      <c r="W98" s="200">
        <v>6.17</v>
      </c>
      <c r="X98" s="200">
        <v>20</v>
      </c>
      <c r="Y98" s="200">
        <v>0</v>
      </c>
      <c r="Z98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48.43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>
        <v>0</v>
      </c>
      <c r="AP98" s="200">
        <v>33.76</v>
      </c>
      <c r="AQ98" s="200">
        <v>10.77</v>
      </c>
      <c r="AR98" s="200">
        <v>0</v>
      </c>
      <c r="AS98" s="200">
        <v>0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2.1872025000000019</v>
      </c>
      <c r="L99">
        <f t="shared" si="0"/>
        <v>0.61666750000000026</v>
      </c>
      <c r="M99">
        <f t="shared" si="0"/>
        <v>0</v>
      </c>
      <c r="N99">
        <f t="shared" si="0"/>
        <v>0.69433250000000102</v>
      </c>
      <c r="O99">
        <f t="shared" si="0"/>
        <v>0.5716924999999996</v>
      </c>
      <c r="P99">
        <f t="shared" si="0"/>
        <v>1.4407549999999996</v>
      </c>
      <c r="Q99">
        <f t="shared" si="0"/>
        <v>4.9735000000000043E-2</v>
      </c>
      <c r="R99">
        <f t="shared" si="0"/>
        <v>0.18809749999999986</v>
      </c>
      <c r="S99">
        <f t="shared" si="0"/>
        <v>0.10568750000000002</v>
      </c>
      <c r="T99">
        <f t="shared" si="0"/>
        <v>0</v>
      </c>
      <c r="U99">
        <f t="shared" si="0"/>
        <v>7.6619999999999999</v>
      </c>
      <c r="V99">
        <f t="shared" si="0"/>
        <v>9.9837499999999801E-2</v>
      </c>
      <c r="W99">
        <f t="shared" si="0"/>
        <v>0.2235474999999999</v>
      </c>
      <c r="X99">
        <f t="shared" si="0"/>
        <v>0.74325499999999978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1.1371399999999994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0.55190999999999935</v>
      </c>
      <c r="AQ99">
        <f t="shared" si="0"/>
        <v>0.36155500000000013</v>
      </c>
      <c r="AR99">
        <f t="shared" si="0"/>
        <v>0.2623749999999998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9"/>
    </row>
    <row r="3" spans="1:9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4.7699999999999996</v>
      </c>
      <c r="L3" s="200">
        <v>205.37</v>
      </c>
      <c r="M3" s="200">
        <v>27.23</v>
      </c>
      <c r="N3" s="200">
        <v>34.950000000000003</v>
      </c>
      <c r="O3" s="200">
        <v>0</v>
      </c>
      <c r="P3" s="200">
        <v>37.159999999999997</v>
      </c>
      <c r="Q3" s="200">
        <v>1.93</v>
      </c>
      <c r="R3" s="200">
        <v>6.75</v>
      </c>
      <c r="S3" s="200">
        <v>3.89</v>
      </c>
      <c r="T3" s="200">
        <v>0</v>
      </c>
      <c r="U3" s="200">
        <v>24.79</v>
      </c>
      <c r="V3" s="200">
        <v>3.32</v>
      </c>
      <c r="W3" s="200">
        <v>7.72</v>
      </c>
      <c r="X3" s="200">
        <v>24.12</v>
      </c>
      <c r="Y3" s="200">
        <v>0</v>
      </c>
      <c r="Z3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58.53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>
        <v>0</v>
      </c>
      <c r="AP3" s="200">
        <v>38.58</v>
      </c>
      <c r="AQ3" s="200">
        <v>7.72</v>
      </c>
      <c r="AR3" s="200">
        <v>0</v>
      </c>
      <c r="AS3" s="200">
        <v>0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4.7699999999999996</v>
      </c>
      <c r="L4" s="200">
        <v>205.37</v>
      </c>
      <c r="M4" s="200">
        <v>27.23</v>
      </c>
      <c r="N4" s="200">
        <v>34.950000000000003</v>
      </c>
      <c r="O4" s="200">
        <v>0</v>
      </c>
      <c r="P4" s="200">
        <v>37.159999999999997</v>
      </c>
      <c r="Q4" s="200">
        <v>1.93</v>
      </c>
      <c r="R4" s="200">
        <v>6.75</v>
      </c>
      <c r="S4" s="200">
        <v>3.89</v>
      </c>
      <c r="T4" s="200">
        <v>0</v>
      </c>
      <c r="U4" s="200">
        <v>24.79</v>
      </c>
      <c r="V4" s="200">
        <v>3.32</v>
      </c>
      <c r="W4" s="200">
        <v>7.72</v>
      </c>
      <c r="X4" s="200">
        <v>24.12</v>
      </c>
      <c r="Y4" s="200">
        <v>0</v>
      </c>
      <c r="Z4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58.53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>
        <v>0</v>
      </c>
      <c r="AP4" s="200">
        <v>38.58</v>
      </c>
      <c r="AQ4" s="200">
        <v>7.72</v>
      </c>
      <c r="AR4" s="200">
        <v>0</v>
      </c>
      <c r="AS4" s="200">
        <v>0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4.7699999999999996</v>
      </c>
      <c r="L5" s="200">
        <v>205.37</v>
      </c>
      <c r="M5" s="200">
        <v>27.23</v>
      </c>
      <c r="N5" s="200">
        <v>34.96</v>
      </c>
      <c r="O5" s="200">
        <v>0</v>
      </c>
      <c r="P5" s="200">
        <v>37.159999999999997</v>
      </c>
      <c r="Q5" s="200">
        <v>1.93</v>
      </c>
      <c r="R5" s="200">
        <v>6.75</v>
      </c>
      <c r="S5" s="200">
        <v>3.89</v>
      </c>
      <c r="T5" s="200">
        <v>0</v>
      </c>
      <c r="U5" s="200">
        <v>24.79</v>
      </c>
      <c r="V5" s="200">
        <v>3.32</v>
      </c>
      <c r="W5" s="200">
        <v>7.72</v>
      </c>
      <c r="X5" s="200">
        <v>24.12</v>
      </c>
      <c r="Y5" s="200">
        <v>0</v>
      </c>
      <c r="Z5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58.53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>
        <v>0</v>
      </c>
      <c r="AP5" s="200">
        <v>38.58</v>
      </c>
      <c r="AQ5" s="200">
        <v>7.72</v>
      </c>
      <c r="AR5" s="200">
        <v>0</v>
      </c>
      <c r="AS5" s="200">
        <v>0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4.7699999999999996</v>
      </c>
      <c r="L6" s="200">
        <v>205.37</v>
      </c>
      <c r="M6" s="200">
        <v>27.23</v>
      </c>
      <c r="N6" s="200">
        <v>34.96</v>
      </c>
      <c r="O6" s="200">
        <v>0</v>
      </c>
      <c r="P6" s="200">
        <v>37.159999999999997</v>
      </c>
      <c r="Q6" s="200">
        <v>1.93</v>
      </c>
      <c r="R6" s="200">
        <v>6.75</v>
      </c>
      <c r="S6" s="200">
        <v>3.89</v>
      </c>
      <c r="T6" s="200">
        <v>0</v>
      </c>
      <c r="U6" s="200">
        <v>24.79</v>
      </c>
      <c r="V6" s="200">
        <v>3.32</v>
      </c>
      <c r="W6" s="200">
        <v>7.72</v>
      </c>
      <c r="X6" s="200">
        <v>24.12</v>
      </c>
      <c r="Y6" s="200">
        <v>0</v>
      </c>
      <c r="Z6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58.53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>
        <v>0</v>
      </c>
      <c r="AP6" s="200">
        <v>38.58</v>
      </c>
      <c r="AQ6" s="200">
        <v>7.72</v>
      </c>
      <c r="AR6" s="200">
        <v>0</v>
      </c>
      <c r="AS6" s="200">
        <v>0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4.7699999999999996</v>
      </c>
      <c r="L7" s="200">
        <v>205.37</v>
      </c>
      <c r="M7" s="200">
        <v>27.23</v>
      </c>
      <c r="N7" s="200">
        <v>34.96</v>
      </c>
      <c r="O7" s="200">
        <v>0</v>
      </c>
      <c r="P7" s="200">
        <v>37.159999999999997</v>
      </c>
      <c r="Q7" s="200">
        <v>1.93</v>
      </c>
      <c r="R7" s="200">
        <v>6.75</v>
      </c>
      <c r="S7" s="200">
        <v>3.89</v>
      </c>
      <c r="T7" s="200">
        <v>0</v>
      </c>
      <c r="U7" s="200">
        <v>24.79</v>
      </c>
      <c r="V7" s="200">
        <v>3.32</v>
      </c>
      <c r="W7" s="200">
        <v>7.72</v>
      </c>
      <c r="X7" s="200">
        <v>24.12</v>
      </c>
      <c r="Y7" s="200">
        <v>0</v>
      </c>
      <c r="Z7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58.53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>
        <v>0</v>
      </c>
      <c r="AP7" s="200">
        <v>37.869999999999997</v>
      </c>
      <c r="AQ7" s="200">
        <v>7.72</v>
      </c>
      <c r="AR7" s="200">
        <v>0</v>
      </c>
      <c r="AS7" s="200">
        <v>0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4.7699999999999996</v>
      </c>
      <c r="L8" s="200">
        <v>205.37</v>
      </c>
      <c r="M8" s="200">
        <v>27.23</v>
      </c>
      <c r="N8" s="200">
        <v>34.96</v>
      </c>
      <c r="O8" s="200">
        <v>0</v>
      </c>
      <c r="P8" s="200">
        <v>37.159999999999997</v>
      </c>
      <c r="Q8" s="200">
        <v>1.93</v>
      </c>
      <c r="R8" s="200">
        <v>6.75</v>
      </c>
      <c r="S8" s="200">
        <v>3.89</v>
      </c>
      <c r="T8" s="200">
        <v>0</v>
      </c>
      <c r="U8" s="200">
        <v>24.79</v>
      </c>
      <c r="V8" s="200">
        <v>3.32</v>
      </c>
      <c r="W8" s="200">
        <v>7.72</v>
      </c>
      <c r="X8" s="200">
        <v>24.12</v>
      </c>
      <c r="Y8" s="200">
        <v>0</v>
      </c>
      <c r="Z8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58.53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>
        <v>0</v>
      </c>
      <c r="AP8" s="200">
        <v>37.869999999999997</v>
      </c>
      <c r="AQ8" s="200">
        <v>7.72</v>
      </c>
      <c r="AR8" s="200">
        <v>0</v>
      </c>
      <c r="AS8" s="200">
        <v>0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4.7699999999999996</v>
      </c>
      <c r="L9" s="200">
        <v>205.37</v>
      </c>
      <c r="M9" s="200">
        <v>27.23</v>
      </c>
      <c r="N9" s="200">
        <v>34.96</v>
      </c>
      <c r="O9" s="200">
        <v>0</v>
      </c>
      <c r="P9" s="200">
        <v>37.17</v>
      </c>
      <c r="Q9" s="200">
        <v>1.93</v>
      </c>
      <c r="R9" s="200">
        <v>6.75</v>
      </c>
      <c r="S9" s="200">
        <v>3.89</v>
      </c>
      <c r="T9" s="200">
        <v>0</v>
      </c>
      <c r="U9" s="200">
        <v>24.79</v>
      </c>
      <c r="V9" s="200">
        <v>3.32</v>
      </c>
      <c r="W9" s="200">
        <v>7.72</v>
      </c>
      <c r="X9" s="200">
        <v>24.12</v>
      </c>
      <c r="Y9" s="200">
        <v>0</v>
      </c>
      <c r="Z9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58.53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>
        <v>0</v>
      </c>
      <c r="AP9" s="200">
        <v>30.46</v>
      </c>
      <c r="AQ9" s="200">
        <v>7.72</v>
      </c>
      <c r="AR9" s="200">
        <v>0</v>
      </c>
      <c r="AS9" s="200">
        <v>0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4.7699999999999996</v>
      </c>
      <c r="L10" s="200">
        <v>205.37</v>
      </c>
      <c r="M10" s="200">
        <v>27.23</v>
      </c>
      <c r="N10" s="200">
        <v>34.96</v>
      </c>
      <c r="O10" s="200">
        <v>0</v>
      </c>
      <c r="P10" s="200">
        <v>37.17</v>
      </c>
      <c r="Q10" s="200">
        <v>1.93</v>
      </c>
      <c r="R10" s="200">
        <v>6.75</v>
      </c>
      <c r="S10" s="200">
        <v>3.89</v>
      </c>
      <c r="T10" s="200">
        <v>0</v>
      </c>
      <c r="U10" s="200">
        <v>24.79</v>
      </c>
      <c r="V10" s="200">
        <v>3.32</v>
      </c>
      <c r="W10" s="200">
        <v>7.72</v>
      </c>
      <c r="X10" s="200">
        <v>24.12</v>
      </c>
      <c r="Y10" s="200">
        <v>0</v>
      </c>
      <c r="Z1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58.53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>
        <v>0</v>
      </c>
      <c r="AP10" s="200">
        <v>23.54</v>
      </c>
      <c r="AQ10" s="200">
        <v>7.72</v>
      </c>
      <c r="AR10" s="200">
        <v>0</v>
      </c>
      <c r="AS10" s="200">
        <v>0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4.7699999999999996</v>
      </c>
      <c r="L11" s="200">
        <v>205.37</v>
      </c>
      <c r="M11" s="200">
        <v>27.23</v>
      </c>
      <c r="N11" s="200">
        <v>34.96</v>
      </c>
      <c r="O11" s="200">
        <v>0</v>
      </c>
      <c r="P11" s="200">
        <v>37.17</v>
      </c>
      <c r="Q11" s="200">
        <v>1.93</v>
      </c>
      <c r="R11" s="200">
        <v>6.75</v>
      </c>
      <c r="S11" s="200">
        <v>3.89</v>
      </c>
      <c r="T11" s="200">
        <v>0</v>
      </c>
      <c r="U11" s="200">
        <v>24.79</v>
      </c>
      <c r="V11" s="200">
        <v>3.32</v>
      </c>
      <c r="W11" s="200">
        <v>7.72</v>
      </c>
      <c r="X11" s="200">
        <v>24.12</v>
      </c>
      <c r="Y11" s="200">
        <v>0</v>
      </c>
      <c r="Z11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58.53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>
        <v>0</v>
      </c>
      <c r="AP11" s="200">
        <v>19.29</v>
      </c>
      <c r="AQ11" s="200">
        <v>7.72</v>
      </c>
      <c r="AR11" s="200">
        <v>0</v>
      </c>
      <c r="AS11" s="200">
        <v>0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4.7699999999999996</v>
      </c>
      <c r="L12" s="200">
        <v>205.37</v>
      </c>
      <c r="M12" s="200">
        <v>27.23</v>
      </c>
      <c r="N12" s="200">
        <v>34.96</v>
      </c>
      <c r="O12" s="200">
        <v>0</v>
      </c>
      <c r="P12" s="200">
        <v>37.17</v>
      </c>
      <c r="Q12" s="200">
        <v>1.93</v>
      </c>
      <c r="R12" s="200">
        <v>6.75</v>
      </c>
      <c r="S12" s="200">
        <v>3.89</v>
      </c>
      <c r="T12" s="200">
        <v>0</v>
      </c>
      <c r="U12" s="200">
        <v>24.79</v>
      </c>
      <c r="V12" s="200">
        <v>3.32</v>
      </c>
      <c r="W12" s="200">
        <v>7.72</v>
      </c>
      <c r="X12" s="200">
        <v>24.12</v>
      </c>
      <c r="Y12" s="200">
        <v>0</v>
      </c>
      <c r="Z12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58.53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>
        <v>0</v>
      </c>
      <c r="AP12" s="200">
        <v>19.29</v>
      </c>
      <c r="AQ12" s="200">
        <v>7.72</v>
      </c>
      <c r="AR12" s="200">
        <v>0</v>
      </c>
      <c r="AS12" s="200">
        <v>0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4.7699999999999996</v>
      </c>
      <c r="L13" s="200">
        <v>205.37</v>
      </c>
      <c r="M13" s="200">
        <v>27.23</v>
      </c>
      <c r="N13" s="200">
        <v>34.96</v>
      </c>
      <c r="O13" s="200">
        <v>0</v>
      </c>
      <c r="P13" s="200">
        <v>37.17</v>
      </c>
      <c r="Q13" s="200">
        <v>1.93</v>
      </c>
      <c r="R13" s="200">
        <v>6.75</v>
      </c>
      <c r="S13" s="200">
        <v>3.89</v>
      </c>
      <c r="T13" s="200">
        <v>0</v>
      </c>
      <c r="U13" s="200">
        <v>24.79</v>
      </c>
      <c r="V13" s="200">
        <v>3.32</v>
      </c>
      <c r="W13" s="200">
        <v>7.72</v>
      </c>
      <c r="X13" s="200">
        <v>24.12</v>
      </c>
      <c r="Y13" s="200">
        <v>0</v>
      </c>
      <c r="Z13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58.53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>
        <v>0</v>
      </c>
      <c r="AP13" s="200">
        <v>19.29</v>
      </c>
      <c r="AQ13" s="200">
        <v>7.72</v>
      </c>
      <c r="AR13" s="200">
        <v>0</v>
      </c>
      <c r="AS13" s="200">
        <v>0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4.7699999999999996</v>
      </c>
      <c r="L14" s="200">
        <v>205.37</v>
      </c>
      <c r="M14" s="200">
        <v>27.23</v>
      </c>
      <c r="N14" s="200">
        <v>34.96</v>
      </c>
      <c r="O14" s="200">
        <v>0</v>
      </c>
      <c r="P14" s="200">
        <v>37.17</v>
      </c>
      <c r="Q14" s="200">
        <v>1.93</v>
      </c>
      <c r="R14" s="200">
        <v>6.75</v>
      </c>
      <c r="S14" s="200">
        <v>3.89</v>
      </c>
      <c r="T14" s="200">
        <v>0</v>
      </c>
      <c r="U14" s="200">
        <v>24.79</v>
      </c>
      <c r="V14" s="200">
        <v>3.32</v>
      </c>
      <c r="W14" s="200">
        <v>7.72</v>
      </c>
      <c r="X14" s="200">
        <v>24.12</v>
      </c>
      <c r="Y14" s="200">
        <v>0</v>
      </c>
      <c r="Z14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58.53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>
        <v>0</v>
      </c>
      <c r="AP14" s="200">
        <v>19.29</v>
      </c>
      <c r="AQ14" s="200">
        <v>7.72</v>
      </c>
      <c r="AR14" s="200">
        <v>0</v>
      </c>
      <c r="AS14" s="200">
        <v>0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4.7699999999999996</v>
      </c>
      <c r="L15" s="200">
        <v>205.37</v>
      </c>
      <c r="M15" s="200">
        <v>27.23</v>
      </c>
      <c r="N15" s="200">
        <v>34.96</v>
      </c>
      <c r="O15" s="200">
        <v>0</v>
      </c>
      <c r="P15" s="200">
        <v>37.17</v>
      </c>
      <c r="Q15" s="200">
        <v>1.93</v>
      </c>
      <c r="R15" s="200">
        <v>6.75</v>
      </c>
      <c r="S15" s="200">
        <v>3.89</v>
      </c>
      <c r="T15" s="200">
        <v>0</v>
      </c>
      <c r="U15" s="200">
        <v>24.79</v>
      </c>
      <c r="V15" s="200">
        <v>3.05</v>
      </c>
      <c r="W15" s="200">
        <v>7.72</v>
      </c>
      <c r="X15" s="200">
        <v>24.12</v>
      </c>
      <c r="Y15" s="200">
        <v>0</v>
      </c>
      <c r="Z15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58.53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>
        <v>0</v>
      </c>
      <c r="AP15" s="200">
        <v>19.29</v>
      </c>
      <c r="AQ15" s="200">
        <v>7.72</v>
      </c>
      <c r="AR15" s="200">
        <v>0</v>
      </c>
      <c r="AS15" s="200">
        <v>0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4.7699999999999996</v>
      </c>
      <c r="L16" s="200">
        <v>205.37</v>
      </c>
      <c r="M16" s="200">
        <v>27.23</v>
      </c>
      <c r="N16" s="200">
        <v>34.96</v>
      </c>
      <c r="O16" s="200">
        <v>0</v>
      </c>
      <c r="P16" s="200">
        <v>37.17</v>
      </c>
      <c r="Q16" s="200">
        <v>1.93</v>
      </c>
      <c r="R16" s="200">
        <v>6.75</v>
      </c>
      <c r="S16" s="200">
        <v>3.89</v>
      </c>
      <c r="T16" s="200">
        <v>0</v>
      </c>
      <c r="U16" s="200">
        <v>24.79</v>
      </c>
      <c r="V16" s="200">
        <v>3.05</v>
      </c>
      <c r="W16" s="200">
        <v>7.72</v>
      </c>
      <c r="X16" s="200">
        <v>24.12</v>
      </c>
      <c r="Y16" s="200">
        <v>0</v>
      </c>
      <c r="Z16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58.53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>
        <v>0</v>
      </c>
      <c r="AP16" s="200">
        <v>19.29</v>
      </c>
      <c r="AQ16" s="200">
        <v>7.72</v>
      </c>
      <c r="AR16" s="200">
        <v>0</v>
      </c>
      <c r="AS16" s="200">
        <v>0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4.7699999999999996</v>
      </c>
      <c r="L17" s="200">
        <v>205.37</v>
      </c>
      <c r="M17" s="200">
        <v>27.23</v>
      </c>
      <c r="N17" s="200">
        <v>34.96</v>
      </c>
      <c r="O17" s="200">
        <v>0</v>
      </c>
      <c r="P17" s="200">
        <v>37.17</v>
      </c>
      <c r="Q17" s="200">
        <v>1.93</v>
      </c>
      <c r="R17" s="200">
        <v>6.75</v>
      </c>
      <c r="S17" s="200">
        <v>3.89</v>
      </c>
      <c r="T17" s="200">
        <v>0</v>
      </c>
      <c r="U17" s="200">
        <v>24.79</v>
      </c>
      <c r="V17" s="200">
        <v>3.05</v>
      </c>
      <c r="W17" s="200">
        <v>7.72</v>
      </c>
      <c r="X17" s="200">
        <v>24.12</v>
      </c>
      <c r="Y17" s="200">
        <v>0</v>
      </c>
      <c r="Z17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58.53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>
        <v>0</v>
      </c>
      <c r="AP17" s="200">
        <v>19.29</v>
      </c>
      <c r="AQ17" s="200">
        <v>7.72</v>
      </c>
      <c r="AR17" s="200">
        <v>0</v>
      </c>
      <c r="AS17" s="200">
        <v>0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4.7699999999999996</v>
      </c>
      <c r="L18" s="200">
        <v>205.37</v>
      </c>
      <c r="M18" s="200">
        <v>27.23</v>
      </c>
      <c r="N18" s="200">
        <v>34.96</v>
      </c>
      <c r="O18" s="200">
        <v>0</v>
      </c>
      <c r="P18" s="200">
        <v>37.17</v>
      </c>
      <c r="Q18" s="200">
        <v>1.93</v>
      </c>
      <c r="R18" s="200">
        <v>6.75</v>
      </c>
      <c r="S18" s="200">
        <v>3.89</v>
      </c>
      <c r="T18" s="200">
        <v>0</v>
      </c>
      <c r="U18" s="200">
        <v>24.79</v>
      </c>
      <c r="V18" s="200">
        <v>3.05</v>
      </c>
      <c r="W18" s="200">
        <v>7.72</v>
      </c>
      <c r="X18" s="200">
        <v>24.12</v>
      </c>
      <c r="Y18" s="200">
        <v>0</v>
      </c>
      <c r="Z18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58.53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>
        <v>0</v>
      </c>
      <c r="AP18" s="200">
        <v>19.29</v>
      </c>
      <c r="AQ18" s="200">
        <v>7.72</v>
      </c>
      <c r="AR18" s="200">
        <v>0</v>
      </c>
      <c r="AS18" s="200">
        <v>0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4.7699999999999996</v>
      </c>
      <c r="L19" s="200">
        <v>205.37</v>
      </c>
      <c r="M19" s="200">
        <v>27.23</v>
      </c>
      <c r="N19" s="200">
        <v>34.96</v>
      </c>
      <c r="O19" s="200">
        <v>0</v>
      </c>
      <c r="P19" s="200">
        <v>37.17</v>
      </c>
      <c r="Q19" s="200">
        <v>1.93</v>
      </c>
      <c r="R19" s="200">
        <v>6.75</v>
      </c>
      <c r="S19" s="200">
        <v>3.89</v>
      </c>
      <c r="T19" s="200">
        <v>0</v>
      </c>
      <c r="U19" s="200">
        <v>24.79</v>
      </c>
      <c r="V19" s="200">
        <v>3.05</v>
      </c>
      <c r="W19" s="200">
        <v>7.72</v>
      </c>
      <c r="X19" s="200">
        <v>24.12</v>
      </c>
      <c r="Y19" s="200">
        <v>0</v>
      </c>
      <c r="Z19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58.53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>
        <v>0</v>
      </c>
      <c r="AP19" s="200">
        <v>20</v>
      </c>
      <c r="AQ19" s="200">
        <v>7.72</v>
      </c>
      <c r="AR19" s="200">
        <v>0</v>
      </c>
      <c r="AS19" s="200">
        <v>0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4.7699999999999996</v>
      </c>
      <c r="L20" s="200">
        <v>205.37</v>
      </c>
      <c r="M20" s="200">
        <v>27.23</v>
      </c>
      <c r="N20" s="200">
        <v>34.96</v>
      </c>
      <c r="O20" s="200">
        <v>0</v>
      </c>
      <c r="P20" s="200">
        <v>37.17</v>
      </c>
      <c r="Q20" s="200">
        <v>1.93</v>
      </c>
      <c r="R20" s="200">
        <v>6.75</v>
      </c>
      <c r="S20" s="200">
        <v>3.89</v>
      </c>
      <c r="T20" s="200">
        <v>0</v>
      </c>
      <c r="U20" s="200">
        <v>24.79</v>
      </c>
      <c r="V20" s="200">
        <v>2.89</v>
      </c>
      <c r="W20" s="200">
        <v>7.72</v>
      </c>
      <c r="X20" s="200">
        <v>24.12</v>
      </c>
      <c r="Y20" s="200">
        <v>0</v>
      </c>
      <c r="Z2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58.53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>
        <v>0</v>
      </c>
      <c r="AP20" s="200">
        <v>20</v>
      </c>
      <c r="AQ20" s="200">
        <v>7.72</v>
      </c>
      <c r="AR20" s="200">
        <v>0</v>
      </c>
      <c r="AS20" s="200">
        <v>0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4.7699999999999996</v>
      </c>
      <c r="L21" s="200">
        <v>205.37</v>
      </c>
      <c r="M21" s="200">
        <v>27.23</v>
      </c>
      <c r="N21" s="200">
        <v>34.96</v>
      </c>
      <c r="O21" s="200">
        <v>0</v>
      </c>
      <c r="P21" s="200">
        <v>37.17</v>
      </c>
      <c r="Q21" s="200">
        <v>1.93</v>
      </c>
      <c r="R21" s="200">
        <v>6.75</v>
      </c>
      <c r="S21" s="200">
        <v>3.89</v>
      </c>
      <c r="T21" s="200">
        <v>0</v>
      </c>
      <c r="U21" s="200">
        <v>24.79</v>
      </c>
      <c r="V21" s="200">
        <v>2.89</v>
      </c>
      <c r="W21" s="200">
        <v>7.72</v>
      </c>
      <c r="X21" s="200">
        <v>24.12</v>
      </c>
      <c r="Y21" s="200">
        <v>0</v>
      </c>
      <c r="Z21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58.53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>
        <v>0</v>
      </c>
      <c r="AP21" s="200">
        <v>20</v>
      </c>
      <c r="AQ21" s="200">
        <v>7.72</v>
      </c>
      <c r="AR21" s="200">
        <v>0</v>
      </c>
      <c r="AS21" s="200">
        <v>0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4.7699999999999996</v>
      </c>
      <c r="L22" s="200">
        <v>205.37</v>
      </c>
      <c r="M22" s="200">
        <v>27.23</v>
      </c>
      <c r="N22" s="200">
        <v>34.96</v>
      </c>
      <c r="O22" s="200">
        <v>0</v>
      </c>
      <c r="P22" s="200">
        <v>37.17</v>
      </c>
      <c r="Q22" s="200">
        <v>1.93</v>
      </c>
      <c r="R22" s="200">
        <v>6.75</v>
      </c>
      <c r="S22" s="200">
        <v>3.89</v>
      </c>
      <c r="T22" s="200">
        <v>0</v>
      </c>
      <c r="U22" s="200">
        <v>24.79</v>
      </c>
      <c r="V22" s="200">
        <v>2.89</v>
      </c>
      <c r="W22" s="200">
        <v>7.72</v>
      </c>
      <c r="X22" s="200">
        <v>24.12</v>
      </c>
      <c r="Y22" s="200">
        <v>0</v>
      </c>
      <c r="Z22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58.53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>
        <v>0</v>
      </c>
      <c r="AP22" s="200">
        <v>20</v>
      </c>
      <c r="AQ22" s="200">
        <v>7.72</v>
      </c>
      <c r="AR22" s="200">
        <v>0</v>
      </c>
      <c r="AS22" s="200">
        <v>0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4.7699999999999996</v>
      </c>
      <c r="L23" s="200">
        <v>205.37</v>
      </c>
      <c r="M23" s="200">
        <v>23.08</v>
      </c>
      <c r="N23" s="200">
        <v>33.86</v>
      </c>
      <c r="O23" s="200">
        <v>0</v>
      </c>
      <c r="P23" s="200">
        <v>37.159999999999997</v>
      </c>
      <c r="Q23" s="200">
        <v>1.93</v>
      </c>
      <c r="R23" s="200">
        <v>6.75</v>
      </c>
      <c r="S23" s="200">
        <v>3.89</v>
      </c>
      <c r="T23" s="200">
        <v>0</v>
      </c>
      <c r="U23" s="200">
        <v>24.79</v>
      </c>
      <c r="V23" s="200">
        <v>2.89</v>
      </c>
      <c r="W23" s="200">
        <v>7.72</v>
      </c>
      <c r="X23" s="200">
        <v>24.12</v>
      </c>
      <c r="Y23" s="200">
        <v>0</v>
      </c>
      <c r="Z23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58.53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>
        <v>0</v>
      </c>
      <c r="AP23" s="200">
        <v>20</v>
      </c>
      <c r="AQ23" s="200">
        <v>17.64</v>
      </c>
      <c r="AR23" s="200">
        <v>0</v>
      </c>
      <c r="AS23" s="200">
        <v>0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4.7699999999999996</v>
      </c>
      <c r="L24" s="200">
        <v>205.37</v>
      </c>
      <c r="M24" s="200">
        <v>27.23</v>
      </c>
      <c r="N24" s="200">
        <v>34.950000000000003</v>
      </c>
      <c r="O24" s="200">
        <v>0</v>
      </c>
      <c r="P24" s="200">
        <v>37.159999999999997</v>
      </c>
      <c r="Q24" s="200">
        <v>1.93</v>
      </c>
      <c r="R24" s="200">
        <v>12.55</v>
      </c>
      <c r="S24" s="200">
        <v>3.89</v>
      </c>
      <c r="T24" s="200">
        <v>0</v>
      </c>
      <c r="U24" s="200">
        <v>24.79</v>
      </c>
      <c r="V24" s="200">
        <v>6.14</v>
      </c>
      <c r="W24" s="200">
        <v>13.74</v>
      </c>
      <c r="X24" s="200">
        <v>39.93</v>
      </c>
      <c r="Y24" s="200">
        <v>0</v>
      </c>
      <c r="Z24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58.53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>
        <v>0</v>
      </c>
      <c r="AP24" s="200">
        <v>22.6</v>
      </c>
      <c r="AQ24" s="200">
        <v>27.67</v>
      </c>
      <c r="AR24" s="200">
        <v>0</v>
      </c>
      <c r="AS24" s="200">
        <v>0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4.7699999999999996</v>
      </c>
      <c r="L25" s="200">
        <v>205.48</v>
      </c>
      <c r="M25" s="200">
        <v>27.23</v>
      </c>
      <c r="N25" s="200">
        <v>34.950000000000003</v>
      </c>
      <c r="O25" s="200">
        <v>0</v>
      </c>
      <c r="P25" s="200">
        <v>37.159999999999997</v>
      </c>
      <c r="Q25" s="200">
        <v>1.93</v>
      </c>
      <c r="R25" s="200">
        <v>11.34</v>
      </c>
      <c r="S25" s="200">
        <v>3.89</v>
      </c>
      <c r="T25" s="200">
        <v>0</v>
      </c>
      <c r="U25" s="200">
        <v>24.79</v>
      </c>
      <c r="V25" s="200">
        <v>6.14</v>
      </c>
      <c r="W25" s="200">
        <v>13.74</v>
      </c>
      <c r="X25" s="200">
        <v>43.66</v>
      </c>
      <c r="Y25" s="200">
        <v>0</v>
      </c>
      <c r="Z25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58.53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>
        <v>0</v>
      </c>
      <c r="AP25" s="200">
        <v>22.6</v>
      </c>
      <c r="AQ25" s="200">
        <v>26.69</v>
      </c>
      <c r="AR25" s="200">
        <v>0</v>
      </c>
      <c r="AS25" s="200">
        <v>0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4.5</v>
      </c>
      <c r="L26" s="200">
        <v>205.47</v>
      </c>
      <c r="M26" s="200">
        <v>27.23</v>
      </c>
      <c r="N26" s="200">
        <v>34.950000000000003</v>
      </c>
      <c r="O26" s="200">
        <v>0</v>
      </c>
      <c r="P26" s="200">
        <v>37.159999999999997</v>
      </c>
      <c r="Q26" s="200">
        <v>1.93</v>
      </c>
      <c r="R26" s="200">
        <v>12.54</v>
      </c>
      <c r="S26" s="200">
        <v>3.86</v>
      </c>
      <c r="T26" s="200">
        <v>0</v>
      </c>
      <c r="U26" s="200">
        <v>24.79</v>
      </c>
      <c r="V26" s="200">
        <v>6.14</v>
      </c>
      <c r="W26" s="200">
        <v>13.74</v>
      </c>
      <c r="X26" s="200">
        <v>43.66</v>
      </c>
      <c r="Y26" s="200">
        <v>0</v>
      </c>
      <c r="Z26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58.53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>
        <v>0</v>
      </c>
      <c r="AP26" s="200">
        <v>22.6</v>
      </c>
      <c r="AQ26" s="200">
        <v>26.69</v>
      </c>
      <c r="AR26" s="200">
        <v>0</v>
      </c>
      <c r="AS26" s="200">
        <v>0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4.7699999999999996</v>
      </c>
      <c r="L27" s="200">
        <v>205.47</v>
      </c>
      <c r="M27" s="200">
        <v>27.23</v>
      </c>
      <c r="N27" s="200">
        <v>34.950000000000003</v>
      </c>
      <c r="O27" s="200">
        <v>0</v>
      </c>
      <c r="P27" s="200">
        <v>37.159999999999997</v>
      </c>
      <c r="Q27" s="200">
        <v>1.93</v>
      </c>
      <c r="R27" s="200">
        <v>12.55</v>
      </c>
      <c r="S27" s="200">
        <v>3.86</v>
      </c>
      <c r="T27" s="200">
        <v>0</v>
      </c>
      <c r="U27" s="200">
        <v>24.79</v>
      </c>
      <c r="V27" s="200">
        <v>6.14</v>
      </c>
      <c r="W27" s="200">
        <v>13.74</v>
      </c>
      <c r="X27" s="200">
        <v>43.66</v>
      </c>
      <c r="Y27" s="200">
        <v>0</v>
      </c>
      <c r="Z27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57.27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>
        <v>0</v>
      </c>
      <c r="AP27" s="200">
        <v>22.6</v>
      </c>
      <c r="AQ27" s="200">
        <v>26.69</v>
      </c>
      <c r="AR27" s="200">
        <v>0</v>
      </c>
      <c r="AS27" s="200">
        <v>0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4.7699999999999996</v>
      </c>
      <c r="L28" s="200">
        <v>265.27</v>
      </c>
      <c r="M28" s="200">
        <v>27.23</v>
      </c>
      <c r="N28" s="200">
        <v>34.950000000000003</v>
      </c>
      <c r="O28" s="200">
        <v>0</v>
      </c>
      <c r="P28" s="200">
        <v>37.159999999999997</v>
      </c>
      <c r="Q28" s="200">
        <v>1.93</v>
      </c>
      <c r="R28" s="200">
        <v>12.55</v>
      </c>
      <c r="S28" s="200">
        <v>3.86</v>
      </c>
      <c r="T28" s="200">
        <v>0</v>
      </c>
      <c r="U28" s="200">
        <v>24.79</v>
      </c>
      <c r="V28" s="200">
        <v>6.14</v>
      </c>
      <c r="W28" s="200">
        <v>13.74</v>
      </c>
      <c r="X28" s="200">
        <v>43.66</v>
      </c>
      <c r="Y28" s="200">
        <v>0</v>
      </c>
      <c r="Z28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57.27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>
        <v>0</v>
      </c>
      <c r="AP28" s="200">
        <v>22.6</v>
      </c>
      <c r="AQ28" s="200">
        <v>26.69</v>
      </c>
      <c r="AR28" s="200">
        <v>0</v>
      </c>
      <c r="AS28" s="200">
        <v>0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4.7699999999999996</v>
      </c>
      <c r="L29" s="200">
        <v>308.68</v>
      </c>
      <c r="M29" s="200">
        <v>27.23</v>
      </c>
      <c r="N29" s="200">
        <v>34.950000000000003</v>
      </c>
      <c r="O29" s="200">
        <v>0</v>
      </c>
      <c r="P29" s="200">
        <v>37.159999999999997</v>
      </c>
      <c r="Q29" s="200">
        <v>3.23</v>
      </c>
      <c r="R29" s="200">
        <v>12.55</v>
      </c>
      <c r="S29" s="200">
        <v>7.81</v>
      </c>
      <c r="T29" s="200">
        <v>0</v>
      </c>
      <c r="U29" s="200">
        <v>24.79</v>
      </c>
      <c r="V29" s="200">
        <v>6.14</v>
      </c>
      <c r="W29" s="200">
        <v>13.74</v>
      </c>
      <c r="X29" s="200">
        <v>43.66</v>
      </c>
      <c r="Y29" s="200">
        <v>0</v>
      </c>
      <c r="Z29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57.27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>
        <v>0</v>
      </c>
      <c r="AP29" s="200">
        <v>22.6</v>
      </c>
      <c r="AQ29" s="200">
        <v>26.69</v>
      </c>
      <c r="AR29" s="200">
        <v>0</v>
      </c>
      <c r="AS29" s="200">
        <v>0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8.98</v>
      </c>
      <c r="L30" s="200">
        <v>360.61</v>
      </c>
      <c r="M30" s="200">
        <v>27.23</v>
      </c>
      <c r="N30" s="200">
        <v>34.950000000000003</v>
      </c>
      <c r="O30" s="200">
        <v>0</v>
      </c>
      <c r="P30" s="200">
        <v>37.159999999999997</v>
      </c>
      <c r="Q30" s="200">
        <v>3.23</v>
      </c>
      <c r="R30" s="200">
        <v>12.55</v>
      </c>
      <c r="S30" s="200">
        <v>7.79</v>
      </c>
      <c r="T30" s="200">
        <v>0</v>
      </c>
      <c r="U30" s="200">
        <v>24.79</v>
      </c>
      <c r="V30" s="200">
        <v>6.14</v>
      </c>
      <c r="W30" s="200">
        <v>13.74</v>
      </c>
      <c r="X30" s="200">
        <v>43.66</v>
      </c>
      <c r="Y30" s="200">
        <v>0</v>
      </c>
      <c r="Z3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69.61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>
        <v>0</v>
      </c>
      <c r="AP30" s="200">
        <v>22.6</v>
      </c>
      <c r="AQ30" s="200">
        <v>26.69</v>
      </c>
      <c r="AR30" s="200">
        <v>1.86</v>
      </c>
      <c r="AS30" s="200">
        <v>0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8.98</v>
      </c>
      <c r="L31" s="200">
        <v>372.01</v>
      </c>
      <c r="M31" s="200">
        <v>27.23</v>
      </c>
      <c r="N31" s="200">
        <v>34.950000000000003</v>
      </c>
      <c r="O31" s="200">
        <v>0</v>
      </c>
      <c r="P31" s="200">
        <v>37.159999999999997</v>
      </c>
      <c r="Q31" s="200">
        <v>3.23</v>
      </c>
      <c r="R31" s="200">
        <v>12.55</v>
      </c>
      <c r="S31" s="200">
        <v>7.81</v>
      </c>
      <c r="T31" s="200">
        <v>0</v>
      </c>
      <c r="U31" s="200">
        <v>24.79</v>
      </c>
      <c r="V31" s="200">
        <v>6.14</v>
      </c>
      <c r="W31" s="200">
        <v>13.74</v>
      </c>
      <c r="X31" s="200">
        <v>43.66</v>
      </c>
      <c r="Y31" s="200">
        <v>0</v>
      </c>
      <c r="Z31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69.61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>
        <v>0</v>
      </c>
      <c r="AP31" s="200">
        <v>22.6</v>
      </c>
      <c r="AQ31" s="200">
        <v>26.69</v>
      </c>
      <c r="AR31" s="200">
        <v>5.67</v>
      </c>
      <c r="AS31" s="200">
        <v>0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8.9700000000000006</v>
      </c>
      <c r="L32" s="200">
        <v>372.01</v>
      </c>
      <c r="M32" s="200">
        <v>27.23</v>
      </c>
      <c r="N32" s="200">
        <v>34.950000000000003</v>
      </c>
      <c r="O32" s="200">
        <v>0</v>
      </c>
      <c r="P32" s="200">
        <v>37.159999999999997</v>
      </c>
      <c r="Q32" s="200">
        <v>3.23</v>
      </c>
      <c r="R32" s="200">
        <v>12.55</v>
      </c>
      <c r="S32" s="200">
        <v>7.81</v>
      </c>
      <c r="T32" s="200">
        <v>0</v>
      </c>
      <c r="U32" s="200">
        <v>24.79</v>
      </c>
      <c r="V32" s="200">
        <v>6.14</v>
      </c>
      <c r="W32" s="200">
        <v>13.74</v>
      </c>
      <c r="X32" s="200">
        <v>43.66</v>
      </c>
      <c r="Y32" s="200">
        <v>0</v>
      </c>
      <c r="Z32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69.61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>
        <v>0</v>
      </c>
      <c r="AP32" s="200">
        <v>22.6</v>
      </c>
      <c r="AQ32" s="200">
        <v>26.69</v>
      </c>
      <c r="AR32" s="200">
        <v>11.74</v>
      </c>
      <c r="AS32" s="200">
        <v>0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8.9700000000000006</v>
      </c>
      <c r="L33" s="200">
        <v>372.01</v>
      </c>
      <c r="M33" s="200">
        <v>27.23</v>
      </c>
      <c r="N33" s="200">
        <v>34.950000000000003</v>
      </c>
      <c r="O33" s="200">
        <v>0</v>
      </c>
      <c r="P33" s="200">
        <v>37.159999999999997</v>
      </c>
      <c r="Q33" s="200">
        <v>3.23</v>
      </c>
      <c r="R33" s="200">
        <v>12.55</v>
      </c>
      <c r="S33" s="200">
        <v>7.81</v>
      </c>
      <c r="T33" s="200">
        <v>0</v>
      </c>
      <c r="U33" s="200">
        <v>24.79</v>
      </c>
      <c r="V33" s="200">
        <v>6.14</v>
      </c>
      <c r="W33" s="200">
        <v>13.74</v>
      </c>
      <c r="X33" s="200">
        <v>43.66</v>
      </c>
      <c r="Y33" s="200">
        <v>0</v>
      </c>
      <c r="Z33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69.61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>
        <v>0</v>
      </c>
      <c r="AP33" s="200">
        <v>22.6</v>
      </c>
      <c r="AQ33" s="200">
        <v>26.69</v>
      </c>
      <c r="AR33" s="200">
        <v>19.7</v>
      </c>
      <c r="AS33" s="200">
        <v>0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8.98</v>
      </c>
      <c r="L34" s="200">
        <v>372.01</v>
      </c>
      <c r="M34" s="200">
        <v>27.23</v>
      </c>
      <c r="N34" s="200">
        <v>34.950000000000003</v>
      </c>
      <c r="O34" s="200">
        <v>0</v>
      </c>
      <c r="P34" s="200">
        <v>37.159999999999997</v>
      </c>
      <c r="Q34" s="200">
        <v>3.23</v>
      </c>
      <c r="R34" s="200">
        <v>12.55</v>
      </c>
      <c r="S34" s="200">
        <v>7.81</v>
      </c>
      <c r="T34" s="200">
        <v>0</v>
      </c>
      <c r="U34" s="200">
        <v>24.79</v>
      </c>
      <c r="V34" s="200">
        <v>6.14</v>
      </c>
      <c r="W34" s="200">
        <v>13.74</v>
      </c>
      <c r="X34" s="200">
        <v>43.66</v>
      </c>
      <c r="Y34" s="200">
        <v>0</v>
      </c>
      <c r="Z34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69.61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>
        <v>0</v>
      </c>
      <c r="AP34" s="200">
        <v>22.6</v>
      </c>
      <c r="AQ34" s="200">
        <v>26.69</v>
      </c>
      <c r="AR34" s="200">
        <v>19.7</v>
      </c>
      <c r="AS34" s="200">
        <v>0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8.9700000000000006</v>
      </c>
      <c r="L35" s="200">
        <v>372.01</v>
      </c>
      <c r="M35" s="200">
        <v>27.23</v>
      </c>
      <c r="N35" s="200">
        <v>34.950000000000003</v>
      </c>
      <c r="O35" s="200">
        <v>0</v>
      </c>
      <c r="P35" s="200">
        <v>37.159999999999997</v>
      </c>
      <c r="Q35" s="200">
        <v>3.23</v>
      </c>
      <c r="R35" s="200">
        <v>12.55</v>
      </c>
      <c r="S35" s="200">
        <v>7.81</v>
      </c>
      <c r="T35" s="200">
        <v>0</v>
      </c>
      <c r="U35" s="200">
        <v>24.79</v>
      </c>
      <c r="V35" s="200">
        <v>6.14</v>
      </c>
      <c r="W35" s="200">
        <v>13.74</v>
      </c>
      <c r="X35" s="200">
        <v>43.66</v>
      </c>
      <c r="Y35" s="200">
        <v>0</v>
      </c>
      <c r="Z35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69.61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>
        <v>0</v>
      </c>
      <c r="AP35" s="200">
        <v>22.6</v>
      </c>
      <c r="AQ35" s="200">
        <v>26.69</v>
      </c>
      <c r="AR35" s="200">
        <v>20.2</v>
      </c>
      <c r="AS35" s="200">
        <v>0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8.9700000000000006</v>
      </c>
      <c r="L36" s="200">
        <v>372.01</v>
      </c>
      <c r="M36" s="200">
        <v>27.23</v>
      </c>
      <c r="N36" s="200">
        <v>34.950000000000003</v>
      </c>
      <c r="O36" s="200">
        <v>0</v>
      </c>
      <c r="P36" s="200">
        <v>37.159999999999997</v>
      </c>
      <c r="Q36" s="200">
        <v>3.23</v>
      </c>
      <c r="R36" s="200">
        <v>12.55</v>
      </c>
      <c r="S36" s="200">
        <v>7.81</v>
      </c>
      <c r="T36" s="200">
        <v>0</v>
      </c>
      <c r="U36" s="200">
        <v>24.79</v>
      </c>
      <c r="V36" s="200">
        <v>6.14</v>
      </c>
      <c r="W36" s="200">
        <v>13.74</v>
      </c>
      <c r="X36" s="200">
        <v>43.66</v>
      </c>
      <c r="Y36" s="200">
        <v>0</v>
      </c>
      <c r="Z36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69.61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>
        <v>0</v>
      </c>
      <c r="AP36" s="200">
        <v>22.6</v>
      </c>
      <c r="AQ36" s="200">
        <v>26.69</v>
      </c>
      <c r="AR36" s="200">
        <v>20.2</v>
      </c>
      <c r="AS36" s="200">
        <v>0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8.98</v>
      </c>
      <c r="L37" s="200">
        <v>372.01</v>
      </c>
      <c r="M37" s="200">
        <v>27.23</v>
      </c>
      <c r="N37" s="200">
        <v>34.950000000000003</v>
      </c>
      <c r="O37" s="200">
        <v>0</v>
      </c>
      <c r="P37" s="200">
        <v>37.159999999999997</v>
      </c>
      <c r="Q37" s="200">
        <v>3.23</v>
      </c>
      <c r="R37" s="200">
        <v>12.55</v>
      </c>
      <c r="S37" s="200">
        <v>7.81</v>
      </c>
      <c r="T37" s="200">
        <v>0</v>
      </c>
      <c r="U37" s="200">
        <v>24.79</v>
      </c>
      <c r="V37" s="200">
        <v>6.14</v>
      </c>
      <c r="W37" s="200">
        <v>13.74</v>
      </c>
      <c r="X37" s="200">
        <v>43.66</v>
      </c>
      <c r="Y37" s="200">
        <v>0</v>
      </c>
      <c r="Z37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69.61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>
        <v>0</v>
      </c>
      <c r="AP37" s="200">
        <v>22.6</v>
      </c>
      <c r="AQ37" s="200">
        <v>26.69</v>
      </c>
      <c r="AR37" s="200">
        <v>22.2</v>
      </c>
      <c r="AS37" s="200">
        <v>0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8.98</v>
      </c>
      <c r="L38" s="200">
        <v>372.01</v>
      </c>
      <c r="M38" s="200">
        <v>27.23</v>
      </c>
      <c r="N38" s="200">
        <v>34.950000000000003</v>
      </c>
      <c r="O38" s="200">
        <v>0</v>
      </c>
      <c r="P38" s="200">
        <v>37.159999999999997</v>
      </c>
      <c r="Q38" s="200">
        <v>3.23</v>
      </c>
      <c r="R38" s="200">
        <v>12.55</v>
      </c>
      <c r="S38" s="200">
        <v>7.81</v>
      </c>
      <c r="T38" s="200">
        <v>0</v>
      </c>
      <c r="U38" s="200">
        <v>24.79</v>
      </c>
      <c r="V38" s="200">
        <v>6.14</v>
      </c>
      <c r="W38" s="200">
        <v>13.74</v>
      </c>
      <c r="X38" s="200">
        <v>43.66</v>
      </c>
      <c r="Y38" s="200">
        <v>0</v>
      </c>
      <c r="Z38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69.61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>
        <v>0</v>
      </c>
      <c r="AP38" s="200">
        <v>22.6</v>
      </c>
      <c r="AQ38" s="200">
        <v>26.69</v>
      </c>
      <c r="AR38" s="200">
        <v>22.2</v>
      </c>
      <c r="AS38" s="200">
        <v>0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8.98</v>
      </c>
      <c r="L39" s="200">
        <v>372.01</v>
      </c>
      <c r="M39" s="200">
        <v>27.23</v>
      </c>
      <c r="N39" s="200">
        <v>34.950000000000003</v>
      </c>
      <c r="O39" s="200">
        <v>0</v>
      </c>
      <c r="P39" s="200">
        <v>37.159999999999997</v>
      </c>
      <c r="Q39" s="200">
        <v>3.23</v>
      </c>
      <c r="R39" s="200">
        <v>12.55</v>
      </c>
      <c r="S39" s="200">
        <v>7.81</v>
      </c>
      <c r="T39" s="200">
        <v>0</v>
      </c>
      <c r="U39" s="200">
        <v>24.79</v>
      </c>
      <c r="V39" s="200">
        <v>6.14</v>
      </c>
      <c r="W39" s="200">
        <v>13.74</v>
      </c>
      <c r="X39" s="200">
        <v>43.66</v>
      </c>
      <c r="Y39" s="200">
        <v>0</v>
      </c>
      <c r="Z39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69.61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>
        <v>0</v>
      </c>
      <c r="AP39" s="200">
        <v>22.6</v>
      </c>
      <c r="AQ39" s="200">
        <v>26.69</v>
      </c>
      <c r="AR39" s="200">
        <v>22.2</v>
      </c>
      <c r="AS39" s="200">
        <v>0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8.98</v>
      </c>
      <c r="L40" s="200">
        <v>372.02</v>
      </c>
      <c r="M40" s="200">
        <v>27.23</v>
      </c>
      <c r="N40" s="200">
        <v>34.950000000000003</v>
      </c>
      <c r="O40" s="200">
        <v>0</v>
      </c>
      <c r="P40" s="200">
        <v>37.159999999999997</v>
      </c>
      <c r="Q40" s="200">
        <v>3.23</v>
      </c>
      <c r="R40" s="200">
        <v>12.55</v>
      </c>
      <c r="S40" s="200">
        <v>7.81</v>
      </c>
      <c r="T40" s="200">
        <v>0</v>
      </c>
      <c r="U40" s="200">
        <v>24.79</v>
      </c>
      <c r="V40" s="200">
        <v>6.14</v>
      </c>
      <c r="W40" s="200">
        <v>13.74</v>
      </c>
      <c r="X40" s="200">
        <v>43.66</v>
      </c>
      <c r="Y40" s="200">
        <v>0</v>
      </c>
      <c r="Z4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69.61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>
        <v>0</v>
      </c>
      <c r="AP40" s="200">
        <v>22.6</v>
      </c>
      <c r="AQ40" s="200">
        <v>26.69</v>
      </c>
      <c r="AR40" s="200">
        <v>22.2</v>
      </c>
      <c r="AS40" s="200">
        <v>0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8.98</v>
      </c>
      <c r="L41" s="200">
        <v>372.01</v>
      </c>
      <c r="M41" s="200">
        <v>27.23</v>
      </c>
      <c r="N41" s="200">
        <v>34.950000000000003</v>
      </c>
      <c r="O41" s="200">
        <v>0</v>
      </c>
      <c r="P41" s="200">
        <v>37.159999999999997</v>
      </c>
      <c r="Q41" s="200">
        <v>3.23</v>
      </c>
      <c r="R41" s="200">
        <v>12.55</v>
      </c>
      <c r="S41" s="200">
        <v>7.81</v>
      </c>
      <c r="T41" s="200">
        <v>0</v>
      </c>
      <c r="U41" s="200">
        <v>24.79</v>
      </c>
      <c r="V41" s="200">
        <v>6.14</v>
      </c>
      <c r="W41" s="200">
        <v>13.74</v>
      </c>
      <c r="X41" s="200">
        <v>43.66</v>
      </c>
      <c r="Y41" s="200">
        <v>0</v>
      </c>
      <c r="Z41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69.61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>
        <v>0</v>
      </c>
      <c r="AP41" s="200">
        <v>22.6</v>
      </c>
      <c r="AQ41" s="200">
        <v>26.69</v>
      </c>
      <c r="AR41" s="200">
        <v>22.2</v>
      </c>
      <c r="AS41" s="200">
        <v>0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8.98</v>
      </c>
      <c r="L42" s="200">
        <v>372.01</v>
      </c>
      <c r="M42" s="200">
        <v>27.23</v>
      </c>
      <c r="N42" s="200">
        <v>34.950000000000003</v>
      </c>
      <c r="O42" s="200">
        <v>0</v>
      </c>
      <c r="P42" s="200">
        <v>37.159999999999997</v>
      </c>
      <c r="Q42" s="200">
        <v>3.23</v>
      </c>
      <c r="R42" s="200">
        <v>12.55</v>
      </c>
      <c r="S42" s="200">
        <v>7.81</v>
      </c>
      <c r="T42" s="200">
        <v>0</v>
      </c>
      <c r="U42" s="200">
        <v>24.79</v>
      </c>
      <c r="V42" s="200">
        <v>6.14</v>
      </c>
      <c r="W42" s="200">
        <v>13.74</v>
      </c>
      <c r="X42" s="200">
        <v>43.66</v>
      </c>
      <c r="Y42" s="200">
        <v>0</v>
      </c>
      <c r="Z42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69.61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>
        <v>0</v>
      </c>
      <c r="AP42" s="200">
        <v>22.6</v>
      </c>
      <c r="AQ42" s="200">
        <v>26.69</v>
      </c>
      <c r="AR42" s="200">
        <v>23.7</v>
      </c>
      <c r="AS42" s="200">
        <v>0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8.98</v>
      </c>
      <c r="L43" s="200">
        <v>372.01</v>
      </c>
      <c r="M43" s="200">
        <v>27.23</v>
      </c>
      <c r="N43" s="200">
        <v>34.950000000000003</v>
      </c>
      <c r="O43" s="200">
        <v>0</v>
      </c>
      <c r="P43" s="200">
        <v>37.159999999999997</v>
      </c>
      <c r="Q43" s="200">
        <v>3.23</v>
      </c>
      <c r="R43" s="200">
        <v>12.55</v>
      </c>
      <c r="S43" s="200">
        <v>7.81</v>
      </c>
      <c r="T43" s="200">
        <v>0</v>
      </c>
      <c r="U43" s="200">
        <v>24.79</v>
      </c>
      <c r="V43" s="200">
        <v>6.14</v>
      </c>
      <c r="W43" s="200">
        <v>13.74</v>
      </c>
      <c r="X43" s="200">
        <v>43.66</v>
      </c>
      <c r="Y43" s="200">
        <v>0</v>
      </c>
      <c r="Z43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69.61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>
        <v>0</v>
      </c>
      <c r="AP43" s="200">
        <v>22.6</v>
      </c>
      <c r="AQ43" s="200">
        <v>26.69</v>
      </c>
      <c r="AR43" s="200">
        <v>23.7</v>
      </c>
      <c r="AS43" s="200">
        <v>0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8.98</v>
      </c>
      <c r="L44" s="200">
        <v>372.01</v>
      </c>
      <c r="M44" s="200">
        <v>27.23</v>
      </c>
      <c r="N44" s="200">
        <v>34.950000000000003</v>
      </c>
      <c r="O44" s="200">
        <v>0</v>
      </c>
      <c r="P44" s="200">
        <v>37.159999999999997</v>
      </c>
      <c r="Q44" s="200">
        <v>3.23</v>
      </c>
      <c r="R44" s="200">
        <v>12.55</v>
      </c>
      <c r="S44" s="200">
        <v>7.81</v>
      </c>
      <c r="T44" s="200">
        <v>0</v>
      </c>
      <c r="U44" s="200">
        <v>24.79</v>
      </c>
      <c r="V44" s="200">
        <v>6.14</v>
      </c>
      <c r="W44" s="200">
        <v>13.74</v>
      </c>
      <c r="X44" s="200">
        <v>43.66</v>
      </c>
      <c r="Y44" s="200">
        <v>0</v>
      </c>
      <c r="Z44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69.61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>
        <v>0</v>
      </c>
      <c r="AP44" s="200">
        <v>22.6</v>
      </c>
      <c r="AQ44" s="200">
        <v>26.69</v>
      </c>
      <c r="AR44" s="200">
        <v>23.7</v>
      </c>
      <c r="AS44" s="200">
        <v>0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8.98</v>
      </c>
      <c r="L45" s="200">
        <v>372.01</v>
      </c>
      <c r="M45" s="200">
        <v>27.23</v>
      </c>
      <c r="N45" s="200">
        <v>34.950000000000003</v>
      </c>
      <c r="O45" s="200">
        <v>0</v>
      </c>
      <c r="P45" s="200">
        <v>37.159999999999997</v>
      </c>
      <c r="Q45" s="200">
        <v>3.23</v>
      </c>
      <c r="R45" s="200">
        <v>12.55</v>
      </c>
      <c r="S45" s="200">
        <v>7.81</v>
      </c>
      <c r="T45" s="200">
        <v>0</v>
      </c>
      <c r="U45" s="200">
        <v>24.79</v>
      </c>
      <c r="V45" s="200">
        <v>6.14</v>
      </c>
      <c r="W45" s="200">
        <v>13.74</v>
      </c>
      <c r="X45" s="200">
        <v>43.66</v>
      </c>
      <c r="Y45" s="200">
        <v>0</v>
      </c>
      <c r="Z45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69.61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>
        <v>0</v>
      </c>
      <c r="AP45" s="200">
        <v>22.6</v>
      </c>
      <c r="AQ45" s="200">
        <v>26.69</v>
      </c>
      <c r="AR45" s="200">
        <v>23.7</v>
      </c>
      <c r="AS45" s="200">
        <v>0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8.98</v>
      </c>
      <c r="L46" s="200">
        <v>372.01</v>
      </c>
      <c r="M46" s="200">
        <v>27.23</v>
      </c>
      <c r="N46" s="200">
        <v>34.950000000000003</v>
      </c>
      <c r="O46" s="200">
        <v>0</v>
      </c>
      <c r="P46" s="200">
        <v>37.159999999999997</v>
      </c>
      <c r="Q46" s="200">
        <v>3.23</v>
      </c>
      <c r="R46" s="200">
        <v>12.55</v>
      </c>
      <c r="S46" s="200">
        <v>7.81</v>
      </c>
      <c r="T46" s="200">
        <v>0</v>
      </c>
      <c r="U46" s="200">
        <v>24.79</v>
      </c>
      <c r="V46" s="200">
        <v>6.14</v>
      </c>
      <c r="W46" s="200">
        <v>13.74</v>
      </c>
      <c r="X46" s="200">
        <v>43.66</v>
      </c>
      <c r="Y46" s="200">
        <v>0</v>
      </c>
      <c r="Z46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69.61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>
        <v>0</v>
      </c>
      <c r="AP46" s="200">
        <v>22.6</v>
      </c>
      <c r="AQ46" s="200">
        <v>26.69</v>
      </c>
      <c r="AR46" s="200">
        <v>23.7</v>
      </c>
      <c r="AS46" s="200">
        <v>0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4.7699999999999996</v>
      </c>
      <c r="L47" s="200">
        <v>372.01</v>
      </c>
      <c r="M47" s="200">
        <v>27.23</v>
      </c>
      <c r="N47" s="200">
        <v>34.950000000000003</v>
      </c>
      <c r="O47" s="200">
        <v>0</v>
      </c>
      <c r="P47" s="200">
        <v>37.159999999999997</v>
      </c>
      <c r="Q47" s="200">
        <v>3.23</v>
      </c>
      <c r="R47" s="200">
        <v>12.55</v>
      </c>
      <c r="S47" s="200">
        <v>7.81</v>
      </c>
      <c r="T47" s="200">
        <v>0</v>
      </c>
      <c r="U47" s="200">
        <v>24.79</v>
      </c>
      <c r="V47" s="200">
        <v>6.14</v>
      </c>
      <c r="W47" s="200">
        <v>13.74</v>
      </c>
      <c r="X47" s="200">
        <v>43.66</v>
      </c>
      <c r="Y47" s="200">
        <v>0</v>
      </c>
      <c r="Z47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57.27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>
        <v>0</v>
      </c>
      <c r="AP47" s="200">
        <v>22.6</v>
      </c>
      <c r="AQ47" s="200">
        <v>26.69</v>
      </c>
      <c r="AR47" s="200">
        <v>23.7</v>
      </c>
      <c r="AS47" s="200">
        <v>0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4.7699999999999996</v>
      </c>
      <c r="L48" s="200">
        <v>372.01</v>
      </c>
      <c r="M48" s="200">
        <v>27.23</v>
      </c>
      <c r="N48" s="200">
        <v>34.950000000000003</v>
      </c>
      <c r="O48" s="200">
        <v>0</v>
      </c>
      <c r="P48" s="200">
        <v>37.159999999999997</v>
      </c>
      <c r="Q48" s="200">
        <v>3.23</v>
      </c>
      <c r="R48" s="200">
        <v>12.55</v>
      </c>
      <c r="S48" s="200">
        <v>7.81</v>
      </c>
      <c r="T48" s="200">
        <v>0</v>
      </c>
      <c r="U48" s="200">
        <v>24.79</v>
      </c>
      <c r="V48" s="200">
        <v>6.14</v>
      </c>
      <c r="W48" s="200">
        <v>13.74</v>
      </c>
      <c r="X48" s="200">
        <v>43.66</v>
      </c>
      <c r="Y48" s="200">
        <v>0</v>
      </c>
      <c r="Z48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57.27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>
        <v>0</v>
      </c>
      <c r="AP48" s="200">
        <v>22.6</v>
      </c>
      <c r="AQ48" s="200">
        <v>26.69</v>
      </c>
      <c r="AR48" s="200">
        <v>23.7</v>
      </c>
      <c r="AS48" s="200">
        <v>0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4.7699999999999996</v>
      </c>
      <c r="L49" s="200">
        <v>372.01</v>
      </c>
      <c r="M49" s="200">
        <v>27.23</v>
      </c>
      <c r="N49" s="200">
        <v>34.950000000000003</v>
      </c>
      <c r="O49" s="200">
        <v>0</v>
      </c>
      <c r="P49" s="200">
        <v>37.159999999999997</v>
      </c>
      <c r="Q49" s="200">
        <v>3.23</v>
      </c>
      <c r="R49" s="200">
        <v>12.55</v>
      </c>
      <c r="S49" s="200">
        <v>7.81</v>
      </c>
      <c r="T49" s="200">
        <v>0</v>
      </c>
      <c r="U49" s="200">
        <v>24.79</v>
      </c>
      <c r="V49" s="200">
        <v>6.14</v>
      </c>
      <c r="W49" s="200">
        <v>13.74</v>
      </c>
      <c r="X49" s="200">
        <v>43.66</v>
      </c>
      <c r="Y49" s="200">
        <v>0</v>
      </c>
      <c r="Z49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58.53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>
        <v>0</v>
      </c>
      <c r="AP49" s="200">
        <v>22.6</v>
      </c>
      <c r="AQ49" s="200">
        <v>26.69</v>
      </c>
      <c r="AR49" s="200">
        <v>23.7</v>
      </c>
      <c r="AS49" s="200">
        <v>0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4.7699999999999996</v>
      </c>
      <c r="L50" s="200">
        <v>308.67</v>
      </c>
      <c r="M50" s="200">
        <v>27.23</v>
      </c>
      <c r="N50" s="200">
        <v>34.950000000000003</v>
      </c>
      <c r="O50" s="200">
        <v>0</v>
      </c>
      <c r="P50" s="200">
        <v>37.159999999999997</v>
      </c>
      <c r="Q50" s="200">
        <v>3.23</v>
      </c>
      <c r="R50" s="200">
        <v>12.55</v>
      </c>
      <c r="S50" s="200">
        <v>7.81</v>
      </c>
      <c r="T50" s="200">
        <v>0</v>
      </c>
      <c r="U50" s="200">
        <v>24.79</v>
      </c>
      <c r="V50" s="200">
        <v>6.14</v>
      </c>
      <c r="W50" s="200">
        <v>13.74</v>
      </c>
      <c r="X50" s="200">
        <v>43.66</v>
      </c>
      <c r="Y50" s="200">
        <v>0</v>
      </c>
      <c r="Z5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58.53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>
        <v>0</v>
      </c>
      <c r="AP50" s="200">
        <v>22.6</v>
      </c>
      <c r="AQ50" s="200">
        <v>26.69</v>
      </c>
      <c r="AR50" s="200">
        <v>23.7</v>
      </c>
      <c r="AS50" s="200">
        <v>0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4.7699999999999996</v>
      </c>
      <c r="L51" s="200">
        <v>295.92</v>
      </c>
      <c r="M51" s="200">
        <v>27.23</v>
      </c>
      <c r="N51" s="200">
        <v>34.950000000000003</v>
      </c>
      <c r="O51" s="200">
        <v>0</v>
      </c>
      <c r="P51" s="200">
        <v>37.159999999999997</v>
      </c>
      <c r="Q51" s="200">
        <v>3.23</v>
      </c>
      <c r="R51" s="200">
        <v>12.55</v>
      </c>
      <c r="S51" s="200">
        <v>7.81</v>
      </c>
      <c r="T51" s="200">
        <v>0</v>
      </c>
      <c r="U51" s="200">
        <v>24.79</v>
      </c>
      <c r="V51" s="200">
        <v>6.14</v>
      </c>
      <c r="W51" s="200">
        <v>13.74</v>
      </c>
      <c r="X51" s="200">
        <v>43.66</v>
      </c>
      <c r="Y51" s="200">
        <v>0</v>
      </c>
      <c r="Z51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58.53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>
        <v>0</v>
      </c>
      <c r="AP51" s="200">
        <v>22.6</v>
      </c>
      <c r="AQ51" s="200">
        <v>26.69</v>
      </c>
      <c r="AR51" s="200">
        <v>23.7</v>
      </c>
      <c r="AS51" s="200">
        <v>0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4.7699999999999996</v>
      </c>
      <c r="L52" s="200">
        <v>250.74</v>
      </c>
      <c r="M52" s="200">
        <v>27.23</v>
      </c>
      <c r="N52" s="200">
        <v>34.950000000000003</v>
      </c>
      <c r="O52" s="200">
        <v>0</v>
      </c>
      <c r="P52" s="200">
        <v>37.159999999999997</v>
      </c>
      <c r="Q52" s="200">
        <v>3.23</v>
      </c>
      <c r="R52" s="200">
        <v>12.55</v>
      </c>
      <c r="S52" s="200">
        <v>7.81</v>
      </c>
      <c r="T52" s="200">
        <v>0</v>
      </c>
      <c r="U52" s="200">
        <v>24.79</v>
      </c>
      <c r="V52" s="200">
        <v>6.14</v>
      </c>
      <c r="W52" s="200">
        <v>13.74</v>
      </c>
      <c r="X52" s="200">
        <v>43.66</v>
      </c>
      <c r="Y52" s="200">
        <v>0</v>
      </c>
      <c r="Z52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58.53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>
        <v>0</v>
      </c>
      <c r="AP52" s="200">
        <v>22.6</v>
      </c>
      <c r="AQ52" s="200">
        <v>26.69</v>
      </c>
      <c r="AR52" s="200">
        <v>23.7</v>
      </c>
      <c r="AS52" s="200">
        <v>0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4.7699999999999996</v>
      </c>
      <c r="L53" s="200">
        <v>205.56</v>
      </c>
      <c r="M53" s="200">
        <v>27.23</v>
      </c>
      <c r="N53" s="200">
        <v>34.950000000000003</v>
      </c>
      <c r="O53" s="200">
        <v>0</v>
      </c>
      <c r="P53" s="200">
        <v>37.159999999999997</v>
      </c>
      <c r="Q53" s="200">
        <v>3.23</v>
      </c>
      <c r="R53" s="200">
        <v>12.55</v>
      </c>
      <c r="S53" s="200">
        <v>7.81</v>
      </c>
      <c r="T53" s="200">
        <v>0</v>
      </c>
      <c r="U53" s="200">
        <v>24.79</v>
      </c>
      <c r="V53" s="200">
        <v>6.14</v>
      </c>
      <c r="W53" s="200">
        <v>13.74</v>
      </c>
      <c r="X53" s="200">
        <v>43.66</v>
      </c>
      <c r="Y53" s="200">
        <v>0</v>
      </c>
      <c r="Z53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58.53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>
        <v>0</v>
      </c>
      <c r="AP53" s="200">
        <v>22.6</v>
      </c>
      <c r="AQ53" s="200">
        <v>26.69</v>
      </c>
      <c r="AR53" s="200">
        <v>23.7</v>
      </c>
      <c r="AS53" s="200">
        <v>0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4.7699999999999996</v>
      </c>
      <c r="L54" s="200">
        <v>205.56</v>
      </c>
      <c r="M54" s="200">
        <v>27.23</v>
      </c>
      <c r="N54" s="200">
        <v>34.950000000000003</v>
      </c>
      <c r="O54" s="200">
        <v>0</v>
      </c>
      <c r="P54" s="200">
        <v>37.159999999999997</v>
      </c>
      <c r="Q54" s="200">
        <v>3.23</v>
      </c>
      <c r="R54" s="200">
        <v>12.55</v>
      </c>
      <c r="S54" s="200">
        <v>7.81</v>
      </c>
      <c r="T54" s="200">
        <v>0</v>
      </c>
      <c r="U54" s="200">
        <v>24.79</v>
      </c>
      <c r="V54" s="200">
        <v>6.14</v>
      </c>
      <c r="W54" s="200">
        <v>13.74</v>
      </c>
      <c r="X54" s="200">
        <v>43.66</v>
      </c>
      <c r="Y54" s="200">
        <v>0</v>
      </c>
      <c r="Z54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58.53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>
        <v>0</v>
      </c>
      <c r="AP54" s="200">
        <v>22.6</v>
      </c>
      <c r="AQ54" s="200">
        <v>26.69</v>
      </c>
      <c r="AR54" s="200">
        <v>23.7</v>
      </c>
      <c r="AS54" s="200">
        <v>0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4.5999999999999996</v>
      </c>
      <c r="L55" s="200">
        <v>205.37</v>
      </c>
      <c r="M55" s="200">
        <v>27.23</v>
      </c>
      <c r="N55" s="200">
        <v>34.950000000000003</v>
      </c>
      <c r="O55" s="200">
        <v>0</v>
      </c>
      <c r="P55" s="200">
        <v>37.159999999999997</v>
      </c>
      <c r="Q55" s="200">
        <v>1.93</v>
      </c>
      <c r="R55" s="200">
        <v>6.75</v>
      </c>
      <c r="S55" s="200">
        <v>3.89</v>
      </c>
      <c r="T55" s="200">
        <v>0</v>
      </c>
      <c r="U55" s="200">
        <v>24.79</v>
      </c>
      <c r="V55" s="200">
        <v>6.14</v>
      </c>
      <c r="W55" s="200">
        <v>13.74</v>
      </c>
      <c r="X55" s="200">
        <v>43.66</v>
      </c>
      <c r="Y55" s="200">
        <v>0</v>
      </c>
      <c r="Z55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58.53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>
        <v>0</v>
      </c>
      <c r="AP55" s="200">
        <v>22.6</v>
      </c>
      <c r="AQ55" s="200">
        <v>16.07</v>
      </c>
      <c r="AR55" s="200">
        <v>23.7</v>
      </c>
      <c r="AS55" s="200">
        <v>0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4.5999999999999996</v>
      </c>
      <c r="L56" s="200">
        <v>205.37</v>
      </c>
      <c r="M56" s="200">
        <v>27.23</v>
      </c>
      <c r="N56" s="200">
        <v>34.950000000000003</v>
      </c>
      <c r="O56" s="200">
        <v>0</v>
      </c>
      <c r="P56" s="200">
        <v>37.159999999999997</v>
      </c>
      <c r="Q56" s="200">
        <v>1.93</v>
      </c>
      <c r="R56" s="200">
        <v>6.75</v>
      </c>
      <c r="S56" s="200">
        <v>3.89</v>
      </c>
      <c r="T56" s="200">
        <v>0</v>
      </c>
      <c r="U56" s="200">
        <v>24.79</v>
      </c>
      <c r="V56" s="200">
        <v>6.14</v>
      </c>
      <c r="W56" s="200">
        <v>13.74</v>
      </c>
      <c r="X56" s="200">
        <v>43.66</v>
      </c>
      <c r="Y56" s="200">
        <v>0</v>
      </c>
      <c r="Z56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58.53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>
        <v>0</v>
      </c>
      <c r="AP56" s="200">
        <v>22.6</v>
      </c>
      <c r="AQ56" s="200">
        <v>7.72</v>
      </c>
      <c r="AR56" s="200">
        <v>23.7</v>
      </c>
      <c r="AS56" s="200">
        <v>0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4.5999999999999996</v>
      </c>
      <c r="L57" s="200">
        <v>205.37</v>
      </c>
      <c r="M57" s="200">
        <v>27.23</v>
      </c>
      <c r="N57" s="200">
        <v>34.950000000000003</v>
      </c>
      <c r="O57" s="200">
        <v>0</v>
      </c>
      <c r="P57" s="200">
        <v>37.159999999999997</v>
      </c>
      <c r="Q57" s="200">
        <v>1.93</v>
      </c>
      <c r="R57" s="200">
        <v>6.75</v>
      </c>
      <c r="S57" s="200">
        <v>3.89</v>
      </c>
      <c r="T57" s="200">
        <v>0</v>
      </c>
      <c r="U57" s="200">
        <v>24.79</v>
      </c>
      <c r="V57" s="200">
        <v>6.13</v>
      </c>
      <c r="W57" s="200">
        <v>13.73</v>
      </c>
      <c r="X57" s="200">
        <v>43.66</v>
      </c>
      <c r="Y57" s="200">
        <v>0</v>
      </c>
      <c r="Z57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58.53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>
        <v>0</v>
      </c>
      <c r="AP57" s="200">
        <v>22.6</v>
      </c>
      <c r="AQ57" s="200">
        <v>7.72</v>
      </c>
      <c r="AR57" s="200">
        <v>23.7</v>
      </c>
      <c r="AS57" s="200">
        <v>0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4.5999999999999996</v>
      </c>
      <c r="L58" s="200">
        <v>205.37</v>
      </c>
      <c r="M58" s="200">
        <v>27.23</v>
      </c>
      <c r="N58" s="200">
        <v>34.950000000000003</v>
      </c>
      <c r="O58" s="200">
        <v>0</v>
      </c>
      <c r="P58" s="200">
        <v>37.159999999999997</v>
      </c>
      <c r="Q58" s="200">
        <v>1.93</v>
      </c>
      <c r="R58" s="200">
        <v>6.75</v>
      </c>
      <c r="S58" s="200">
        <v>3.89</v>
      </c>
      <c r="T58" s="200">
        <v>0</v>
      </c>
      <c r="U58" s="200">
        <v>24.79</v>
      </c>
      <c r="V58" s="200">
        <v>6.13</v>
      </c>
      <c r="W58" s="200">
        <v>13.73</v>
      </c>
      <c r="X58" s="200">
        <v>43.66</v>
      </c>
      <c r="Y58" s="200">
        <v>0</v>
      </c>
      <c r="Z58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58.53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>
        <v>0</v>
      </c>
      <c r="AP58" s="200">
        <v>22.6</v>
      </c>
      <c r="AQ58" s="200">
        <v>7.72</v>
      </c>
      <c r="AR58" s="200">
        <v>23.7</v>
      </c>
      <c r="AS58" s="200">
        <v>0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4.5999999999999996</v>
      </c>
      <c r="L59" s="200">
        <v>205.37</v>
      </c>
      <c r="M59" s="200">
        <v>27.23</v>
      </c>
      <c r="N59" s="200">
        <v>34.950000000000003</v>
      </c>
      <c r="O59" s="200">
        <v>0</v>
      </c>
      <c r="P59" s="200">
        <v>37.159999999999997</v>
      </c>
      <c r="Q59" s="200">
        <v>1.93</v>
      </c>
      <c r="R59" s="200">
        <v>6.75</v>
      </c>
      <c r="S59" s="200">
        <v>3.89</v>
      </c>
      <c r="T59" s="200">
        <v>0</v>
      </c>
      <c r="U59" s="200">
        <v>24.79</v>
      </c>
      <c r="V59" s="200">
        <v>6.13</v>
      </c>
      <c r="W59" s="200">
        <v>13.73</v>
      </c>
      <c r="X59" s="200">
        <v>43.66</v>
      </c>
      <c r="Y59" s="200">
        <v>0</v>
      </c>
      <c r="Z59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58.53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>
        <v>0</v>
      </c>
      <c r="AP59" s="200">
        <v>22.6</v>
      </c>
      <c r="AQ59" s="200">
        <v>7.72</v>
      </c>
      <c r="AR59" s="200">
        <v>23.7</v>
      </c>
      <c r="AS59" s="200">
        <v>0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4.5999999999999996</v>
      </c>
      <c r="L60" s="200">
        <v>205.37</v>
      </c>
      <c r="M60" s="200">
        <v>27.23</v>
      </c>
      <c r="N60" s="200">
        <v>34.950000000000003</v>
      </c>
      <c r="O60" s="200">
        <v>0</v>
      </c>
      <c r="P60" s="200">
        <v>37.159999999999997</v>
      </c>
      <c r="Q60" s="200">
        <v>1.93</v>
      </c>
      <c r="R60" s="200">
        <v>6.75</v>
      </c>
      <c r="S60" s="200">
        <v>3.89</v>
      </c>
      <c r="T60" s="200">
        <v>0</v>
      </c>
      <c r="U60" s="200">
        <v>24.79</v>
      </c>
      <c r="V60" s="200">
        <v>6.13</v>
      </c>
      <c r="W60" s="200">
        <v>13.73</v>
      </c>
      <c r="X60" s="200">
        <v>43.66</v>
      </c>
      <c r="Y60" s="200">
        <v>0</v>
      </c>
      <c r="Z6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58.53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>
        <v>0</v>
      </c>
      <c r="AP60" s="200">
        <v>22.6</v>
      </c>
      <c r="AQ60" s="200">
        <v>7.72</v>
      </c>
      <c r="AR60" s="200">
        <v>23.7</v>
      </c>
      <c r="AS60" s="200">
        <v>0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4.5999999999999996</v>
      </c>
      <c r="L61" s="200">
        <v>205.36</v>
      </c>
      <c r="M61" s="200">
        <v>27.23</v>
      </c>
      <c r="N61" s="200">
        <v>34.96</v>
      </c>
      <c r="O61" s="200">
        <v>0</v>
      </c>
      <c r="P61" s="200">
        <v>37.159999999999997</v>
      </c>
      <c r="Q61" s="200">
        <v>1.93</v>
      </c>
      <c r="R61" s="200">
        <v>6.75</v>
      </c>
      <c r="S61" s="200">
        <v>3.86</v>
      </c>
      <c r="T61" s="200">
        <v>0</v>
      </c>
      <c r="U61" s="200">
        <v>24.79</v>
      </c>
      <c r="V61" s="200">
        <v>6.13</v>
      </c>
      <c r="W61" s="200">
        <v>13.73</v>
      </c>
      <c r="X61" s="200">
        <v>43.66</v>
      </c>
      <c r="Y61" s="200">
        <v>0</v>
      </c>
      <c r="Z61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58.53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>
        <v>0</v>
      </c>
      <c r="AP61" s="200">
        <v>22.6</v>
      </c>
      <c r="AQ61" s="200">
        <v>7.72</v>
      </c>
      <c r="AR61" s="200">
        <v>23.7</v>
      </c>
      <c r="AS61" s="200">
        <v>0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4.5999999999999996</v>
      </c>
      <c r="L62" s="200">
        <v>205.36</v>
      </c>
      <c r="M62" s="200">
        <v>27.23</v>
      </c>
      <c r="N62" s="200">
        <v>34.96</v>
      </c>
      <c r="O62" s="200">
        <v>0</v>
      </c>
      <c r="P62" s="200">
        <v>37.159999999999997</v>
      </c>
      <c r="Q62" s="200">
        <v>1.93</v>
      </c>
      <c r="R62" s="200">
        <v>6.75</v>
      </c>
      <c r="S62" s="200">
        <v>3.86</v>
      </c>
      <c r="T62" s="200">
        <v>0</v>
      </c>
      <c r="U62" s="200">
        <v>24.79</v>
      </c>
      <c r="V62" s="200">
        <v>6.13</v>
      </c>
      <c r="W62" s="200">
        <v>13.73</v>
      </c>
      <c r="X62" s="200">
        <v>43.66</v>
      </c>
      <c r="Y62" s="200">
        <v>0</v>
      </c>
      <c r="Z62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58.53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>
        <v>0</v>
      </c>
      <c r="AP62" s="200">
        <v>22.6</v>
      </c>
      <c r="AQ62" s="200">
        <v>7.72</v>
      </c>
      <c r="AR62" s="200">
        <v>23.7</v>
      </c>
      <c r="AS62" s="200">
        <v>0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4.5999999999999996</v>
      </c>
      <c r="L63" s="200">
        <v>204.93</v>
      </c>
      <c r="M63" s="200">
        <v>27.23</v>
      </c>
      <c r="N63" s="200">
        <v>34.96</v>
      </c>
      <c r="O63" s="200">
        <v>0</v>
      </c>
      <c r="P63" s="200">
        <v>37.159999999999997</v>
      </c>
      <c r="Q63" s="200">
        <v>1.93</v>
      </c>
      <c r="R63" s="200">
        <v>12.55</v>
      </c>
      <c r="S63" s="200">
        <v>3.86</v>
      </c>
      <c r="T63" s="200">
        <v>0</v>
      </c>
      <c r="U63" s="200">
        <v>24.79</v>
      </c>
      <c r="V63" s="200">
        <v>6.13</v>
      </c>
      <c r="W63" s="200">
        <v>13.74</v>
      </c>
      <c r="X63" s="200">
        <v>43.66</v>
      </c>
      <c r="Y63" s="200">
        <v>0</v>
      </c>
      <c r="Z63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58.53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>
        <v>0</v>
      </c>
      <c r="AP63" s="200">
        <v>22.6</v>
      </c>
      <c r="AQ63" s="200">
        <v>7.72</v>
      </c>
      <c r="AR63" s="200">
        <v>23.7</v>
      </c>
      <c r="AS63" s="200">
        <v>0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4.5999999999999996</v>
      </c>
      <c r="L64" s="200">
        <v>204.93</v>
      </c>
      <c r="M64" s="200">
        <v>27.23</v>
      </c>
      <c r="N64" s="200">
        <v>34.96</v>
      </c>
      <c r="O64" s="200">
        <v>0</v>
      </c>
      <c r="P64" s="200">
        <v>37.159999999999997</v>
      </c>
      <c r="Q64" s="200">
        <v>1.93</v>
      </c>
      <c r="R64" s="200">
        <v>12.55</v>
      </c>
      <c r="S64" s="200">
        <v>3.86</v>
      </c>
      <c r="T64" s="200">
        <v>0</v>
      </c>
      <c r="U64" s="200">
        <v>24.79</v>
      </c>
      <c r="V64" s="200">
        <v>6.13</v>
      </c>
      <c r="W64" s="200">
        <v>13.74</v>
      </c>
      <c r="X64" s="200">
        <v>43.66</v>
      </c>
      <c r="Y64" s="200">
        <v>0</v>
      </c>
      <c r="Z64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58.53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>
        <v>0</v>
      </c>
      <c r="AP64" s="200">
        <v>22.6</v>
      </c>
      <c r="AQ64" s="200">
        <v>7.72</v>
      </c>
      <c r="AR64" s="200">
        <v>23.7</v>
      </c>
      <c r="AS64" s="200">
        <v>0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4.5999999999999996</v>
      </c>
      <c r="L65" s="200">
        <v>204.62</v>
      </c>
      <c r="M65" s="200">
        <v>27.23</v>
      </c>
      <c r="N65" s="200">
        <v>34.950000000000003</v>
      </c>
      <c r="O65" s="200">
        <v>0</v>
      </c>
      <c r="P65" s="200">
        <v>37.159999999999997</v>
      </c>
      <c r="Q65" s="200">
        <v>1.93</v>
      </c>
      <c r="R65" s="200">
        <v>12.55</v>
      </c>
      <c r="S65" s="200">
        <v>3.86</v>
      </c>
      <c r="T65" s="200">
        <v>0</v>
      </c>
      <c r="U65" s="200">
        <v>24.79</v>
      </c>
      <c r="V65" s="200">
        <v>5.65</v>
      </c>
      <c r="W65" s="200">
        <v>13.74</v>
      </c>
      <c r="X65" s="200">
        <v>43.66</v>
      </c>
      <c r="Y65" s="200">
        <v>0</v>
      </c>
      <c r="Z65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58.53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>
        <v>0</v>
      </c>
      <c r="AP65" s="200">
        <v>22.6</v>
      </c>
      <c r="AQ65" s="200">
        <v>26.69</v>
      </c>
      <c r="AR65" s="200">
        <v>23.7</v>
      </c>
      <c r="AS65" s="200">
        <v>0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4.5999999999999996</v>
      </c>
      <c r="L66" s="200">
        <v>241.16</v>
      </c>
      <c r="M66" s="200">
        <v>27.23</v>
      </c>
      <c r="N66" s="200">
        <v>34.950000000000003</v>
      </c>
      <c r="O66" s="200">
        <v>0</v>
      </c>
      <c r="P66" s="200">
        <v>37.159999999999997</v>
      </c>
      <c r="Q66" s="200">
        <v>1.93</v>
      </c>
      <c r="R66" s="200">
        <v>12.55</v>
      </c>
      <c r="S66" s="200">
        <v>3.86</v>
      </c>
      <c r="T66" s="200">
        <v>0</v>
      </c>
      <c r="U66" s="200">
        <v>24.79</v>
      </c>
      <c r="V66" s="200">
        <v>6.14</v>
      </c>
      <c r="W66" s="200">
        <v>13.74</v>
      </c>
      <c r="X66" s="200">
        <v>43.66</v>
      </c>
      <c r="Y66" s="200">
        <v>0</v>
      </c>
      <c r="Z66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58.53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>
        <v>0</v>
      </c>
      <c r="AP66" s="200">
        <v>22.6</v>
      </c>
      <c r="AQ66" s="200">
        <v>26.69</v>
      </c>
      <c r="AR66" s="200">
        <v>23.7</v>
      </c>
      <c r="AS66" s="200">
        <v>0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8.98</v>
      </c>
      <c r="L67" s="200">
        <v>289.39</v>
      </c>
      <c r="M67" s="200">
        <v>27.23</v>
      </c>
      <c r="N67" s="200">
        <v>34.950000000000003</v>
      </c>
      <c r="O67" s="200">
        <v>0</v>
      </c>
      <c r="P67" s="200">
        <v>37.159999999999997</v>
      </c>
      <c r="Q67" s="200">
        <v>3.23</v>
      </c>
      <c r="R67" s="200">
        <v>12.55</v>
      </c>
      <c r="S67" s="200">
        <v>7.81</v>
      </c>
      <c r="T67" s="200">
        <v>0</v>
      </c>
      <c r="U67" s="200">
        <v>24.79</v>
      </c>
      <c r="V67" s="200">
        <v>6.14</v>
      </c>
      <c r="W67" s="200">
        <v>13.74</v>
      </c>
      <c r="X67" s="200">
        <v>43.66</v>
      </c>
      <c r="Y67" s="200">
        <v>0</v>
      </c>
      <c r="Z67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69.61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>
        <v>0</v>
      </c>
      <c r="AP67" s="200">
        <v>22.6</v>
      </c>
      <c r="AQ67" s="200">
        <v>26.69</v>
      </c>
      <c r="AR67" s="200">
        <v>23.7</v>
      </c>
      <c r="AS67" s="200">
        <v>0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4.5999999999999996</v>
      </c>
      <c r="L68" s="200">
        <v>289.39</v>
      </c>
      <c r="M68" s="200">
        <v>27.23</v>
      </c>
      <c r="N68" s="200">
        <v>34.950000000000003</v>
      </c>
      <c r="O68" s="200">
        <v>0</v>
      </c>
      <c r="P68" s="200">
        <v>37.159999999999997</v>
      </c>
      <c r="Q68" s="200">
        <v>3.23</v>
      </c>
      <c r="R68" s="200">
        <v>12.55</v>
      </c>
      <c r="S68" s="200">
        <v>7.81</v>
      </c>
      <c r="T68" s="200">
        <v>0</v>
      </c>
      <c r="U68" s="200">
        <v>24.79</v>
      </c>
      <c r="V68" s="200">
        <v>6.14</v>
      </c>
      <c r="W68" s="200">
        <v>13.74</v>
      </c>
      <c r="X68" s="200">
        <v>43.66</v>
      </c>
      <c r="Y68" s="200">
        <v>0</v>
      </c>
      <c r="Z68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58.53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>
        <v>0</v>
      </c>
      <c r="AP68" s="200">
        <v>22.6</v>
      </c>
      <c r="AQ68" s="200">
        <v>26.69</v>
      </c>
      <c r="AR68" s="200">
        <v>23.7</v>
      </c>
      <c r="AS68" s="200">
        <v>0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8.98</v>
      </c>
      <c r="L69" s="200">
        <v>342.39</v>
      </c>
      <c r="M69" s="200">
        <v>27.23</v>
      </c>
      <c r="N69" s="200">
        <v>34.950000000000003</v>
      </c>
      <c r="O69" s="200">
        <v>0</v>
      </c>
      <c r="P69" s="200">
        <v>37.159999999999997</v>
      </c>
      <c r="Q69" s="200">
        <v>3.23</v>
      </c>
      <c r="R69" s="200">
        <v>12.55</v>
      </c>
      <c r="S69" s="200">
        <v>7.81</v>
      </c>
      <c r="T69" s="200">
        <v>0</v>
      </c>
      <c r="U69" s="200">
        <v>24.79</v>
      </c>
      <c r="V69" s="200">
        <v>6.14</v>
      </c>
      <c r="W69" s="200">
        <v>13.74</v>
      </c>
      <c r="X69" s="200">
        <v>43.66</v>
      </c>
      <c r="Y69" s="200">
        <v>0</v>
      </c>
      <c r="Z69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69.61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>
        <v>0</v>
      </c>
      <c r="AP69" s="200">
        <v>22.6</v>
      </c>
      <c r="AQ69" s="200">
        <v>26.69</v>
      </c>
      <c r="AR69" s="200">
        <v>23.7</v>
      </c>
      <c r="AS69" s="200">
        <v>0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8.9700000000000006</v>
      </c>
      <c r="L70" s="200">
        <v>372.02</v>
      </c>
      <c r="M70" s="200">
        <v>27.23</v>
      </c>
      <c r="N70" s="200">
        <v>34.950000000000003</v>
      </c>
      <c r="O70" s="200">
        <v>0</v>
      </c>
      <c r="P70" s="200">
        <v>37.159999999999997</v>
      </c>
      <c r="Q70" s="200">
        <v>3.23</v>
      </c>
      <c r="R70" s="200">
        <v>12.55</v>
      </c>
      <c r="S70" s="200">
        <v>7.81</v>
      </c>
      <c r="T70" s="200">
        <v>0</v>
      </c>
      <c r="U70" s="200">
        <v>24.79</v>
      </c>
      <c r="V70" s="200">
        <v>6.14</v>
      </c>
      <c r="W70" s="200">
        <v>13.74</v>
      </c>
      <c r="X70" s="200">
        <v>43.66</v>
      </c>
      <c r="Y70" s="200">
        <v>0</v>
      </c>
      <c r="Z7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69.61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>
        <v>0</v>
      </c>
      <c r="AP70" s="200">
        <v>22.6</v>
      </c>
      <c r="AQ70" s="200">
        <v>26.69</v>
      </c>
      <c r="AR70" s="200">
        <v>23.7</v>
      </c>
      <c r="AS70" s="200">
        <v>0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8.9700000000000006</v>
      </c>
      <c r="L71" s="200">
        <v>372.02</v>
      </c>
      <c r="M71" s="200">
        <v>27.23</v>
      </c>
      <c r="N71" s="200">
        <v>34.950000000000003</v>
      </c>
      <c r="O71" s="200">
        <v>0</v>
      </c>
      <c r="P71" s="200">
        <v>37.159999999999997</v>
      </c>
      <c r="Q71" s="200">
        <v>3.23</v>
      </c>
      <c r="R71" s="200">
        <v>12.55</v>
      </c>
      <c r="S71" s="200">
        <v>7.81</v>
      </c>
      <c r="T71" s="200">
        <v>0</v>
      </c>
      <c r="U71" s="200">
        <v>24.79</v>
      </c>
      <c r="V71" s="200">
        <v>6.14</v>
      </c>
      <c r="W71" s="200">
        <v>13.74</v>
      </c>
      <c r="X71" s="200">
        <v>43.66</v>
      </c>
      <c r="Y71" s="200">
        <v>0</v>
      </c>
      <c r="Z71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69.61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>
        <v>0</v>
      </c>
      <c r="AP71" s="200">
        <v>22.6</v>
      </c>
      <c r="AQ71" s="200">
        <v>26.69</v>
      </c>
      <c r="AR71" s="200">
        <v>16.48</v>
      </c>
      <c r="AS71" s="200">
        <v>0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4.5999999999999996</v>
      </c>
      <c r="L72" s="200">
        <v>289.48</v>
      </c>
      <c r="M72" s="200">
        <v>27.23</v>
      </c>
      <c r="N72" s="200">
        <v>34.950000000000003</v>
      </c>
      <c r="O72" s="200">
        <v>0</v>
      </c>
      <c r="P72" s="200">
        <v>37.159999999999997</v>
      </c>
      <c r="Q72" s="200">
        <v>3.23</v>
      </c>
      <c r="R72" s="200">
        <v>12.55</v>
      </c>
      <c r="S72" s="200">
        <v>7.81</v>
      </c>
      <c r="T72" s="200">
        <v>0</v>
      </c>
      <c r="U72" s="200">
        <v>24.79</v>
      </c>
      <c r="V72" s="200">
        <v>6.14</v>
      </c>
      <c r="W72" s="200">
        <v>13.74</v>
      </c>
      <c r="X72" s="200">
        <v>43.66</v>
      </c>
      <c r="Y72" s="200">
        <v>0</v>
      </c>
      <c r="Z72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58.53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>
        <v>0</v>
      </c>
      <c r="AP72" s="200">
        <v>22.6</v>
      </c>
      <c r="AQ72" s="200">
        <v>26.69</v>
      </c>
      <c r="AR72" s="200">
        <v>7.68</v>
      </c>
      <c r="AS72" s="200">
        <v>0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4.5999999999999996</v>
      </c>
      <c r="L73" s="200">
        <v>270.08999999999997</v>
      </c>
      <c r="M73" s="200">
        <v>27.23</v>
      </c>
      <c r="N73" s="200">
        <v>34.950000000000003</v>
      </c>
      <c r="O73" s="200">
        <v>0</v>
      </c>
      <c r="P73" s="200">
        <v>37.159999999999997</v>
      </c>
      <c r="Q73" s="200">
        <v>3.23</v>
      </c>
      <c r="R73" s="200">
        <v>12.55</v>
      </c>
      <c r="S73" s="200">
        <v>7.81</v>
      </c>
      <c r="T73" s="200">
        <v>0</v>
      </c>
      <c r="U73" s="200">
        <v>24.79</v>
      </c>
      <c r="V73" s="200">
        <v>6.14</v>
      </c>
      <c r="W73" s="200">
        <v>13.74</v>
      </c>
      <c r="X73" s="200">
        <v>43.66</v>
      </c>
      <c r="Y73" s="200">
        <v>0</v>
      </c>
      <c r="Z73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58.53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>
        <v>0</v>
      </c>
      <c r="AP73" s="200">
        <v>22.6</v>
      </c>
      <c r="AQ73" s="200">
        <v>26.69</v>
      </c>
      <c r="AR73" s="200">
        <v>2.81</v>
      </c>
      <c r="AS73" s="200">
        <v>0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4.5999999999999996</v>
      </c>
      <c r="L74" s="200">
        <v>279.74</v>
      </c>
      <c r="M74" s="200">
        <v>27.23</v>
      </c>
      <c r="N74" s="200">
        <v>34.950000000000003</v>
      </c>
      <c r="O74" s="200">
        <v>0</v>
      </c>
      <c r="P74" s="200">
        <v>37.159999999999997</v>
      </c>
      <c r="Q74" s="200">
        <v>3.23</v>
      </c>
      <c r="R74" s="200">
        <v>12.55</v>
      </c>
      <c r="S74" s="200">
        <v>7.81</v>
      </c>
      <c r="T74" s="200">
        <v>0</v>
      </c>
      <c r="U74" s="200">
        <v>24.79</v>
      </c>
      <c r="V74" s="200">
        <v>6.14</v>
      </c>
      <c r="W74" s="200">
        <v>13.74</v>
      </c>
      <c r="X74" s="200">
        <v>43.66</v>
      </c>
      <c r="Y74" s="200">
        <v>0</v>
      </c>
      <c r="Z74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58.53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>
        <v>0</v>
      </c>
      <c r="AP74" s="200">
        <v>22.6</v>
      </c>
      <c r="AQ74" s="200">
        <v>26.69</v>
      </c>
      <c r="AR74" s="200">
        <v>0.68</v>
      </c>
      <c r="AS74" s="200">
        <v>0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8.98</v>
      </c>
      <c r="L75" s="200">
        <v>285.39999999999998</v>
      </c>
      <c r="M75" s="200">
        <v>27.23</v>
      </c>
      <c r="N75" s="200">
        <v>34.950000000000003</v>
      </c>
      <c r="O75" s="200">
        <v>0</v>
      </c>
      <c r="P75" s="200">
        <v>37.159999999999997</v>
      </c>
      <c r="Q75" s="200">
        <v>3.23</v>
      </c>
      <c r="R75" s="200">
        <v>12.55</v>
      </c>
      <c r="S75" s="200">
        <v>7.81</v>
      </c>
      <c r="T75" s="200">
        <v>0</v>
      </c>
      <c r="U75" s="200">
        <v>24.79</v>
      </c>
      <c r="V75" s="200">
        <v>6.14</v>
      </c>
      <c r="W75" s="200">
        <v>13.74</v>
      </c>
      <c r="X75" s="200">
        <v>43.66</v>
      </c>
      <c r="Y75" s="200">
        <v>0</v>
      </c>
      <c r="Z75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58.53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>
        <v>0</v>
      </c>
      <c r="AP75" s="200">
        <v>22.6</v>
      </c>
      <c r="AQ75" s="200">
        <v>26.69</v>
      </c>
      <c r="AR75" s="200">
        <v>0</v>
      </c>
      <c r="AS75" s="200">
        <v>0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8.98</v>
      </c>
      <c r="L76" s="200">
        <v>318.55</v>
      </c>
      <c r="M76" s="200">
        <v>27.23</v>
      </c>
      <c r="N76" s="200">
        <v>34.950000000000003</v>
      </c>
      <c r="O76" s="200">
        <v>0</v>
      </c>
      <c r="P76" s="200">
        <v>37.159999999999997</v>
      </c>
      <c r="Q76" s="200">
        <v>3.23</v>
      </c>
      <c r="R76" s="200">
        <v>12.55</v>
      </c>
      <c r="S76" s="200">
        <v>7.81</v>
      </c>
      <c r="T76" s="200">
        <v>0</v>
      </c>
      <c r="U76" s="200">
        <v>24.79</v>
      </c>
      <c r="V76" s="200">
        <v>6.14</v>
      </c>
      <c r="W76" s="200">
        <v>13.74</v>
      </c>
      <c r="X76" s="200">
        <v>43.66</v>
      </c>
      <c r="Y76" s="200">
        <v>0</v>
      </c>
      <c r="Z76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69.61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>
        <v>0</v>
      </c>
      <c r="AP76" s="200">
        <v>22.6</v>
      </c>
      <c r="AQ76" s="200">
        <v>26.69</v>
      </c>
      <c r="AR76" s="200">
        <v>0</v>
      </c>
      <c r="AS76" s="200">
        <v>0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8.98</v>
      </c>
      <c r="L77" s="200">
        <v>364.41</v>
      </c>
      <c r="M77" s="200">
        <v>27.23</v>
      </c>
      <c r="N77" s="200">
        <v>34.950000000000003</v>
      </c>
      <c r="O77" s="200">
        <v>0</v>
      </c>
      <c r="P77" s="200">
        <v>37.159999999999997</v>
      </c>
      <c r="Q77" s="200">
        <v>3.23</v>
      </c>
      <c r="R77" s="200">
        <v>12.55</v>
      </c>
      <c r="S77" s="200">
        <v>7.81</v>
      </c>
      <c r="T77" s="200">
        <v>0</v>
      </c>
      <c r="U77" s="200">
        <v>24.79</v>
      </c>
      <c r="V77" s="200">
        <v>6.14</v>
      </c>
      <c r="W77" s="200">
        <v>13.74</v>
      </c>
      <c r="X77" s="200">
        <v>43.66</v>
      </c>
      <c r="Y77" s="200">
        <v>0</v>
      </c>
      <c r="Z77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69.61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>
        <v>0</v>
      </c>
      <c r="AP77" s="200">
        <v>22.6</v>
      </c>
      <c r="AQ77" s="200">
        <v>26.69</v>
      </c>
      <c r="AR77" s="200">
        <v>0</v>
      </c>
      <c r="AS77" s="200">
        <v>0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8.9700000000000006</v>
      </c>
      <c r="L78" s="200">
        <v>372.01</v>
      </c>
      <c r="M78" s="200">
        <v>27.23</v>
      </c>
      <c r="N78" s="200">
        <v>34.950000000000003</v>
      </c>
      <c r="O78" s="200">
        <v>0</v>
      </c>
      <c r="P78" s="200">
        <v>37.159999999999997</v>
      </c>
      <c r="Q78" s="200">
        <v>3.23</v>
      </c>
      <c r="R78" s="200">
        <v>12.55</v>
      </c>
      <c r="S78" s="200">
        <v>7.81</v>
      </c>
      <c r="T78" s="200">
        <v>0</v>
      </c>
      <c r="U78" s="200">
        <v>24.79</v>
      </c>
      <c r="V78" s="200">
        <v>6.14</v>
      </c>
      <c r="W78" s="200">
        <v>13.74</v>
      </c>
      <c r="X78" s="200">
        <v>43.66</v>
      </c>
      <c r="Y78" s="200">
        <v>0</v>
      </c>
      <c r="Z78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69.61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>
        <v>0</v>
      </c>
      <c r="AP78" s="200">
        <v>22.6</v>
      </c>
      <c r="AQ78" s="200">
        <v>26.69</v>
      </c>
      <c r="AR78" s="200">
        <v>0</v>
      </c>
      <c r="AS78" s="200">
        <v>0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8.9700000000000006</v>
      </c>
      <c r="L79" s="200">
        <v>372.01</v>
      </c>
      <c r="M79" s="200">
        <v>27.23</v>
      </c>
      <c r="N79" s="200">
        <v>34.950000000000003</v>
      </c>
      <c r="O79" s="200">
        <v>0</v>
      </c>
      <c r="P79" s="200">
        <v>37.159999999999997</v>
      </c>
      <c r="Q79" s="200">
        <v>3.23</v>
      </c>
      <c r="R79" s="200">
        <v>12.55</v>
      </c>
      <c r="S79" s="200">
        <v>7.81</v>
      </c>
      <c r="T79" s="200">
        <v>0</v>
      </c>
      <c r="U79" s="200">
        <v>24.79</v>
      </c>
      <c r="V79" s="200">
        <v>6.14</v>
      </c>
      <c r="W79" s="200">
        <v>13.74</v>
      </c>
      <c r="X79" s="200">
        <v>43.66</v>
      </c>
      <c r="Y79" s="200">
        <v>0</v>
      </c>
      <c r="Z79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69.61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>
        <v>0</v>
      </c>
      <c r="AP79" s="200">
        <v>22.6</v>
      </c>
      <c r="AQ79" s="200">
        <v>26.69</v>
      </c>
      <c r="AR79" s="200">
        <v>0</v>
      </c>
      <c r="AS79" s="200">
        <v>0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8.98</v>
      </c>
      <c r="L80" s="200">
        <v>372.01</v>
      </c>
      <c r="M80" s="200">
        <v>27.23</v>
      </c>
      <c r="N80" s="200">
        <v>34.950000000000003</v>
      </c>
      <c r="O80" s="200">
        <v>0</v>
      </c>
      <c r="P80" s="200">
        <v>37.159999999999997</v>
      </c>
      <c r="Q80" s="200">
        <v>3.23</v>
      </c>
      <c r="R80" s="200">
        <v>12.55</v>
      </c>
      <c r="S80" s="200">
        <v>7.81</v>
      </c>
      <c r="T80" s="200">
        <v>0</v>
      </c>
      <c r="U80" s="200">
        <v>24.79</v>
      </c>
      <c r="V80" s="200">
        <v>6.14</v>
      </c>
      <c r="W80" s="200">
        <v>13.74</v>
      </c>
      <c r="X80" s="200">
        <v>43.66</v>
      </c>
      <c r="Y80" s="200">
        <v>0</v>
      </c>
      <c r="Z8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69.61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>
        <v>0</v>
      </c>
      <c r="AP80" s="200">
        <v>22.6</v>
      </c>
      <c r="AQ80" s="200">
        <v>26.69</v>
      </c>
      <c r="AR80" s="200">
        <v>0</v>
      </c>
      <c r="AS80" s="200">
        <v>0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8.98</v>
      </c>
      <c r="L81" s="200">
        <v>372.01</v>
      </c>
      <c r="M81" s="200">
        <v>27.23</v>
      </c>
      <c r="N81" s="200">
        <v>34.950000000000003</v>
      </c>
      <c r="O81" s="200">
        <v>0</v>
      </c>
      <c r="P81" s="200">
        <v>37.159999999999997</v>
      </c>
      <c r="Q81" s="200">
        <v>3.23</v>
      </c>
      <c r="R81" s="200">
        <v>12.55</v>
      </c>
      <c r="S81" s="200">
        <v>7.81</v>
      </c>
      <c r="T81" s="200">
        <v>0</v>
      </c>
      <c r="U81" s="200">
        <v>24.79</v>
      </c>
      <c r="V81" s="200">
        <v>6.14</v>
      </c>
      <c r="W81" s="200">
        <v>13.74</v>
      </c>
      <c r="X81" s="200">
        <v>43.66</v>
      </c>
      <c r="Y81" s="200">
        <v>0</v>
      </c>
      <c r="Z81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69.61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>
        <v>0</v>
      </c>
      <c r="AP81" s="200">
        <v>26.42</v>
      </c>
      <c r="AQ81" s="200">
        <v>26.69</v>
      </c>
      <c r="AR81" s="200">
        <v>0</v>
      </c>
      <c r="AS81" s="200">
        <v>0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8.98</v>
      </c>
      <c r="L82" s="200">
        <v>372.01</v>
      </c>
      <c r="M82" s="200">
        <v>27.23</v>
      </c>
      <c r="N82" s="200">
        <v>34.950000000000003</v>
      </c>
      <c r="O82" s="200">
        <v>0</v>
      </c>
      <c r="P82" s="200">
        <v>37.159999999999997</v>
      </c>
      <c r="Q82" s="200">
        <v>3.23</v>
      </c>
      <c r="R82" s="200">
        <v>12.55</v>
      </c>
      <c r="S82" s="200">
        <v>7.81</v>
      </c>
      <c r="T82" s="200">
        <v>0</v>
      </c>
      <c r="U82" s="200">
        <v>24.79</v>
      </c>
      <c r="V82" s="200">
        <v>6.14</v>
      </c>
      <c r="W82" s="200">
        <v>13.74</v>
      </c>
      <c r="X82" s="200">
        <v>43.66</v>
      </c>
      <c r="Y82" s="200">
        <v>0</v>
      </c>
      <c r="Z82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69.61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>
        <v>0</v>
      </c>
      <c r="AP82" s="200">
        <v>27.53</v>
      </c>
      <c r="AQ82" s="200">
        <v>26.69</v>
      </c>
      <c r="AR82" s="200">
        <v>0</v>
      </c>
      <c r="AS82" s="200">
        <v>0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4.5999999999999996</v>
      </c>
      <c r="L83" s="200">
        <v>337.62</v>
      </c>
      <c r="M83" s="200">
        <v>27.23</v>
      </c>
      <c r="N83" s="200">
        <v>34.950000000000003</v>
      </c>
      <c r="O83" s="200">
        <v>0</v>
      </c>
      <c r="P83" s="200">
        <v>37.159999999999997</v>
      </c>
      <c r="Q83" s="200">
        <v>3.23</v>
      </c>
      <c r="R83" s="200">
        <v>12.55</v>
      </c>
      <c r="S83" s="200">
        <v>7.89</v>
      </c>
      <c r="T83" s="200">
        <v>0</v>
      </c>
      <c r="U83" s="200">
        <v>24.79</v>
      </c>
      <c r="V83" s="200">
        <v>6.14</v>
      </c>
      <c r="W83" s="200">
        <v>13.74</v>
      </c>
      <c r="X83" s="200">
        <v>43.66</v>
      </c>
      <c r="Y83" s="200">
        <v>0</v>
      </c>
      <c r="Z83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57.27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>
        <v>0</v>
      </c>
      <c r="AP83" s="200">
        <v>27.53</v>
      </c>
      <c r="AQ83" s="200">
        <v>26.69</v>
      </c>
      <c r="AR83" s="200">
        <v>0</v>
      </c>
      <c r="AS83" s="200">
        <v>0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4.5999999999999996</v>
      </c>
      <c r="L84" s="200">
        <v>289.39</v>
      </c>
      <c r="M84" s="200">
        <v>27.23</v>
      </c>
      <c r="N84" s="200">
        <v>34.950000000000003</v>
      </c>
      <c r="O84" s="200">
        <v>0</v>
      </c>
      <c r="P84" s="200">
        <v>37.159999999999997</v>
      </c>
      <c r="Q84" s="200">
        <v>3.23</v>
      </c>
      <c r="R84" s="200">
        <v>12.55</v>
      </c>
      <c r="S84" s="200">
        <v>7.81</v>
      </c>
      <c r="T84" s="200">
        <v>0</v>
      </c>
      <c r="U84" s="200">
        <v>24.79</v>
      </c>
      <c r="V84" s="200">
        <v>6.14</v>
      </c>
      <c r="W84" s="200">
        <v>13.74</v>
      </c>
      <c r="X84" s="200">
        <v>43.66</v>
      </c>
      <c r="Y84" s="200">
        <v>0</v>
      </c>
      <c r="Z84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57.27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>
        <v>0</v>
      </c>
      <c r="AP84" s="200">
        <v>27.53</v>
      </c>
      <c r="AQ84" s="200">
        <v>26.69</v>
      </c>
      <c r="AR84" s="200">
        <v>0</v>
      </c>
      <c r="AS84" s="200">
        <v>0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4.5999999999999996</v>
      </c>
      <c r="L85" s="200">
        <v>204.5</v>
      </c>
      <c r="M85" s="200">
        <v>27.23</v>
      </c>
      <c r="N85" s="200">
        <v>34.950000000000003</v>
      </c>
      <c r="O85" s="200">
        <v>0</v>
      </c>
      <c r="P85" s="200">
        <v>37.159999999999997</v>
      </c>
      <c r="Q85" s="200">
        <v>3.23</v>
      </c>
      <c r="R85" s="200">
        <v>12.55</v>
      </c>
      <c r="S85" s="200">
        <v>7.81</v>
      </c>
      <c r="T85" s="200">
        <v>0</v>
      </c>
      <c r="U85" s="200">
        <v>24.79</v>
      </c>
      <c r="V85" s="200">
        <v>6.14</v>
      </c>
      <c r="W85" s="200">
        <v>13.74</v>
      </c>
      <c r="X85" s="200">
        <v>43.66</v>
      </c>
      <c r="Y85" s="200">
        <v>0</v>
      </c>
      <c r="Z85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58.53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>
        <v>0</v>
      </c>
      <c r="AP85" s="200">
        <v>27.53</v>
      </c>
      <c r="AQ85" s="200">
        <v>26.69</v>
      </c>
      <c r="AR85" s="200">
        <v>0</v>
      </c>
      <c r="AS85" s="200">
        <v>0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4.5999999999999996</v>
      </c>
      <c r="L86" s="200">
        <v>204.5</v>
      </c>
      <c r="M86" s="200">
        <v>27.23</v>
      </c>
      <c r="N86" s="200">
        <v>34.950000000000003</v>
      </c>
      <c r="O86" s="200">
        <v>0</v>
      </c>
      <c r="P86" s="200">
        <v>37.159999999999997</v>
      </c>
      <c r="Q86" s="200">
        <v>3.23</v>
      </c>
      <c r="R86" s="200">
        <v>12.55</v>
      </c>
      <c r="S86" s="200">
        <v>7.81</v>
      </c>
      <c r="T86" s="200">
        <v>0</v>
      </c>
      <c r="U86" s="200">
        <v>24.79</v>
      </c>
      <c r="V86" s="200">
        <v>6.14</v>
      </c>
      <c r="W86" s="200">
        <v>13.74</v>
      </c>
      <c r="X86" s="200">
        <v>43.66</v>
      </c>
      <c r="Y86" s="200">
        <v>0</v>
      </c>
      <c r="Z86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58.53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>
        <v>0</v>
      </c>
      <c r="AP86" s="200">
        <v>27.53</v>
      </c>
      <c r="AQ86" s="200">
        <v>26.69</v>
      </c>
      <c r="AR86" s="200">
        <v>0</v>
      </c>
      <c r="AS86" s="200">
        <v>0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4.5999999999999996</v>
      </c>
      <c r="L87" s="200">
        <v>204.5</v>
      </c>
      <c r="M87" s="200">
        <v>27.23</v>
      </c>
      <c r="N87" s="200">
        <v>34.950000000000003</v>
      </c>
      <c r="O87" s="200">
        <v>0</v>
      </c>
      <c r="P87" s="200">
        <v>37.159999999999997</v>
      </c>
      <c r="Q87" s="200">
        <v>3.23</v>
      </c>
      <c r="R87" s="200">
        <v>12.55</v>
      </c>
      <c r="S87" s="200">
        <v>7.81</v>
      </c>
      <c r="T87" s="200">
        <v>0</v>
      </c>
      <c r="U87" s="200">
        <v>24.79</v>
      </c>
      <c r="V87" s="200">
        <v>6.14</v>
      </c>
      <c r="W87" s="200">
        <v>13.74</v>
      </c>
      <c r="X87" s="200">
        <v>43.66</v>
      </c>
      <c r="Y87" s="200">
        <v>0</v>
      </c>
      <c r="Z87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58.53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>
        <v>0</v>
      </c>
      <c r="AP87" s="200">
        <v>37.46</v>
      </c>
      <c r="AQ87" s="200">
        <v>26.83</v>
      </c>
      <c r="AR87" s="200">
        <v>0</v>
      </c>
      <c r="AS87" s="200">
        <v>0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4.5999999999999996</v>
      </c>
      <c r="L88" s="200">
        <v>204.5</v>
      </c>
      <c r="M88" s="200">
        <v>27.23</v>
      </c>
      <c r="N88" s="200">
        <v>34.950000000000003</v>
      </c>
      <c r="O88" s="200">
        <v>0</v>
      </c>
      <c r="P88" s="200">
        <v>37.159999999999997</v>
      </c>
      <c r="Q88" s="200">
        <v>1.93</v>
      </c>
      <c r="R88" s="200">
        <v>6.75</v>
      </c>
      <c r="S88" s="200">
        <v>3.86</v>
      </c>
      <c r="T88" s="200">
        <v>0</v>
      </c>
      <c r="U88" s="200">
        <v>24.79</v>
      </c>
      <c r="V88" s="200">
        <v>6.14</v>
      </c>
      <c r="W88" s="200">
        <v>13.74</v>
      </c>
      <c r="X88" s="200">
        <v>43.66</v>
      </c>
      <c r="Y88" s="200">
        <v>0</v>
      </c>
      <c r="Z88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58.53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>
        <v>0</v>
      </c>
      <c r="AP88" s="200">
        <v>37.46</v>
      </c>
      <c r="AQ88" s="200">
        <v>7.77</v>
      </c>
      <c r="AR88" s="200">
        <v>0</v>
      </c>
      <c r="AS88" s="200">
        <v>0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4.5999999999999996</v>
      </c>
      <c r="L89" s="200">
        <v>205.62</v>
      </c>
      <c r="M89" s="200">
        <v>27.23</v>
      </c>
      <c r="N89" s="200">
        <v>34.950000000000003</v>
      </c>
      <c r="O89" s="200">
        <v>0</v>
      </c>
      <c r="P89" s="200">
        <v>37.159999999999997</v>
      </c>
      <c r="Q89" s="200">
        <v>1.93</v>
      </c>
      <c r="R89" s="200">
        <v>6.75</v>
      </c>
      <c r="S89" s="200">
        <v>4.92</v>
      </c>
      <c r="T89" s="200">
        <v>0</v>
      </c>
      <c r="U89" s="200">
        <v>24.79</v>
      </c>
      <c r="V89" s="200">
        <v>6.14</v>
      </c>
      <c r="W89" s="200">
        <v>13.74</v>
      </c>
      <c r="X89" s="200">
        <v>43.66</v>
      </c>
      <c r="Y89" s="200">
        <v>0</v>
      </c>
      <c r="Z89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58.53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>
        <v>0</v>
      </c>
      <c r="AP89" s="200">
        <v>37.46</v>
      </c>
      <c r="AQ89" s="200">
        <v>7.81</v>
      </c>
      <c r="AR89" s="200">
        <v>0</v>
      </c>
      <c r="AS89" s="200">
        <v>0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4.5999999999999996</v>
      </c>
      <c r="L90" s="200">
        <v>205.62</v>
      </c>
      <c r="M90" s="200">
        <v>27.23</v>
      </c>
      <c r="N90" s="200">
        <v>34.950000000000003</v>
      </c>
      <c r="O90" s="200">
        <v>0</v>
      </c>
      <c r="P90" s="200">
        <v>37.159999999999997</v>
      </c>
      <c r="Q90" s="200">
        <v>1.93</v>
      </c>
      <c r="R90" s="200">
        <v>6.75</v>
      </c>
      <c r="S90" s="200">
        <v>3.86</v>
      </c>
      <c r="T90" s="200">
        <v>0</v>
      </c>
      <c r="U90" s="200">
        <v>24.79</v>
      </c>
      <c r="V90" s="200">
        <v>2.89</v>
      </c>
      <c r="W90" s="200">
        <v>13.74</v>
      </c>
      <c r="X90" s="200">
        <v>43.66</v>
      </c>
      <c r="Y90" s="200">
        <v>0</v>
      </c>
      <c r="Z9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58.53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>
        <v>0</v>
      </c>
      <c r="AP90" s="200">
        <v>19.29</v>
      </c>
      <c r="AQ90" s="200">
        <v>7.81</v>
      </c>
      <c r="AR90" s="200">
        <v>0</v>
      </c>
      <c r="AS90" s="200">
        <v>0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4.5999999999999996</v>
      </c>
      <c r="L91" s="200">
        <v>205.78</v>
      </c>
      <c r="M91" s="200">
        <v>27.23</v>
      </c>
      <c r="N91" s="200">
        <v>34.950000000000003</v>
      </c>
      <c r="O91" s="200">
        <v>0</v>
      </c>
      <c r="P91" s="200">
        <v>37.159999999999997</v>
      </c>
      <c r="Q91" s="200">
        <v>1.93</v>
      </c>
      <c r="R91" s="200">
        <v>6.75</v>
      </c>
      <c r="S91" s="200">
        <v>3.86</v>
      </c>
      <c r="T91" s="200">
        <v>0</v>
      </c>
      <c r="U91" s="200">
        <v>24.79</v>
      </c>
      <c r="V91" s="200">
        <v>2.89</v>
      </c>
      <c r="W91" s="200">
        <v>13.74</v>
      </c>
      <c r="X91" s="200">
        <v>43.66</v>
      </c>
      <c r="Y91" s="200">
        <v>0</v>
      </c>
      <c r="Z91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58.53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>
        <v>0</v>
      </c>
      <c r="AP91" s="200">
        <v>19.29</v>
      </c>
      <c r="AQ91" s="200">
        <v>7.72</v>
      </c>
      <c r="AR91" s="200">
        <v>0</v>
      </c>
      <c r="AS91" s="200">
        <v>0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4.5999999999999996</v>
      </c>
      <c r="L92" s="200">
        <v>205.54</v>
      </c>
      <c r="M92" s="200">
        <v>27.23</v>
      </c>
      <c r="N92" s="200">
        <v>34.950000000000003</v>
      </c>
      <c r="O92" s="200">
        <v>0</v>
      </c>
      <c r="P92" s="200">
        <v>37.159999999999997</v>
      </c>
      <c r="Q92" s="200">
        <v>1.93</v>
      </c>
      <c r="R92" s="200">
        <v>6.75</v>
      </c>
      <c r="S92" s="200">
        <v>3.86</v>
      </c>
      <c r="T92" s="200">
        <v>0</v>
      </c>
      <c r="U92" s="200">
        <v>24.79</v>
      </c>
      <c r="V92" s="200">
        <v>2.89</v>
      </c>
      <c r="W92" s="200">
        <v>13.74</v>
      </c>
      <c r="X92" s="200">
        <v>43.66</v>
      </c>
      <c r="Y92" s="200">
        <v>0</v>
      </c>
      <c r="Z92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58.53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>
        <v>0</v>
      </c>
      <c r="AP92" s="200">
        <v>19.29</v>
      </c>
      <c r="AQ92" s="200">
        <v>7.72</v>
      </c>
      <c r="AR92" s="200">
        <v>0</v>
      </c>
      <c r="AS92" s="200">
        <v>0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4.5999999999999996</v>
      </c>
      <c r="L93" s="200">
        <v>205.54</v>
      </c>
      <c r="M93" s="200">
        <v>27.23</v>
      </c>
      <c r="N93" s="200">
        <v>34.950000000000003</v>
      </c>
      <c r="O93" s="200">
        <v>0</v>
      </c>
      <c r="P93" s="200">
        <v>37.159999999999997</v>
      </c>
      <c r="Q93" s="200">
        <v>1.93</v>
      </c>
      <c r="R93" s="200">
        <v>6.75</v>
      </c>
      <c r="S93" s="200">
        <v>3.86</v>
      </c>
      <c r="T93" s="200">
        <v>0</v>
      </c>
      <c r="U93" s="200">
        <v>24.79</v>
      </c>
      <c r="V93" s="200">
        <v>2.89</v>
      </c>
      <c r="W93" s="200">
        <v>13.74</v>
      </c>
      <c r="X93" s="200">
        <v>43.66</v>
      </c>
      <c r="Y93" s="200">
        <v>0</v>
      </c>
      <c r="Z93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58.53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>
        <v>0</v>
      </c>
      <c r="AP93" s="200">
        <v>19.29</v>
      </c>
      <c r="AQ93" s="200">
        <v>7.72</v>
      </c>
      <c r="AR93" s="200">
        <v>0</v>
      </c>
      <c r="AS93" s="200">
        <v>0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4.5999999999999996</v>
      </c>
      <c r="L94" s="200">
        <v>205.54</v>
      </c>
      <c r="M94" s="200">
        <v>27.23</v>
      </c>
      <c r="N94" s="200">
        <v>34.950000000000003</v>
      </c>
      <c r="O94" s="200">
        <v>0</v>
      </c>
      <c r="P94" s="200">
        <v>37.159999999999997</v>
      </c>
      <c r="Q94" s="200">
        <v>1.93</v>
      </c>
      <c r="R94" s="200">
        <v>6.75</v>
      </c>
      <c r="S94" s="200">
        <v>3.86</v>
      </c>
      <c r="T94" s="200">
        <v>0</v>
      </c>
      <c r="U94" s="200">
        <v>24.79</v>
      </c>
      <c r="V94" s="200">
        <v>2.89</v>
      </c>
      <c r="W94" s="200">
        <v>13.74</v>
      </c>
      <c r="X94" s="200">
        <v>43.66</v>
      </c>
      <c r="Y94" s="200">
        <v>0</v>
      </c>
      <c r="Z94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58.53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>
        <v>0</v>
      </c>
      <c r="AP94" s="200">
        <v>19.29</v>
      </c>
      <c r="AQ94" s="200">
        <v>7.72</v>
      </c>
      <c r="AR94" s="200">
        <v>0</v>
      </c>
      <c r="AS94" s="200">
        <v>0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4.5999999999999996</v>
      </c>
      <c r="L95" s="200">
        <v>205.54</v>
      </c>
      <c r="M95" s="200">
        <v>27.23</v>
      </c>
      <c r="N95" s="200">
        <v>34.950000000000003</v>
      </c>
      <c r="O95" s="200">
        <v>0</v>
      </c>
      <c r="P95" s="200">
        <v>37.159999999999997</v>
      </c>
      <c r="Q95" s="200">
        <v>1.93</v>
      </c>
      <c r="R95" s="200">
        <v>6.75</v>
      </c>
      <c r="S95" s="200">
        <v>3.86</v>
      </c>
      <c r="T95" s="200">
        <v>0</v>
      </c>
      <c r="U95" s="200">
        <v>24.79</v>
      </c>
      <c r="V95" s="200">
        <v>2.89</v>
      </c>
      <c r="W95" s="200">
        <v>6.75</v>
      </c>
      <c r="X95" s="200">
        <v>19.29</v>
      </c>
      <c r="Y95" s="200">
        <v>0</v>
      </c>
      <c r="Z95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58.53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>
        <v>0</v>
      </c>
      <c r="AP95" s="200">
        <v>19.29</v>
      </c>
      <c r="AQ95" s="200">
        <v>7.72</v>
      </c>
      <c r="AR95" s="200">
        <v>0</v>
      </c>
      <c r="AS95" s="200">
        <v>0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4.5999999999999996</v>
      </c>
      <c r="L96" s="200">
        <v>205.54</v>
      </c>
      <c r="M96" s="200">
        <v>27.23</v>
      </c>
      <c r="N96" s="200">
        <v>34.950000000000003</v>
      </c>
      <c r="O96" s="200">
        <v>0</v>
      </c>
      <c r="P96" s="200">
        <v>37.159999999999997</v>
      </c>
      <c r="Q96" s="200">
        <v>1.93</v>
      </c>
      <c r="R96" s="200">
        <v>6.75</v>
      </c>
      <c r="S96" s="200">
        <v>3.86</v>
      </c>
      <c r="T96" s="200">
        <v>0</v>
      </c>
      <c r="U96" s="200">
        <v>24.79</v>
      </c>
      <c r="V96" s="200">
        <v>3.01</v>
      </c>
      <c r="W96" s="200">
        <v>7.45</v>
      </c>
      <c r="X96" s="200">
        <v>21.33</v>
      </c>
      <c r="Y96" s="200">
        <v>0</v>
      </c>
      <c r="Z96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58.53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>
        <v>0</v>
      </c>
      <c r="AP96" s="200">
        <v>19.29</v>
      </c>
      <c r="AQ96" s="200">
        <v>7.72</v>
      </c>
      <c r="AR96" s="200">
        <v>0</v>
      </c>
      <c r="AS96" s="200">
        <v>0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4.5999999999999996</v>
      </c>
      <c r="L97" s="200">
        <v>205.54</v>
      </c>
      <c r="M97" s="200">
        <v>27.23</v>
      </c>
      <c r="N97" s="200">
        <v>34.950000000000003</v>
      </c>
      <c r="O97" s="200">
        <v>0</v>
      </c>
      <c r="P97" s="200">
        <v>37.159999999999997</v>
      </c>
      <c r="Q97" s="200">
        <v>1.93</v>
      </c>
      <c r="R97" s="200">
        <v>6.75</v>
      </c>
      <c r="S97" s="200">
        <v>3.86</v>
      </c>
      <c r="T97" s="200">
        <v>0</v>
      </c>
      <c r="U97" s="200">
        <v>24.79</v>
      </c>
      <c r="V97" s="200">
        <v>3.01</v>
      </c>
      <c r="W97" s="200">
        <v>7.45</v>
      </c>
      <c r="X97" s="200">
        <v>21.33</v>
      </c>
      <c r="Y97" s="200">
        <v>0</v>
      </c>
      <c r="Z97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58.53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>
        <v>0</v>
      </c>
      <c r="AP97" s="200">
        <v>19.29</v>
      </c>
      <c r="AQ97" s="200">
        <v>7.72</v>
      </c>
      <c r="AR97" s="200">
        <v>0</v>
      </c>
      <c r="AS97" s="200">
        <v>0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4.5999999999999996</v>
      </c>
      <c r="L98" s="200">
        <v>205.54</v>
      </c>
      <c r="M98" s="200">
        <v>27.23</v>
      </c>
      <c r="N98" s="200">
        <v>34.950000000000003</v>
      </c>
      <c r="O98" s="200">
        <v>0</v>
      </c>
      <c r="P98" s="200">
        <v>37.159999999999997</v>
      </c>
      <c r="Q98" s="200">
        <v>1.93</v>
      </c>
      <c r="R98" s="200">
        <v>6.75</v>
      </c>
      <c r="S98" s="200">
        <v>3.86</v>
      </c>
      <c r="T98" s="200">
        <v>0</v>
      </c>
      <c r="U98" s="200">
        <v>24.79</v>
      </c>
      <c r="V98" s="200">
        <v>3.01</v>
      </c>
      <c r="W98" s="200">
        <v>7.45</v>
      </c>
      <c r="X98" s="200">
        <v>21.33</v>
      </c>
      <c r="Y98" s="200">
        <v>0</v>
      </c>
      <c r="Z98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58.53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>
        <v>0</v>
      </c>
      <c r="AP98" s="200">
        <v>19.29</v>
      </c>
      <c r="AQ98" s="200">
        <v>7.72</v>
      </c>
      <c r="AR98" s="200">
        <v>0</v>
      </c>
      <c r="AS98" s="200">
        <v>0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0.14355500000000018</v>
      </c>
      <c r="L99">
        <f t="shared" si="0"/>
        <v>6.4340225000000002</v>
      </c>
      <c r="M99">
        <f t="shared" si="0"/>
        <v>0.6524825000000003</v>
      </c>
      <c r="N99">
        <f t="shared" si="0"/>
        <v>0.8385824999999989</v>
      </c>
      <c r="O99">
        <f t="shared" si="0"/>
        <v>0</v>
      </c>
      <c r="P99">
        <f t="shared" si="0"/>
        <v>0.89187499999999897</v>
      </c>
      <c r="Q99">
        <f t="shared" si="0"/>
        <v>6.1594999999999997E-2</v>
      </c>
      <c r="R99">
        <f t="shared" si="0"/>
        <v>0.24289499999999978</v>
      </c>
      <c r="S99">
        <f t="shared" si="0"/>
        <v>0.13955000000000004</v>
      </c>
      <c r="T99">
        <f t="shared" si="0"/>
        <v>0</v>
      </c>
      <c r="U99">
        <f t="shared" si="0"/>
        <v>0.59495999999999938</v>
      </c>
      <c r="V99">
        <f t="shared" si="0"/>
        <v>0.1244224999999998</v>
      </c>
      <c r="W99">
        <f t="shared" si="0"/>
        <v>0.29167500000000018</v>
      </c>
      <c r="X99">
        <f t="shared" si="0"/>
        <v>0.92148249999999909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1.4800749999999994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0.56915999999999933</v>
      </c>
      <c r="AQ99">
        <f t="shared" si="0"/>
        <v>0.44628000000000062</v>
      </c>
      <c r="AR99">
        <f t="shared" si="0"/>
        <v>0.2312550000000001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9"/>
    </row>
    <row r="3" spans="1:9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19.63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>
        <v>0</v>
      </c>
      <c r="AP3" s="200">
        <v>0</v>
      </c>
      <c r="AQ3" s="200">
        <v>0</v>
      </c>
      <c r="AR3" s="200">
        <v>0</v>
      </c>
      <c r="AS3" s="200">
        <v>0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19.63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>
        <v>0</v>
      </c>
      <c r="AP4" s="200">
        <v>0</v>
      </c>
      <c r="AQ4" s="200">
        <v>0</v>
      </c>
      <c r="AR4" s="200">
        <v>0</v>
      </c>
      <c r="AS4" s="200">
        <v>0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19.63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>
        <v>0</v>
      </c>
      <c r="AP5" s="200">
        <v>0</v>
      </c>
      <c r="AQ5" s="200">
        <v>0</v>
      </c>
      <c r="AR5" s="200">
        <v>0</v>
      </c>
      <c r="AS5" s="200">
        <v>0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19.63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>
        <v>0</v>
      </c>
      <c r="AP6" s="200">
        <v>0</v>
      </c>
      <c r="AQ6" s="200">
        <v>0</v>
      </c>
      <c r="AR6" s="200">
        <v>0</v>
      </c>
      <c r="AS6" s="200">
        <v>0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19.63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>
        <v>0</v>
      </c>
      <c r="AP7" s="200">
        <v>0</v>
      </c>
      <c r="AQ7" s="200">
        <v>0</v>
      </c>
      <c r="AR7" s="200">
        <v>0</v>
      </c>
      <c r="AS7" s="200">
        <v>0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19.63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>
        <v>0</v>
      </c>
      <c r="AP8" s="200">
        <v>0</v>
      </c>
      <c r="AQ8" s="200">
        <v>0</v>
      </c>
      <c r="AR8" s="200">
        <v>0</v>
      </c>
      <c r="AS8" s="200">
        <v>0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19.63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>
        <v>0</v>
      </c>
      <c r="AP9" s="200">
        <v>0</v>
      </c>
      <c r="AQ9" s="200">
        <v>0</v>
      </c>
      <c r="AR9" s="200">
        <v>0</v>
      </c>
      <c r="AS9" s="200">
        <v>0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19.63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>
        <v>0</v>
      </c>
      <c r="AP10" s="200">
        <v>0</v>
      </c>
      <c r="AQ10" s="200">
        <v>0</v>
      </c>
      <c r="AR10" s="200">
        <v>0</v>
      </c>
      <c r="AS10" s="200">
        <v>0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19.63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>
        <v>0</v>
      </c>
      <c r="AP11" s="200">
        <v>0</v>
      </c>
      <c r="AQ11" s="200">
        <v>0</v>
      </c>
      <c r="AR11" s="200">
        <v>0</v>
      </c>
      <c r="AS11" s="200">
        <v>0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19.63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>
        <v>0</v>
      </c>
      <c r="AP12" s="200">
        <v>0</v>
      </c>
      <c r="AQ12" s="200">
        <v>0</v>
      </c>
      <c r="AR12" s="200">
        <v>0</v>
      </c>
      <c r="AS12" s="200">
        <v>0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19.63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>
        <v>0</v>
      </c>
      <c r="AP13" s="200">
        <v>0</v>
      </c>
      <c r="AQ13" s="200">
        <v>0</v>
      </c>
      <c r="AR13" s="200">
        <v>0</v>
      </c>
      <c r="AS13" s="200">
        <v>0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19.63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>
        <v>0</v>
      </c>
      <c r="AP14" s="200">
        <v>0</v>
      </c>
      <c r="AQ14" s="200">
        <v>0</v>
      </c>
      <c r="AR14" s="200">
        <v>0</v>
      </c>
      <c r="AS14" s="200">
        <v>0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19.63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>
        <v>0</v>
      </c>
      <c r="AP15" s="200">
        <v>0</v>
      </c>
      <c r="AQ15" s="200">
        <v>0</v>
      </c>
      <c r="AR15" s="200">
        <v>0</v>
      </c>
      <c r="AS15" s="200">
        <v>0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19.63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>
        <v>0</v>
      </c>
      <c r="AP16" s="200">
        <v>0</v>
      </c>
      <c r="AQ16" s="200">
        <v>0</v>
      </c>
      <c r="AR16" s="200">
        <v>0</v>
      </c>
      <c r="AS16" s="200">
        <v>0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19.63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>
        <v>0</v>
      </c>
      <c r="AP17" s="200">
        <v>0</v>
      </c>
      <c r="AQ17" s="200">
        <v>0</v>
      </c>
      <c r="AR17" s="200">
        <v>0</v>
      </c>
      <c r="AS17" s="200">
        <v>0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19.63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>
        <v>0</v>
      </c>
      <c r="AP18" s="200">
        <v>0</v>
      </c>
      <c r="AQ18" s="200">
        <v>0</v>
      </c>
      <c r="AR18" s="200">
        <v>0</v>
      </c>
      <c r="AS18" s="200">
        <v>0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19.63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>
        <v>0</v>
      </c>
      <c r="AP19" s="200">
        <v>0</v>
      </c>
      <c r="AQ19" s="200">
        <v>0</v>
      </c>
      <c r="AR19" s="200">
        <v>0</v>
      </c>
      <c r="AS19" s="200">
        <v>0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19.63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>
        <v>0</v>
      </c>
      <c r="AP20" s="200">
        <v>0</v>
      </c>
      <c r="AQ20" s="200">
        <v>0</v>
      </c>
      <c r="AR20" s="200">
        <v>0</v>
      </c>
      <c r="AS20" s="200">
        <v>0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19.63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>
        <v>0</v>
      </c>
      <c r="AP21" s="200">
        <v>0</v>
      </c>
      <c r="AQ21" s="200">
        <v>0</v>
      </c>
      <c r="AR21" s="200">
        <v>0</v>
      </c>
      <c r="AS21" s="200">
        <v>0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19.63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>
        <v>0</v>
      </c>
      <c r="AP22" s="200">
        <v>0</v>
      </c>
      <c r="AQ22" s="200">
        <v>0</v>
      </c>
      <c r="AR22" s="200">
        <v>0</v>
      </c>
      <c r="AS22" s="200">
        <v>0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19.63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>
        <v>0</v>
      </c>
      <c r="AP23" s="200">
        <v>0</v>
      </c>
      <c r="AQ23" s="200">
        <v>0</v>
      </c>
      <c r="AR23" s="200">
        <v>0</v>
      </c>
      <c r="AS23" s="200">
        <v>0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19.63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>
        <v>0</v>
      </c>
      <c r="AP24" s="200">
        <v>0</v>
      </c>
      <c r="AQ24" s="200">
        <v>0</v>
      </c>
      <c r="AR24" s="200">
        <v>0</v>
      </c>
      <c r="AS24" s="200">
        <v>0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19.63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>
        <v>0</v>
      </c>
      <c r="AP25" s="200">
        <v>0</v>
      </c>
      <c r="AQ25" s="200">
        <v>0</v>
      </c>
      <c r="AR25" s="200">
        <v>0</v>
      </c>
      <c r="AS25" s="200">
        <v>0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19.63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>
        <v>0</v>
      </c>
      <c r="AP26" s="200">
        <v>0</v>
      </c>
      <c r="AQ26" s="200">
        <v>0</v>
      </c>
      <c r="AR26" s="200">
        <v>0</v>
      </c>
      <c r="AS26" s="200">
        <v>0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19.21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>
        <v>0</v>
      </c>
      <c r="AP27" s="200">
        <v>0</v>
      </c>
      <c r="AQ27" s="200">
        <v>0</v>
      </c>
      <c r="AR27" s="200">
        <v>0</v>
      </c>
      <c r="AS27" s="200">
        <v>0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19.21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>
        <v>0</v>
      </c>
      <c r="AP28" s="200">
        <v>0</v>
      </c>
      <c r="AQ28" s="200">
        <v>0</v>
      </c>
      <c r="AR28" s="200">
        <v>0</v>
      </c>
      <c r="AS28" s="200">
        <v>0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19.21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>
        <v>0</v>
      </c>
      <c r="AP29" s="200">
        <v>0</v>
      </c>
      <c r="AQ29" s="200">
        <v>0</v>
      </c>
      <c r="AR29" s="200">
        <v>0</v>
      </c>
      <c r="AS29" s="200">
        <v>0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18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>
        <v>0</v>
      </c>
      <c r="AP30" s="200">
        <v>0</v>
      </c>
      <c r="AQ30" s="200">
        <v>0</v>
      </c>
      <c r="AR30" s="200">
        <v>0</v>
      </c>
      <c r="AS30" s="200">
        <v>0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18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>
        <v>0</v>
      </c>
      <c r="AP31" s="200">
        <v>0</v>
      </c>
      <c r="AQ31" s="200">
        <v>0</v>
      </c>
      <c r="AR31" s="200">
        <v>0</v>
      </c>
      <c r="AS31" s="200">
        <v>0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18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>
        <v>0</v>
      </c>
      <c r="AP32" s="200">
        <v>0</v>
      </c>
      <c r="AQ32" s="200">
        <v>0</v>
      </c>
      <c r="AR32" s="200">
        <v>0</v>
      </c>
      <c r="AS32" s="200">
        <v>0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18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>
        <v>0</v>
      </c>
      <c r="AP33" s="200">
        <v>0</v>
      </c>
      <c r="AQ33" s="200">
        <v>0</v>
      </c>
      <c r="AR33" s="200">
        <v>0</v>
      </c>
      <c r="AS33" s="200">
        <v>0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18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>
        <v>0</v>
      </c>
      <c r="AP34" s="200">
        <v>0</v>
      </c>
      <c r="AQ34" s="200">
        <v>0</v>
      </c>
      <c r="AR34" s="200">
        <v>0</v>
      </c>
      <c r="AS34" s="200">
        <v>0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18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>
        <v>0</v>
      </c>
      <c r="AP35" s="200">
        <v>0</v>
      </c>
      <c r="AQ35" s="200">
        <v>0</v>
      </c>
      <c r="AR35" s="200">
        <v>0</v>
      </c>
      <c r="AS35" s="200">
        <v>0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18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>
        <v>0</v>
      </c>
      <c r="AP36" s="200">
        <v>0</v>
      </c>
      <c r="AQ36" s="200">
        <v>0</v>
      </c>
      <c r="AR36" s="200">
        <v>0</v>
      </c>
      <c r="AS36" s="200">
        <v>0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18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>
        <v>0</v>
      </c>
      <c r="AP37" s="200">
        <v>0</v>
      </c>
      <c r="AQ37" s="200">
        <v>0</v>
      </c>
      <c r="AR37" s="200">
        <v>0</v>
      </c>
      <c r="AS37" s="200">
        <v>0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18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>
        <v>0</v>
      </c>
      <c r="AP38" s="200">
        <v>0</v>
      </c>
      <c r="AQ38" s="200">
        <v>0</v>
      </c>
      <c r="AR38" s="200">
        <v>0</v>
      </c>
      <c r="AS38" s="200">
        <v>0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18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>
        <v>0</v>
      </c>
      <c r="AP39" s="200">
        <v>0</v>
      </c>
      <c r="AQ39" s="200">
        <v>0</v>
      </c>
      <c r="AR39" s="200">
        <v>0</v>
      </c>
      <c r="AS39" s="200">
        <v>0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18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>
        <v>0</v>
      </c>
      <c r="AP40" s="200">
        <v>0</v>
      </c>
      <c r="AQ40" s="200">
        <v>0</v>
      </c>
      <c r="AR40" s="200">
        <v>0</v>
      </c>
      <c r="AS40" s="200">
        <v>0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18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>
        <v>0</v>
      </c>
      <c r="AP41" s="200">
        <v>0</v>
      </c>
      <c r="AQ41" s="200">
        <v>0</v>
      </c>
      <c r="AR41" s="200">
        <v>0</v>
      </c>
      <c r="AS41" s="200">
        <v>0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18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>
        <v>0</v>
      </c>
      <c r="AP42" s="200">
        <v>0</v>
      </c>
      <c r="AQ42" s="200">
        <v>0</v>
      </c>
      <c r="AR42" s="200">
        <v>0</v>
      </c>
      <c r="AS42" s="200">
        <v>0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18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>
        <v>0</v>
      </c>
      <c r="AP43" s="200">
        <v>0</v>
      </c>
      <c r="AQ43" s="200">
        <v>0</v>
      </c>
      <c r="AR43" s="200">
        <v>0</v>
      </c>
      <c r="AS43" s="200">
        <v>0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18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>
        <v>0</v>
      </c>
      <c r="AP44" s="200">
        <v>0</v>
      </c>
      <c r="AQ44" s="200">
        <v>0</v>
      </c>
      <c r="AR44" s="200">
        <v>0</v>
      </c>
      <c r="AS44" s="200">
        <v>0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18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>
        <v>0</v>
      </c>
      <c r="AP45" s="200">
        <v>0</v>
      </c>
      <c r="AQ45" s="200">
        <v>0</v>
      </c>
      <c r="AR45" s="200">
        <v>0</v>
      </c>
      <c r="AS45" s="200">
        <v>0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18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>
        <v>0</v>
      </c>
      <c r="AP46" s="200">
        <v>0</v>
      </c>
      <c r="AQ46" s="200">
        <v>0</v>
      </c>
      <c r="AR46" s="200">
        <v>0</v>
      </c>
      <c r="AS46" s="200">
        <v>0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19.21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>
        <v>0</v>
      </c>
      <c r="AP47" s="200">
        <v>0</v>
      </c>
      <c r="AQ47" s="200">
        <v>0</v>
      </c>
      <c r="AR47" s="200">
        <v>0</v>
      </c>
      <c r="AS47" s="200">
        <v>0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19.21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>
        <v>0</v>
      </c>
      <c r="AP48" s="200">
        <v>0</v>
      </c>
      <c r="AQ48" s="200">
        <v>0</v>
      </c>
      <c r="AR48" s="200">
        <v>0</v>
      </c>
      <c r="AS48" s="200">
        <v>0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19.63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>
        <v>0</v>
      </c>
      <c r="AP49" s="200">
        <v>0</v>
      </c>
      <c r="AQ49" s="200">
        <v>0</v>
      </c>
      <c r="AR49" s="200">
        <v>0</v>
      </c>
      <c r="AS49" s="200">
        <v>0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19.63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>
        <v>0</v>
      </c>
      <c r="AP50" s="200">
        <v>0</v>
      </c>
      <c r="AQ50" s="200">
        <v>0</v>
      </c>
      <c r="AR50" s="200">
        <v>0</v>
      </c>
      <c r="AS50" s="200">
        <v>0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19.63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>
        <v>0</v>
      </c>
      <c r="AP51" s="200">
        <v>0</v>
      </c>
      <c r="AQ51" s="200">
        <v>0</v>
      </c>
      <c r="AR51" s="200">
        <v>0</v>
      </c>
      <c r="AS51" s="200">
        <v>0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19.63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>
        <v>0</v>
      </c>
      <c r="AP52" s="200">
        <v>0</v>
      </c>
      <c r="AQ52" s="200">
        <v>0</v>
      </c>
      <c r="AR52" s="200">
        <v>0</v>
      </c>
      <c r="AS52" s="200">
        <v>0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19.63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>
        <v>0</v>
      </c>
      <c r="AP53" s="200">
        <v>0</v>
      </c>
      <c r="AQ53" s="200">
        <v>0</v>
      </c>
      <c r="AR53" s="200">
        <v>0</v>
      </c>
      <c r="AS53" s="200">
        <v>0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19.63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>
        <v>0</v>
      </c>
      <c r="AP54" s="200">
        <v>0</v>
      </c>
      <c r="AQ54" s="200">
        <v>0</v>
      </c>
      <c r="AR54" s="200">
        <v>0</v>
      </c>
      <c r="AS54" s="200">
        <v>0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19.63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>
        <v>0</v>
      </c>
      <c r="AP55" s="200">
        <v>0</v>
      </c>
      <c r="AQ55" s="200">
        <v>0</v>
      </c>
      <c r="AR55" s="200">
        <v>0</v>
      </c>
      <c r="AS55" s="200">
        <v>0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19.63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>
        <v>0</v>
      </c>
      <c r="AP56" s="200">
        <v>0</v>
      </c>
      <c r="AQ56" s="200">
        <v>0</v>
      </c>
      <c r="AR56" s="200">
        <v>0</v>
      </c>
      <c r="AS56" s="200">
        <v>0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19.63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>
        <v>0</v>
      </c>
      <c r="AP57" s="200">
        <v>0</v>
      </c>
      <c r="AQ57" s="200">
        <v>0</v>
      </c>
      <c r="AR57" s="200">
        <v>0</v>
      </c>
      <c r="AS57" s="200">
        <v>0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19.63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>
        <v>0</v>
      </c>
      <c r="AP58" s="200">
        <v>0</v>
      </c>
      <c r="AQ58" s="200">
        <v>0</v>
      </c>
      <c r="AR58" s="200">
        <v>0</v>
      </c>
      <c r="AS58" s="200">
        <v>0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19.63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>
        <v>0</v>
      </c>
      <c r="AP59" s="200">
        <v>0</v>
      </c>
      <c r="AQ59" s="200">
        <v>0</v>
      </c>
      <c r="AR59" s="200">
        <v>0</v>
      </c>
      <c r="AS59" s="200">
        <v>0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19.63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>
        <v>0</v>
      </c>
      <c r="AP60" s="200">
        <v>0</v>
      </c>
      <c r="AQ60" s="200">
        <v>0</v>
      </c>
      <c r="AR60" s="200">
        <v>0</v>
      </c>
      <c r="AS60" s="200">
        <v>0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19.63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>
        <v>0</v>
      </c>
      <c r="AP61" s="200">
        <v>0</v>
      </c>
      <c r="AQ61" s="200">
        <v>0</v>
      </c>
      <c r="AR61" s="200">
        <v>0</v>
      </c>
      <c r="AS61" s="200">
        <v>0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19.63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>
        <v>0</v>
      </c>
      <c r="AP62" s="200">
        <v>0</v>
      </c>
      <c r="AQ62" s="200">
        <v>0</v>
      </c>
      <c r="AR62" s="200">
        <v>0</v>
      </c>
      <c r="AS62" s="200">
        <v>0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19.63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>
        <v>0</v>
      </c>
      <c r="AP63" s="200">
        <v>0</v>
      </c>
      <c r="AQ63" s="200">
        <v>0</v>
      </c>
      <c r="AR63" s="200">
        <v>0</v>
      </c>
      <c r="AS63" s="200">
        <v>0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19.63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>
        <v>0</v>
      </c>
      <c r="AP64" s="200">
        <v>0</v>
      </c>
      <c r="AQ64" s="200">
        <v>0</v>
      </c>
      <c r="AR64" s="200">
        <v>0</v>
      </c>
      <c r="AS64" s="200">
        <v>0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19.63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>
        <v>0</v>
      </c>
      <c r="AP65" s="200">
        <v>0</v>
      </c>
      <c r="AQ65" s="200">
        <v>0</v>
      </c>
      <c r="AR65" s="200">
        <v>0</v>
      </c>
      <c r="AS65" s="200">
        <v>0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19.63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>
        <v>0</v>
      </c>
      <c r="AP66" s="200">
        <v>0</v>
      </c>
      <c r="AQ66" s="200">
        <v>0</v>
      </c>
      <c r="AR66" s="200">
        <v>0</v>
      </c>
      <c r="AS66" s="200">
        <v>0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18.45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>
        <v>0</v>
      </c>
      <c r="AP67" s="200">
        <v>0</v>
      </c>
      <c r="AQ67" s="200">
        <v>0</v>
      </c>
      <c r="AR67" s="200">
        <v>0</v>
      </c>
      <c r="AS67" s="200">
        <v>0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19.63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>
        <v>0</v>
      </c>
      <c r="AP68" s="200">
        <v>0</v>
      </c>
      <c r="AQ68" s="200">
        <v>0</v>
      </c>
      <c r="AR68" s="200">
        <v>0</v>
      </c>
      <c r="AS68" s="200">
        <v>0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18.45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>
        <v>0</v>
      </c>
      <c r="AP69" s="200">
        <v>0</v>
      </c>
      <c r="AQ69" s="200">
        <v>0</v>
      </c>
      <c r="AR69" s="200">
        <v>0</v>
      </c>
      <c r="AS69" s="200">
        <v>0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18.45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>
        <v>0</v>
      </c>
      <c r="AP70" s="200">
        <v>0</v>
      </c>
      <c r="AQ70" s="200">
        <v>0</v>
      </c>
      <c r="AR70" s="200">
        <v>0</v>
      </c>
      <c r="AS70" s="200">
        <v>0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18.45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>
        <v>0</v>
      </c>
      <c r="AP71" s="200">
        <v>0</v>
      </c>
      <c r="AQ71" s="200">
        <v>0</v>
      </c>
      <c r="AR71" s="200">
        <v>0</v>
      </c>
      <c r="AS71" s="200">
        <v>0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19.63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>
        <v>0</v>
      </c>
      <c r="AP72" s="200">
        <v>0</v>
      </c>
      <c r="AQ72" s="200">
        <v>0</v>
      </c>
      <c r="AR72" s="200">
        <v>0</v>
      </c>
      <c r="AS72" s="200">
        <v>0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19.63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>
        <v>0</v>
      </c>
      <c r="AP73" s="200">
        <v>0</v>
      </c>
      <c r="AQ73" s="200">
        <v>0</v>
      </c>
      <c r="AR73" s="200">
        <v>0</v>
      </c>
      <c r="AS73" s="200">
        <v>0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19.63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>
        <v>0</v>
      </c>
      <c r="AP74" s="200">
        <v>0</v>
      </c>
      <c r="AQ74" s="200">
        <v>0</v>
      </c>
      <c r="AR74" s="200">
        <v>0</v>
      </c>
      <c r="AS74" s="200">
        <v>0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19.63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>
        <v>0</v>
      </c>
      <c r="AP75" s="200">
        <v>0</v>
      </c>
      <c r="AQ75" s="200">
        <v>0</v>
      </c>
      <c r="AR75" s="200">
        <v>0</v>
      </c>
      <c r="AS75" s="200">
        <v>0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18.45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>
        <v>0</v>
      </c>
      <c r="AP76" s="200">
        <v>0</v>
      </c>
      <c r="AQ76" s="200">
        <v>0</v>
      </c>
      <c r="AR76" s="200">
        <v>0</v>
      </c>
      <c r="AS76" s="200">
        <v>0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18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>
        <v>0</v>
      </c>
      <c r="AP77" s="200">
        <v>0</v>
      </c>
      <c r="AQ77" s="200">
        <v>0</v>
      </c>
      <c r="AR77" s="200">
        <v>0</v>
      </c>
      <c r="AS77" s="200">
        <v>0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18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>
        <v>0</v>
      </c>
      <c r="AP78" s="200">
        <v>0</v>
      </c>
      <c r="AQ78" s="200">
        <v>0</v>
      </c>
      <c r="AR78" s="200">
        <v>0</v>
      </c>
      <c r="AS78" s="200">
        <v>0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18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>
        <v>0</v>
      </c>
      <c r="AP79" s="200">
        <v>0</v>
      </c>
      <c r="AQ79" s="200">
        <v>0</v>
      </c>
      <c r="AR79" s="200">
        <v>0</v>
      </c>
      <c r="AS79" s="200">
        <v>0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18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>
        <v>0</v>
      </c>
      <c r="AP80" s="200">
        <v>0</v>
      </c>
      <c r="AQ80" s="200">
        <v>0</v>
      </c>
      <c r="AR80" s="200">
        <v>0</v>
      </c>
      <c r="AS80" s="200">
        <v>0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18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>
        <v>0</v>
      </c>
      <c r="AP81" s="200">
        <v>0</v>
      </c>
      <c r="AQ81" s="200">
        <v>0</v>
      </c>
      <c r="AR81" s="200">
        <v>0</v>
      </c>
      <c r="AS81" s="200">
        <v>0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18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>
        <v>0</v>
      </c>
      <c r="AP82" s="200">
        <v>0</v>
      </c>
      <c r="AQ82" s="200">
        <v>0</v>
      </c>
      <c r="AR82" s="200">
        <v>0</v>
      </c>
      <c r="AS82" s="200">
        <v>0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19.21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>
        <v>0</v>
      </c>
      <c r="AP83" s="200">
        <v>0</v>
      </c>
      <c r="AQ83" s="200">
        <v>0</v>
      </c>
      <c r="AR83" s="200">
        <v>0</v>
      </c>
      <c r="AS83" s="200">
        <v>0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19.21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>
        <v>0</v>
      </c>
      <c r="AP84" s="200">
        <v>0</v>
      </c>
      <c r="AQ84" s="200">
        <v>0</v>
      </c>
      <c r="AR84" s="200">
        <v>0</v>
      </c>
      <c r="AS84" s="200">
        <v>0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19.63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>
        <v>0</v>
      </c>
      <c r="AP85" s="200">
        <v>0</v>
      </c>
      <c r="AQ85" s="200">
        <v>0</v>
      </c>
      <c r="AR85" s="200">
        <v>0</v>
      </c>
      <c r="AS85" s="200">
        <v>0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19.63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>
        <v>0</v>
      </c>
      <c r="AP86" s="200">
        <v>0</v>
      </c>
      <c r="AQ86" s="200">
        <v>0</v>
      </c>
      <c r="AR86" s="200">
        <v>0</v>
      </c>
      <c r="AS86" s="200">
        <v>0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19.63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>
        <v>0</v>
      </c>
      <c r="AP87" s="200">
        <v>0</v>
      </c>
      <c r="AQ87" s="200">
        <v>0</v>
      </c>
      <c r="AR87" s="200">
        <v>0</v>
      </c>
      <c r="AS87" s="200">
        <v>0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19.63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>
        <v>0</v>
      </c>
      <c r="AP88" s="200">
        <v>0</v>
      </c>
      <c r="AQ88" s="200">
        <v>0</v>
      </c>
      <c r="AR88" s="200">
        <v>0</v>
      </c>
      <c r="AS88" s="200">
        <v>0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19.63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>
        <v>0</v>
      </c>
      <c r="AP89" s="200">
        <v>0</v>
      </c>
      <c r="AQ89" s="200">
        <v>0</v>
      </c>
      <c r="AR89" s="200">
        <v>0</v>
      </c>
      <c r="AS89" s="200">
        <v>0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19.63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>
        <v>0</v>
      </c>
      <c r="AP90" s="200">
        <v>0</v>
      </c>
      <c r="AQ90" s="200">
        <v>0</v>
      </c>
      <c r="AR90" s="200">
        <v>0</v>
      </c>
      <c r="AS90" s="200">
        <v>0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19.63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>
        <v>0</v>
      </c>
      <c r="AP91" s="200">
        <v>0</v>
      </c>
      <c r="AQ91" s="200">
        <v>0</v>
      </c>
      <c r="AR91" s="200">
        <v>0</v>
      </c>
      <c r="AS91" s="200">
        <v>0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19.63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>
        <v>0</v>
      </c>
      <c r="AP92" s="200">
        <v>0</v>
      </c>
      <c r="AQ92" s="200">
        <v>0</v>
      </c>
      <c r="AR92" s="200">
        <v>0</v>
      </c>
      <c r="AS92" s="200">
        <v>0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19.63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>
        <v>0</v>
      </c>
      <c r="AP93" s="200">
        <v>0</v>
      </c>
      <c r="AQ93" s="200">
        <v>0</v>
      </c>
      <c r="AR93" s="200">
        <v>0</v>
      </c>
      <c r="AS93" s="200">
        <v>0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19.63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>
        <v>0</v>
      </c>
      <c r="AP94" s="200">
        <v>0</v>
      </c>
      <c r="AQ94" s="200">
        <v>0</v>
      </c>
      <c r="AR94" s="200">
        <v>0</v>
      </c>
      <c r="AS94" s="200">
        <v>0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19.63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>
        <v>0</v>
      </c>
      <c r="AP95" s="200">
        <v>0</v>
      </c>
      <c r="AQ95" s="200">
        <v>0</v>
      </c>
      <c r="AR95" s="200">
        <v>0</v>
      </c>
      <c r="AS95" s="200">
        <v>0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19.63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>
        <v>0</v>
      </c>
      <c r="AP96" s="200">
        <v>0</v>
      </c>
      <c r="AQ96" s="200">
        <v>0</v>
      </c>
      <c r="AR96" s="200">
        <v>0</v>
      </c>
      <c r="AS96" s="200">
        <v>0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19.63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>
        <v>0</v>
      </c>
      <c r="AP97" s="200">
        <v>0</v>
      </c>
      <c r="AQ97" s="200">
        <v>0</v>
      </c>
      <c r="AR97" s="200">
        <v>0</v>
      </c>
      <c r="AS97" s="200">
        <v>0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19.63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>
        <v>0</v>
      </c>
      <c r="AP98" s="200">
        <v>0</v>
      </c>
      <c r="AQ98" s="200">
        <v>0</v>
      </c>
      <c r="AR98" s="200">
        <v>0</v>
      </c>
      <c r="AS98" s="200">
        <v>0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0.45953750000000088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9"/>
    </row>
    <row r="3" spans="1:9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5.84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>
        <v>0</v>
      </c>
      <c r="AP3" s="200">
        <v>0</v>
      </c>
      <c r="AQ3" s="200">
        <v>0</v>
      </c>
      <c r="AR3" s="200">
        <v>0</v>
      </c>
      <c r="AS3" s="200">
        <v>0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5.84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>
        <v>0</v>
      </c>
      <c r="AP4" s="200">
        <v>0</v>
      </c>
      <c r="AQ4" s="200">
        <v>0</v>
      </c>
      <c r="AR4" s="200">
        <v>0</v>
      </c>
      <c r="AS4" s="200">
        <v>0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5.84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>
        <v>0</v>
      </c>
      <c r="AP5" s="200">
        <v>0</v>
      </c>
      <c r="AQ5" s="200">
        <v>0</v>
      </c>
      <c r="AR5" s="200">
        <v>0</v>
      </c>
      <c r="AS5" s="200">
        <v>0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5.84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>
        <v>0</v>
      </c>
      <c r="AP6" s="200">
        <v>0</v>
      </c>
      <c r="AQ6" s="200">
        <v>0</v>
      </c>
      <c r="AR6" s="200">
        <v>0</v>
      </c>
      <c r="AS6" s="200">
        <v>0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5.84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>
        <v>0</v>
      </c>
      <c r="AP7" s="200">
        <v>0</v>
      </c>
      <c r="AQ7" s="200">
        <v>0</v>
      </c>
      <c r="AR7" s="200">
        <v>0</v>
      </c>
      <c r="AS7" s="200">
        <v>0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5.84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>
        <v>0</v>
      </c>
      <c r="AP8" s="200">
        <v>0</v>
      </c>
      <c r="AQ8" s="200">
        <v>0</v>
      </c>
      <c r="AR8" s="200">
        <v>0</v>
      </c>
      <c r="AS8" s="200">
        <v>0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5.84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>
        <v>0</v>
      </c>
      <c r="AP9" s="200">
        <v>0</v>
      </c>
      <c r="AQ9" s="200">
        <v>0</v>
      </c>
      <c r="AR9" s="200">
        <v>0</v>
      </c>
      <c r="AS9" s="200">
        <v>0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5.84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>
        <v>0</v>
      </c>
      <c r="AP10" s="200">
        <v>0</v>
      </c>
      <c r="AQ10" s="200">
        <v>0</v>
      </c>
      <c r="AR10" s="200">
        <v>0</v>
      </c>
      <c r="AS10" s="200">
        <v>0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5.84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>
        <v>0</v>
      </c>
      <c r="AP11" s="200">
        <v>0</v>
      </c>
      <c r="AQ11" s="200">
        <v>0</v>
      </c>
      <c r="AR11" s="200">
        <v>0</v>
      </c>
      <c r="AS11" s="200">
        <v>0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5.84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>
        <v>0</v>
      </c>
      <c r="AP12" s="200">
        <v>0</v>
      </c>
      <c r="AQ12" s="200">
        <v>0</v>
      </c>
      <c r="AR12" s="200">
        <v>0</v>
      </c>
      <c r="AS12" s="200">
        <v>0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5.84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>
        <v>0</v>
      </c>
      <c r="AP13" s="200">
        <v>0</v>
      </c>
      <c r="AQ13" s="200">
        <v>0</v>
      </c>
      <c r="AR13" s="200">
        <v>0</v>
      </c>
      <c r="AS13" s="200">
        <v>0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5.84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>
        <v>0</v>
      </c>
      <c r="AP14" s="200">
        <v>0</v>
      </c>
      <c r="AQ14" s="200">
        <v>0</v>
      </c>
      <c r="AR14" s="200">
        <v>0</v>
      </c>
      <c r="AS14" s="200">
        <v>0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5.84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>
        <v>0</v>
      </c>
      <c r="AP15" s="200">
        <v>0</v>
      </c>
      <c r="AQ15" s="200">
        <v>0</v>
      </c>
      <c r="AR15" s="200">
        <v>0</v>
      </c>
      <c r="AS15" s="200">
        <v>0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5.84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>
        <v>0</v>
      </c>
      <c r="AP16" s="200">
        <v>0</v>
      </c>
      <c r="AQ16" s="200">
        <v>0</v>
      </c>
      <c r="AR16" s="200">
        <v>0</v>
      </c>
      <c r="AS16" s="200">
        <v>0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5.84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>
        <v>0</v>
      </c>
      <c r="AP17" s="200">
        <v>0</v>
      </c>
      <c r="AQ17" s="200">
        <v>0</v>
      </c>
      <c r="AR17" s="200">
        <v>0</v>
      </c>
      <c r="AS17" s="200">
        <v>0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5.84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>
        <v>0</v>
      </c>
      <c r="AP18" s="200">
        <v>0</v>
      </c>
      <c r="AQ18" s="200">
        <v>0</v>
      </c>
      <c r="AR18" s="200">
        <v>0</v>
      </c>
      <c r="AS18" s="200">
        <v>0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5.84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>
        <v>0</v>
      </c>
      <c r="AP19" s="200">
        <v>0</v>
      </c>
      <c r="AQ19" s="200">
        <v>0</v>
      </c>
      <c r="AR19" s="200">
        <v>0</v>
      </c>
      <c r="AS19" s="200">
        <v>0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5.84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>
        <v>0</v>
      </c>
      <c r="AP20" s="200">
        <v>0</v>
      </c>
      <c r="AQ20" s="200">
        <v>0</v>
      </c>
      <c r="AR20" s="200">
        <v>0</v>
      </c>
      <c r="AS20" s="200">
        <v>0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5.84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>
        <v>0</v>
      </c>
      <c r="AP21" s="200">
        <v>0</v>
      </c>
      <c r="AQ21" s="200">
        <v>0</v>
      </c>
      <c r="AR21" s="200">
        <v>0</v>
      </c>
      <c r="AS21" s="200">
        <v>0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5.84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>
        <v>0</v>
      </c>
      <c r="AP22" s="200">
        <v>0</v>
      </c>
      <c r="AQ22" s="200">
        <v>0</v>
      </c>
      <c r="AR22" s="200">
        <v>0</v>
      </c>
      <c r="AS22" s="200">
        <v>0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5.84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>
        <v>0</v>
      </c>
      <c r="AP23" s="200">
        <v>0</v>
      </c>
      <c r="AQ23" s="200">
        <v>0</v>
      </c>
      <c r="AR23" s="200">
        <v>0</v>
      </c>
      <c r="AS23" s="200">
        <v>0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5.84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>
        <v>0</v>
      </c>
      <c r="AP24" s="200">
        <v>0</v>
      </c>
      <c r="AQ24" s="200">
        <v>0</v>
      </c>
      <c r="AR24" s="200">
        <v>0</v>
      </c>
      <c r="AS24" s="200">
        <v>0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5.84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>
        <v>0</v>
      </c>
      <c r="AP25" s="200">
        <v>0</v>
      </c>
      <c r="AQ25" s="200">
        <v>0</v>
      </c>
      <c r="AR25" s="200">
        <v>0</v>
      </c>
      <c r="AS25" s="200">
        <v>0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5.84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>
        <v>0</v>
      </c>
      <c r="AP26" s="200">
        <v>0</v>
      </c>
      <c r="AQ26" s="200">
        <v>0</v>
      </c>
      <c r="AR26" s="200">
        <v>0</v>
      </c>
      <c r="AS26" s="200">
        <v>0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5.84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>
        <v>0</v>
      </c>
      <c r="AP27" s="200">
        <v>0</v>
      </c>
      <c r="AQ27" s="200">
        <v>0</v>
      </c>
      <c r="AR27" s="200">
        <v>0</v>
      </c>
      <c r="AS27" s="200">
        <v>0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5.84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>
        <v>0</v>
      </c>
      <c r="AP28" s="200">
        <v>0</v>
      </c>
      <c r="AQ28" s="200">
        <v>0</v>
      </c>
      <c r="AR28" s="200">
        <v>0</v>
      </c>
      <c r="AS28" s="200">
        <v>0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5.84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>
        <v>0</v>
      </c>
      <c r="AP29" s="200">
        <v>0</v>
      </c>
      <c r="AQ29" s="200">
        <v>0</v>
      </c>
      <c r="AR29" s="200">
        <v>0</v>
      </c>
      <c r="AS29" s="200">
        <v>0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5.84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>
        <v>0</v>
      </c>
      <c r="AP30" s="200">
        <v>0</v>
      </c>
      <c r="AQ30" s="200">
        <v>0</v>
      </c>
      <c r="AR30" s="200">
        <v>0</v>
      </c>
      <c r="AS30" s="200">
        <v>0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5.84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>
        <v>0</v>
      </c>
      <c r="AP31" s="200">
        <v>0</v>
      </c>
      <c r="AQ31" s="200">
        <v>0</v>
      </c>
      <c r="AR31" s="200">
        <v>0</v>
      </c>
      <c r="AS31" s="200">
        <v>0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5.84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>
        <v>0</v>
      </c>
      <c r="AP32" s="200">
        <v>0</v>
      </c>
      <c r="AQ32" s="200">
        <v>0</v>
      </c>
      <c r="AR32" s="200">
        <v>0</v>
      </c>
      <c r="AS32" s="200">
        <v>0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5.84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>
        <v>0</v>
      </c>
      <c r="AP33" s="200">
        <v>0</v>
      </c>
      <c r="AQ33" s="200">
        <v>0</v>
      </c>
      <c r="AR33" s="200">
        <v>0</v>
      </c>
      <c r="AS33" s="200">
        <v>0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5.84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>
        <v>0</v>
      </c>
      <c r="AP34" s="200">
        <v>0</v>
      </c>
      <c r="AQ34" s="200">
        <v>0</v>
      </c>
      <c r="AR34" s="200">
        <v>0</v>
      </c>
      <c r="AS34" s="200">
        <v>0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5.84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>
        <v>0</v>
      </c>
      <c r="AP35" s="200">
        <v>0</v>
      </c>
      <c r="AQ35" s="200">
        <v>0</v>
      </c>
      <c r="AR35" s="200">
        <v>0</v>
      </c>
      <c r="AS35" s="200">
        <v>0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5.84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>
        <v>0</v>
      </c>
      <c r="AP36" s="200">
        <v>0</v>
      </c>
      <c r="AQ36" s="200">
        <v>0</v>
      </c>
      <c r="AR36" s="200">
        <v>0</v>
      </c>
      <c r="AS36" s="200">
        <v>0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5.84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>
        <v>0</v>
      </c>
      <c r="AP37" s="200">
        <v>0</v>
      </c>
      <c r="AQ37" s="200">
        <v>0</v>
      </c>
      <c r="AR37" s="200">
        <v>0</v>
      </c>
      <c r="AS37" s="200">
        <v>0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5.84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>
        <v>0</v>
      </c>
      <c r="AP38" s="200">
        <v>0</v>
      </c>
      <c r="AQ38" s="200">
        <v>0</v>
      </c>
      <c r="AR38" s="200">
        <v>0</v>
      </c>
      <c r="AS38" s="200">
        <v>0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5.84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>
        <v>0</v>
      </c>
      <c r="AP39" s="200">
        <v>0</v>
      </c>
      <c r="AQ39" s="200">
        <v>0</v>
      </c>
      <c r="AR39" s="200">
        <v>0</v>
      </c>
      <c r="AS39" s="200">
        <v>0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5.84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>
        <v>0</v>
      </c>
      <c r="AP40" s="200">
        <v>0</v>
      </c>
      <c r="AQ40" s="200">
        <v>0</v>
      </c>
      <c r="AR40" s="200">
        <v>0</v>
      </c>
      <c r="AS40" s="200">
        <v>0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5.84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>
        <v>0</v>
      </c>
      <c r="AP41" s="200">
        <v>0</v>
      </c>
      <c r="AQ41" s="200">
        <v>0</v>
      </c>
      <c r="AR41" s="200">
        <v>0</v>
      </c>
      <c r="AS41" s="200">
        <v>0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5.84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>
        <v>0</v>
      </c>
      <c r="AP42" s="200">
        <v>0</v>
      </c>
      <c r="AQ42" s="200">
        <v>0</v>
      </c>
      <c r="AR42" s="200">
        <v>0</v>
      </c>
      <c r="AS42" s="200">
        <v>0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5.84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>
        <v>0</v>
      </c>
      <c r="AP43" s="200">
        <v>0</v>
      </c>
      <c r="AQ43" s="200">
        <v>0</v>
      </c>
      <c r="AR43" s="200">
        <v>0</v>
      </c>
      <c r="AS43" s="200">
        <v>0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5.84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>
        <v>0</v>
      </c>
      <c r="AP44" s="200">
        <v>0</v>
      </c>
      <c r="AQ44" s="200">
        <v>0</v>
      </c>
      <c r="AR44" s="200">
        <v>0</v>
      </c>
      <c r="AS44" s="200">
        <v>0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5.84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>
        <v>0</v>
      </c>
      <c r="AP45" s="200">
        <v>0</v>
      </c>
      <c r="AQ45" s="200">
        <v>0</v>
      </c>
      <c r="AR45" s="200">
        <v>0</v>
      </c>
      <c r="AS45" s="200">
        <v>0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5.84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>
        <v>0</v>
      </c>
      <c r="AP46" s="200">
        <v>0</v>
      </c>
      <c r="AQ46" s="200">
        <v>0</v>
      </c>
      <c r="AR46" s="200">
        <v>0</v>
      </c>
      <c r="AS46" s="200">
        <v>0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5.84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>
        <v>0</v>
      </c>
      <c r="AP47" s="200">
        <v>0</v>
      </c>
      <c r="AQ47" s="200">
        <v>0</v>
      </c>
      <c r="AR47" s="200">
        <v>0</v>
      </c>
      <c r="AS47" s="200">
        <v>0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5.84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>
        <v>0</v>
      </c>
      <c r="AP48" s="200">
        <v>0</v>
      </c>
      <c r="AQ48" s="200">
        <v>0</v>
      </c>
      <c r="AR48" s="200">
        <v>0</v>
      </c>
      <c r="AS48" s="200">
        <v>0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5.84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>
        <v>0</v>
      </c>
      <c r="AP49" s="200">
        <v>0</v>
      </c>
      <c r="AQ49" s="200">
        <v>0</v>
      </c>
      <c r="AR49" s="200">
        <v>0</v>
      </c>
      <c r="AS49" s="200">
        <v>0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5.84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>
        <v>0</v>
      </c>
      <c r="AP50" s="200">
        <v>0</v>
      </c>
      <c r="AQ50" s="200">
        <v>0</v>
      </c>
      <c r="AR50" s="200">
        <v>0</v>
      </c>
      <c r="AS50" s="200">
        <v>0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5.84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>
        <v>0</v>
      </c>
      <c r="AP51" s="200">
        <v>0</v>
      </c>
      <c r="AQ51" s="200">
        <v>0</v>
      </c>
      <c r="AR51" s="200">
        <v>0</v>
      </c>
      <c r="AS51" s="200">
        <v>0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5.84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>
        <v>0</v>
      </c>
      <c r="AP52" s="200">
        <v>0</v>
      </c>
      <c r="AQ52" s="200">
        <v>0</v>
      </c>
      <c r="AR52" s="200">
        <v>0</v>
      </c>
      <c r="AS52" s="200">
        <v>0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5.84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>
        <v>0</v>
      </c>
      <c r="AP53" s="200">
        <v>0</v>
      </c>
      <c r="AQ53" s="200">
        <v>0</v>
      </c>
      <c r="AR53" s="200">
        <v>0</v>
      </c>
      <c r="AS53" s="200">
        <v>0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5.84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>
        <v>0</v>
      </c>
      <c r="AP54" s="200">
        <v>0</v>
      </c>
      <c r="AQ54" s="200">
        <v>0</v>
      </c>
      <c r="AR54" s="200">
        <v>0</v>
      </c>
      <c r="AS54" s="200">
        <v>0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5.84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>
        <v>0</v>
      </c>
      <c r="AP55" s="200">
        <v>0</v>
      </c>
      <c r="AQ55" s="200">
        <v>0</v>
      </c>
      <c r="AR55" s="200">
        <v>0</v>
      </c>
      <c r="AS55" s="200">
        <v>0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5.84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>
        <v>0</v>
      </c>
      <c r="AP56" s="200">
        <v>0</v>
      </c>
      <c r="AQ56" s="200">
        <v>0</v>
      </c>
      <c r="AR56" s="200">
        <v>0</v>
      </c>
      <c r="AS56" s="200">
        <v>0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5.84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>
        <v>0</v>
      </c>
      <c r="AP57" s="200">
        <v>0</v>
      </c>
      <c r="AQ57" s="200">
        <v>0</v>
      </c>
      <c r="AR57" s="200">
        <v>0</v>
      </c>
      <c r="AS57" s="200">
        <v>0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5.84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>
        <v>0</v>
      </c>
      <c r="AP58" s="200">
        <v>0</v>
      </c>
      <c r="AQ58" s="200">
        <v>0</v>
      </c>
      <c r="AR58" s="200">
        <v>0</v>
      </c>
      <c r="AS58" s="200">
        <v>0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5.84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>
        <v>0</v>
      </c>
      <c r="AP59" s="200">
        <v>0</v>
      </c>
      <c r="AQ59" s="200">
        <v>0</v>
      </c>
      <c r="AR59" s="200">
        <v>0</v>
      </c>
      <c r="AS59" s="200">
        <v>0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5.84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>
        <v>0</v>
      </c>
      <c r="AP60" s="200">
        <v>0</v>
      </c>
      <c r="AQ60" s="200">
        <v>0</v>
      </c>
      <c r="AR60" s="200">
        <v>0</v>
      </c>
      <c r="AS60" s="200">
        <v>0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5.84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>
        <v>0</v>
      </c>
      <c r="AP61" s="200">
        <v>0</v>
      </c>
      <c r="AQ61" s="200">
        <v>0</v>
      </c>
      <c r="AR61" s="200">
        <v>0</v>
      </c>
      <c r="AS61" s="200">
        <v>0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5.84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>
        <v>0</v>
      </c>
      <c r="AP62" s="200">
        <v>0</v>
      </c>
      <c r="AQ62" s="200">
        <v>0</v>
      </c>
      <c r="AR62" s="200">
        <v>0</v>
      </c>
      <c r="AS62" s="200">
        <v>0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5.84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>
        <v>0</v>
      </c>
      <c r="AP63" s="200">
        <v>0</v>
      </c>
      <c r="AQ63" s="200">
        <v>0</v>
      </c>
      <c r="AR63" s="200">
        <v>0</v>
      </c>
      <c r="AS63" s="200">
        <v>0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5.84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>
        <v>0</v>
      </c>
      <c r="AP64" s="200">
        <v>0</v>
      </c>
      <c r="AQ64" s="200">
        <v>0</v>
      </c>
      <c r="AR64" s="200">
        <v>0</v>
      </c>
      <c r="AS64" s="200">
        <v>0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5.84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>
        <v>0</v>
      </c>
      <c r="AP65" s="200">
        <v>0</v>
      </c>
      <c r="AQ65" s="200">
        <v>0</v>
      </c>
      <c r="AR65" s="200">
        <v>0</v>
      </c>
      <c r="AS65" s="200">
        <v>0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5.84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>
        <v>0</v>
      </c>
      <c r="AP66" s="200">
        <v>0</v>
      </c>
      <c r="AQ66" s="200">
        <v>0</v>
      </c>
      <c r="AR66" s="200">
        <v>0</v>
      </c>
      <c r="AS66" s="200">
        <v>0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5.84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>
        <v>0</v>
      </c>
      <c r="AP67" s="200">
        <v>0</v>
      </c>
      <c r="AQ67" s="200">
        <v>0</v>
      </c>
      <c r="AR67" s="200">
        <v>0</v>
      </c>
      <c r="AS67" s="200">
        <v>0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5.84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>
        <v>0</v>
      </c>
      <c r="AP68" s="200">
        <v>0</v>
      </c>
      <c r="AQ68" s="200">
        <v>0</v>
      </c>
      <c r="AR68" s="200">
        <v>0</v>
      </c>
      <c r="AS68" s="200">
        <v>0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5.84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>
        <v>0</v>
      </c>
      <c r="AP69" s="200">
        <v>0</v>
      </c>
      <c r="AQ69" s="200">
        <v>0</v>
      </c>
      <c r="AR69" s="200">
        <v>0</v>
      </c>
      <c r="AS69" s="200">
        <v>0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5.84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>
        <v>0</v>
      </c>
      <c r="AP70" s="200">
        <v>0</v>
      </c>
      <c r="AQ70" s="200">
        <v>0</v>
      </c>
      <c r="AR70" s="200">
        <v>0</v>
      </c>
      <c r="AS70" s="200">
        <v>0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5.84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>
        <v>0</v>
      </c>
      <c r="AP71" s="200">
        <v>0</v>
      </c>
      <c r="AQ71" s="200">
        <v>0</v>
      </c>
      <c r="AR71" s="200">
        <v>0</v>
      </c>
      <c r="AS71" s="200">
        <v>0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5.84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>
        <v>0</v>
      </c>
      <c r="AP72" s="200">
        <v>0</v>
      </c>
      <c r="AQ72" s="200">
        <v>0</v>
      </c>
      <c r="AR72" s="200">
        <v>0</v>
      </c>
      <c r="AS72" s="200">
        <v>0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5.84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>
        <v>0</v>
      </c>
      <c r="AP73" s="200">
        <v>0</v>
      </c>
      <c r="AQ73" s="200">
        <v>0</v>
      </c>
      <c r="AR73" s="200">
        <v>0</v>
      </c>
      <c r="AS73" s="200">
        <v>0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5.84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>
        <v>0</v>
      </c>
      <c r="AP74" s="200">
        <v>0</v>
      </c>
      <c r="AQ74" s="200">
        <v>0</v>
      </c>
      <c r="AR74" s="200">
        <v>0</v>
      </c>
      <c r="AS74" s="200">
        <v>0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5.84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>
        <v>0</v>
      </c>
      <c r="AP75" s="200">
        <v>0</v>
      </c>
      <c r="AQ75" s="200">
        <v>0</v>
      </c>
      <c r="AR75" s="200">
        <v>0</v>
      </c>
      <c r="AS75" s="200">
        <v>0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5.84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>
        <v>0</v>
      </c>
      <c r="AP76" s="200">
        <v>0</v>
      </c>
      <c r="AQ76" s="200">
        <v>0</v>
      </c>
      <c r="AR76" s="200">
        <v>0</v>
      </c>
      <c r="AS76" s="200">
        <v>0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5.84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>
        <v>0</v>
      </c>
      <c r="AP77" s="200">
        <v>0</v>
      </c>
      <c r="AQ77" s="200">
        <v>0</v>
      </c>
      <c r="AR77" s="200">
        <v>0</v>
      </c>
      <c r="AS77" s="200">
        <v>0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5.84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>
        <v>0</v>
      </c>
      <c r="AP78" s="200">
        <v>0</v>
      </c>
      <c r="AQ78" s="200">
        <v>0</v>
      </c>
      <c r="AR78" s="200">
        <v>0</v>
      </c>
      <c r="AS78" s="200">
        <v>0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5.84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>
        <v>0</v>
      </c>
      <c r="AP79" s="200">
        <v>0</v>
      </c>
      <c r="AQ79" s="200">
        <v>0</v>
      </c>
      <c r="AR79" s="200">
        <v>0</v>
      </c>
      <c r="AS79" s="200">
        <v>0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5.84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>
        <v>0</v>
      </c>
      <c r="AP80" s="200">
        <v>0</v>
      </c>
      <c r="AQ80" s="200">
        <v>0</v>
      </c>
      <c r="AR80" s="200">
        <v>0</v>
      </c>
      <c r="AS80" s="200">
        <v>0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5.84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>
        <v>0</v>
      </c>
      <c r="AP81" s="200">
        <v>0</v>
      </c>
      <c r="AQ81" s="200">
        <v>0</v>
      </c>
      <c r="AR81" s="200">
        <v>0</v>
      </c>
      <c r="AS81" s="200">
        <v>0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5.84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>
        <v>0</v>
      </c>
      <c r="AP82" s="200">
        <v>0</v>
      </c>
      <c r="AQ82" s="200">
        <v>0</v>
      </c>
      <c r="AR82" s="200">
        <v>0</v>
      </c>
      <c r="AS82" s="200">
        <v>0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5.84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>
        <v>0</v>
      </c>
      <c r="AP83" s="200">
        <v>0</v>
      </c>
      <c r="AQ83" s="200">
        <v>0</v>
      </c>
      <c r="AR83" s="200">
        <v>0</v>
      </c>
      <c r="AS83" s="200">
        <v>0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5.84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>
        <v>0</v>
      </c>
      <c r="AP84" s="200">
        <v>0</v>
      </c>
      <c r="AQ84" s="200">
        <v>0</v>
      </c>
      <c r="AR84" s="200">
        <v>0</v>
      </c>
      <c r="AS84" s="200">
        <v>0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5.84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>
        <v>0</v>
      </c>
      <c r="AP85" s="200">
        <v>0</v>
      </c>
      <c r="AQ85" s="200">
        <v>0</v>
      </c>
      <c r="AR85" s="200">
        <v>0</v>
      </c>
      <c r="AS85" s="200">
        <v>0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5.84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>
        <v>0</v>
      </c>
      <c r="AP86" s="200">
        <v>0</v>
      </c>
      <c r="AQ86" s="200">
        <v>0</v>
      </c>
      <c r="AR86" s="200">
        <v>0</v>
      </c>
      <c r="AS86" s="200">
        <v>0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5.84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>
        <v>0</v>
      </c>
      <c r="AP87" s="200">
        <v>0</v>
      </c>
      <c r="AQ87" s="200">
        <v>0</v>
      </c>
      <c r="AR87" s="200">
        <v>0</v>
      </c>
      <c r="AS87" s="200">
        <v>0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5.84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>
        <v>0</v>
      </c>
      <c r="AP88" s="200">
        <v>0</v>
      </c>
      <c r="AQ88" s="200">
        <v>0</v>
      </c>
      <c r="AR88" s="200">
        <v>0</v>
      </c>
      <c r="AS88" s="200">
        <v>0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5.84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>
        <v>0</v>
      </c>
      <c r="AP89" s="200">
        <v>0</v>
      </c>
      <c r="AQ89" s="200">
        <v>0</v>
      </c>
      <c r="AR89" s="200">
        <v>0</v>
      </c>
      <c r="AS89" s="200">
        <v>0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5.84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>
        <v>0</v>
      </c>
      <c r="AP90" s="200">
        <v>0</v>
      </c>
      <c r="AQ90" s="200">
        <v>0</v>
      </c>
      <c r="AR90" s="200">
        <v>0</v>
      </c>
      <c r="AS90" s="200">
        <v>0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5.84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>
        <v>0</v>
      </c>
      <c r="AP91" s="200">
        <v>0</v>
      </c>
      <c r="AQ91" s="200">
        <v>0</v>
      </c>
      <c r="AR91" s="200">
        <v>0</v>
      </c>
      <c r="AS91" s="200">
        <v>0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5.84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>
        <v>0</v>
      </c>
      <c r="AP92" s="200">
        <v>0</v>
      </c>
      <c r="AQ92" s="200">
        <v>0</v>
      </c>
      <c r="AR92" s="200">
        <v>0</v>
      </c>
      <c r="AS92" s="200">
        <v>0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5.84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>
        <v>0</v>
      </c>
      <c r="AP93" s="200">
        <v>0</v>
      </c>
      <c r="AQ93" s="200">
        <v>0</v>
      </c>
      <c r="AR93" s="200">
        <v>0</v>
      </c>
      <c r="AS93" s="200">
        <v>0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5.84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>
        <v>0</v>
      </c>
      <c r="AP94" s="200">
        <v>0</v>
      </c>
      <c r="AQ94" s="200">
        <v>0</v>
      </c>
      <c r="AR94" s="200">
        <v>0</v>
      </c>
      <c r="AS94" s="200">
        <v>0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5.84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>
        <v>0</v>
      </c>
      <c r="AP95" s="200">
        <v>0</v>
      </c>
      <c r="AQ95" s="200">
        <v>0</v>
      </c>
      <c r="AR95" s="200">
        <v>0</v>
      </c>
      <c r="AS95" s="200">
        <v>0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5.84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>
        <v>0</v>
      </c>
      <c r="AP96" s="200">
        <v>0</v>
      </c>
      <c r="AQ96" s="200">
        <v>0</v>
      </c>
      <c r="AR96" s="200">
        <v>0</v>
      </c>
      <c r="AS96" s="200">
        <v>0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5.84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>
        <v>0</v>
      </c>
      <c r="AP97" s="200">
        <v>0</v>
      </c>
      <c r="AQ97" s="200">
        <v>0</v>
      </c>
      <c r="AR97" s="200">
        <v>0</v>
      </c>
      <c r="AS97" s="200">
        <v>0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5.84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>
        <v>0</v>
      </c>
      <c r="AP98" s="200">
        <v>0</v>
      </c>
      <c r="AQ98" s="200">
        <v>0</v>
      </c>
      <c r="AR98" s="200">
        <v>0</v>
      </c>
      <c r="AS98" s="200">
        <v>0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9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531</v>
      </c>
      <c r="D2" t="s">
        <v>531</v>
      </c>
      <c r="E2" t="s">
        <v>531</v>
      </c>
      <c r="F2" t="s">
        <v>531</v>
      </c>
      <c r="G2" t="s">
        <v>531</v>
      </c>
      <c r="H2" t="s">
        <v>531</v>
      </c>
      <c r="I2" t="s">
        <v>531</v>
      </c>
      <c r="J2" t="s">
        <v>531</v>
      </c>
      <c r="K2" t="s">
        <v>531</v>
      </c>
      <c r="L2" t="s">
        <v>531</v>
      </c>
      <c r="M2" t="s">
        <v>531</v>
      </c>
      <c r="N2" t="s">
        <v>531</v>
      </c>
      <c r="O2" t="s">
        <v>531</v>
      </c>
      <c r="P2" t="s">
        <v>531</v>
      </c>
    </row>
    <row r="3" spans="1:17">
      <c r="A3" t="s">
        <v>45</v>
      </c>
      <c r="C3" s="24">
        <v>0</v>
      </c>
      <c r="D3" s="24">
        <v>0</v>
      </c>
      <c r="E3" s="24">
        <v>0</v>
      </c>
      <c r="F3" s="24">
        <v>0</v>
      </c>
      <c r="G3" s="200">
        <v>0</v>
      </c>
      <c r="H3" s="200">
        <v>0</v>
      </c>
      <c r="I3" s="200">
        <v>0</v>
      </c>
      <c r="J3" s="200">
        <v>0</v>
      </c>
      <c r="K3" s="200">
        <v>270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</row>
    <row r="4" spans="1:17">
      <c r="A4" t="s">
        <v>46</v>
      </c>
      <c r="C4" s="24">
        <v>0</v>
      </c>
      <c r="D4" s="24">
        <v>0</v>
      </c>
      <c r="E4" s="24">
        <v>0</v>
      </c>
      <c r="F4" s="24">
        <v>0</v>
      </c>
      <c r="G4" s="200">
        <v>0</v>
      </c>
      <c r="H4" s="200">
        <v>0</v>
      </c>
      <c r="I4" s="200">
        <v>0</v>
      </c>
      <c r="J4" s="200">
        <v>0</v>
      </c>
      <c r="K4" s="200">
        <v>270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</row>
    <row r="5" spans="1:17">
      <c r="A5" t="s">
        <v>47</v>
      </c>
      <c r="C5" s="24">
        <v>0</v>
      </c>
      <c r="D5" s="24">
        <v>0</v>
      </c>
      <c r="E5" s="24">
        <v>0</v>
      </c>
      <c r="F5" s="24">
        <v>0</v>
      </c>
      <c r="G5" s="200">
        <v>0</v>
      </c>
      <c r="H5" s="200">
        <v>0</v>
      </c>
      <c r="I5" s="200">
        <v>0</v>
      </c>
      <c r="J5" s="200">
        <v>0</v>
      </c>
      <c r="K5" s="200">
        <v>270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</row>
    <row r="6" spans="1:17">
      <c r="A6" t="s">
        <v>48</v>
      </c>
      <c r="C6" s="24">
        <v>0</v>
      </c>
      <c r="D6" s="24">
        <v>0</v>
      </c>
      <c r="E6" s="24">
        <v>0</v>
      </c>
      <c r="F6" s="24">
        <v>0</v>
      </c>
      <c r="G6" s="200">
        <v>0</v>
      </c>
      <c r="H6" s="200">
        <v>0</v>
      </c>
      <c r="I6" s="200">
        <v>0</v>
      </c>
      <c r="J6" s="200">
        <v>0</v>
      </c>
      <c r="K6" s="200">
        <v>270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</row>
    <row r="7" spans="1:17">
      <c r="A7" t="s">
        <v>49</v>
      </c>
      <c r="C7" s="24">
        <v>0</v>
      </c>
      <c r="D7" s="24">
        <v>0</v>
      </c>
      <c r="E7" s="24">
        <v>0</v>
      </c>
      <c r="F7" s="24">
        <v>0</v>
      </c>
      <c r="G7" s="200">
        <v>0</v>
      </c>
      <c r="H7" s="200">
        <v>0</v>
      </c>
      <c r="I7" s="200">
        <v>0</v>
      </c>
      <c r="J7" s="200">
        <v>0</v>
      </c>
      <c r="K7" s="200">
        <v>270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</row>
    <row r="8" spans="1:17">
      <c r="A8" t="s">
        <v>50</v>
      </c>
      <c r="C8" s="24">
        <v>0</v>
      </c>
      <c r="D8" s="24">
        <v>0</v>
      </c>
      <c r="E8" s="24">
        <v>0</v>
      </c>
      <c r="F8" s="24">
        <v>0</v>
      </c>
      <c r="G8" s="200">
        <v>0</v>
      </c>
      <c r="H8" s="200">
        <v>0</v>
      </c>
      <c r="I8" s="200">
        <v>0</v>
      </c>
      <c r="J8" s="200">
        <v>0</v>
      </c>
      <c r="K8" s="200">
        <v>270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</row>
    <row r="9" spans="1:17">
      <c r="A9" t="s">
        <v>51</v>
      </c>
      <c r="C9" s="24">
        <v>0</v>
      </c>
      <c r="D9" s="24">
        <v>0</v>
      </c>
      <c r="E9" s="24">
        <v>0</v>
      </c>
      <c r="F9" s="24">
        <v>0</v>
      </c>
      <c r="G9" s="200">
        <v>0</v>
      </c>
      <c r="H9" s="200">
        <v>0</v>
      </c>
      <c r="I9" s="200">
        <v>0</v>
      </c>
      <c r="J9" s="200">
        <v>0</v>
      </c>
      <c r="K9" s="200">
        <v>270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</row>
    <row r="10" spans="1:17">
      <c r="A10" t="s">
        <v>52</v>
      </c>
      <c r="C10" s="24">
        <v>0</v>
      </c>
      <c r="D10" s="24">
        <v>0</v>
      </c>
      <c r="E10" s="24">
        <v>0</v>
      </c>
      <c r="F10" s="24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270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</row>
    <row r="11" spans="1:17">
      <c r="A11" t="s">
        <v>53</v>
      </c>
      <c r="C11" s="24">
        <v>0</v>
      </c>
      <c r="D11" s="24">
        <v>0</v>
      </c>
      <c r="E11" s="24">
        <v>0</v>
      </c>
      <c r="F11" s="24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270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</row>
    <row r="12" spans="1:17">
      <c r="A12" t="s">
        <v>54</v>
      </c>
      <c r="C12" s="24">
        <v>0</v>
      </c>
      <c r="D12" s="24">
        <v>0</v>
      </c>
      <c r="E12" s="24">
        <v>0</v>
      </c>
      <c r="F12" s="24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270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</row>
    <row r="13" spans="1:17">
      <c r="A13" t="s">
        <v>55</v>
      </c>
      <c r="C13" s="24">
        <v>0</v>
      </c>
      <c r="D13" s="24">
        <v>0</v>
      </c>
      <c r="E13" s="24">
        <v>0</v>
      </c>
      <c r="F13" s="24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270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</row>
    <row r="14" spans="1:17">
      <c r="A14" t="s">
        <v>56</v>
      </c>
      <c r="C14" s="24">
        <v>0</v>
      </c>
      <c r="D14" s="24">
        <v>0</v>
      </c>
      <c r="E14" s="24">
        <v>0</v>
      </c>
      <c r="F14" s="24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270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</row>
    <row r="15" spans="1:17">
      <c r="A15" t="s">
        <v>57</v>
      </c>
      <c r="C15" s="24">
        <v>0</v>
      </c>
      <c r="D15" s="24">
        <v>0</v>
      </c>
      <c r="E15" s="24">
        <v>0</v>
      </c>
      <c r="F15" s="24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270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</row>
    <row r="16" spans="1:17">
      <c r="A16" t="s">
        <v>58</v>
      </c>
      <c r="C16" s="24">
        <v>0</v>
      </c>
      <c r="D16" s="24">
        <v>0</v>
      </c>
      <c r="E16" s="24">
        <v>0</v>
      </c>
      <c r="F16" s="24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270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</row>
    <row r="17" spans="1:16">
      <c r="A17" t="s">
        <v>59</v>
      </c>
      <c r="C17" s="24">
        <v>0</v>
      </c>
      <c r="D17" s="24">
        <v>0</v>
      </c>
      <c r="E17" s="24">
        <v>0</v>
      </c>
      <c r="F17" s="24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270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</row>
    <row r="18" spans="1:16">
      <c r="A18" t="s">
        <v>60</v>
      </c>
      <c r="C18" s="24">
        <v>0</v>
      </c>
      <c r="D18" s="24">
        <v>0</v>
      </c>
      <c r="E18" s="24">
        <v>0</v>
      </c>
      <c r="F18" s="24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270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</row>
    <row r="19" spans="1:16">
      <c r="A19" t="s">
        <v>61</v>
      </c>
      <c r="C19" s="24">
        <v>0</v>
      </c>
      <c r="D19" s="24">
        <v>0</v>
      </c>
      <c r="E19" s="24">
        <v>0</v>
      </c>
      <c r="F19" s="24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270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</row>
    <row r="20" spans="1:16">
      <c r="A20" t="s">
        <v>62</v>
      </c>
      <c r="C20" s="24">
        <v>0</v>
      </c>
      <c r="D20" s="24">
        <v>0</v>
      </c>
      <c r="E20" s="24">
        <v>0</v>
      </c>
      <c r="F20" s="24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270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</row>
    <row r="21" spans="1:16">
      <c r="A21" t="s">
        <v>63</v>
      </c>
      <c r="C21" s="24">
        <v>0</v>
      </c>
      <c r="D21" s="24">
        <v>0</v>
      </c>
      <c r="E21" s="24">
        <v>0</v>
      </c>
      <c r="F21" s="24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270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</row>
    <row r="22" spans="1:16">
      <c r="A22" t="s">
        <v>64</v>
      </c>
      <c r="C22" s="24">
        <v>0</v>
      </c>
      <c r="D22" s="24">
        <v>0</v>
      </c>
      <c r="E22" s="24">
        <v>0</v>
      </c>
      <c r="F22" s="24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270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</row>
    <row r="23" spans="1:16">
      <c r="A23" t="s">
        <v>65</v>
      </c>
      <c r="C23" s="24">
        <v>0</v>
      </c>
      <c r="D23" s="24">
        <v>0</v>
      </c>
      <c r="E23" s="24">
        <v>0</v>
      </c>
      <c r="F23" s="24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270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</row>
    <row r="24" spans="1:16">
      <c r="A24" t="s">
        <v>66</v>
      </c>
      <c r="C24" s="24">
        <v>0</v>
      </c>
      <c r="D24" s="24">
        <v>0</v>
      </c>
      <c r="E24" s="24">
        <v>0</v>
      </c>
      <c r="F24" s="24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270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</row>
    <row r="25" spans="1:16">
      <c r="A25" t="s">
        <v>67</v>
      </c>
      <c r="C25" s="24">
        <v>0</v>
      </c>
      <c r="D25" s="24">
        <v>0</v>
      </c>
      <c r="E25" s="24">
        <v>0</v>
      </c>
      <c r="F25" s="24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270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</row>
    <row r="26" spans="1:16">
      <c r="A26" t="s">
        <v>68</v>
      </c>
      <c r="C26" s="24">
        <v>0</v>
      </c>
      <c r="D26" s="24">
        <v>0</v>
      </c>
      <c r="E26" s="24">
        <v>0</v>
      </c>
      <c r="F26" s="24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270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</row>
    <row r="27" spans="1:16">
      <c r="A27" t="s">
        <v>69</v>
      </c>
      <c r="C27" s="24">
        <v>0</v>
      </c>
      <c r="D27" s="24">
        <v>0</v>
      </c>
      <c r="E27" s="24">
        <v>0</v>
      </c>
      <c r="F27" s="24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270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</row>
    <row r="28" spans="1:16">
      <c r="A28" t="s">
        <v>70</v>
      </c>
      <c r="C28" s="24">
        <v>0</v>
      </c>
      <c r="D28" s="24">
        <v>0</v>
      </c>
      <c r="E28" s="24">
        <v>0</v>
      </c>
      <c r="F28" s="24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270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</row>
    <row r="29" spans="1:16">
      <c r="A29" t="s">
        <v>71</v>
      </c>
      <c r="C29" s="24">
        <v>0</v>
      </c>
      <c r="D29" s="24">
        <v>0</v>
      </c>
      <c r="E29" s="24">
        <v>0</v>
      </c>
      <c r="F29" s="24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270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</row>
    <row r="30" spans="1:16">
      <c r="A30" t="s">
        <v>72</v>
      </c>
      <c r="C30" s="24">
        <v>0</v>
      </c>
      <c r="D30" s="24">
        <v>0</v>
      </c>
      <c r="E30" s="24">
        <v>0</v>
      </c>
      <c r="F30" s="24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270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</row>
    <row r="31" spans="1:16">
      <c r="A31" t="s">
        <v>73</v>
      </c>
      <c r="C31" s="24">
        <v>0</v>
      </c>
      <c r="D31" s="24">
        <v>0</v>
      </c>
      <c r="E31" s="24">
        <v>0</v>
      </c>
      <c r="F31" s="24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270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</row>
    <row r="32" spans="1:16">
      <c r="A32" t="s">
        <v>74</v>
      </c>
      <c r="C32" s="24">
        <v>0</v>
      </c>
      <c r="D32" s="24">
        <v>0</v>
      </c>
      <c r="E32" s="24">
        <v>0</v>
      </c>
      <c r="F32" s="24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270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</row>
    <row r="33" spans="1:16">
      <c r="A33" t="s">
        <v>75</v>
      </c>
      <c r="C33" s="24">
        <v>0</v>
      </c>
      <c r="D33" s="24">
        <v>0</v>
      </c>
      <c r="E33" s="24">
        <v>0</v>
      </c>
      <c r="F33" s="24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270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</row>
    <row r="34" spans="1:16">
      <c r="A34" t="s">
        <v>76</v>
      </c>
      <c r="C34" s="24">
        <v>0</v>
      </c>
      <c r="D34" s="24">
        <v>0</v>
      </c>
      <c r="E34" s="24">
        <v>0</v>
      </c>
      <c r="F34" s="24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270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</row>
    <row r="35" spans="1:16">
      <c r="A35" t="s">
        <v>77</v>
      </c>
      <c r="C35" s="24">
        <v>0</v>
      </c>
      <c r="D35" s="24">
        <v>0</v>
      </c>
      <c r="E35" s="24">
        <v>0</v>
      </c>
      <c r="F35" s="24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270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</row>
    <row r="36" spans="1:16">
      <c r="A36" t="s">
        <v>78</v>
      </c>
      <c r="C36" s="24">
        <v>0</v>
      </c>
      <c r="D36" s="24">
        <v>0</v>
      </c>
      <c r="E36" s="24">
        <v>0</v>
      </c>
      <c r="F36" s="24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270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</row>
    <row r="37" spans="1:16">
      <c r="A37" t="s">
        <v>79</v>
      </c>
      <c r="C37" s="24">
        <v>0</v>
      </c>
      <c r="D37" s="24">
        <v>0</v>
      </c>
      <c r="E37" s="24">
        <v>0</v>
      </c>
      <c r="F37" s="24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270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</row>
    <row r="38" spans="1:16">
      <c r="A38" t="s">
        <v>80</v>
      </c>
      <c r="C38" s="24">
        <v>0</v>
      </c>
      <c r="D38" s="24">
        <v>0</v>
      </c>
      <c r="E38" s="24">
        <v>0</v>
      </c>
      <c r="F38" s="24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270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</row>
    <row r="39" spans="1:16">
      <c r="A39" t="s">
        <v>81</v>
      </c>
      <c r="C39" s="24">
        <v>0</v>
      </c>
      <c r="D39" s="24">
        <v>0</v>
      </c>
      <c r="E39" s="24">
        <v>0</v>
      </c>
      <c r="F39" s="24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270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</row>
    <row r="40" spans="1:16">
      <c r="A40" t="s">
        <v>82</v>
      </c>
      <c r="C40" s="24">
        <v>0</v>
      </c>
      <c r="D40" s="24">
        <v>0</v>
      </c>
      <c r="E40" s="24">
        <v>0</v>
      </c>
      <c r="F40" s="24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270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</row>
    <row r="41" spans="1:16">
      <c r="A41" t="s">
        <v>83</v>
      </c>
      <c r="C41" s="24">
        <v>0</v>
      </c>
      <c r="D41" s="24">
        <v>0</v>
      </c>
      <c r="E41" s="24">
        <v>0</v>
      </c>
      <c r="F41" s="24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270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</row>
    <row r="42" spans="1:16">
      <c r="A42" t="s">
        <v>84</v>
      </c>
      <c r="C42" s="24">
        <v>0</v>
      </c>
      <c r="D42" s="24">
        <v>0</v>
      </c>
      <c r="E42" s="24">
        <v>0</v>
      </c>
      <c r="F42" s="24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270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</row>
    <row r="43" spans="1:16">
      <c r="A43" t="s">
        <v>85</v>
      </c>
      <c r="C43" s="24">
        <v>0</v>
      </c>
      <c r="D43" s="24">
        <v>0</v>
      </c>
      <c r="E43" s="24">
        <v>0</v>
      </c>
      <c r="F43" s="24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270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</row>
    <row r="44" spans="1:16">
      <c r="A44" t="s">
        <v>86</v>
      </c>
      <c r="C44" s="24">
        <v>0</v>
      </c>
      <c r="D44" s="24">
        <v>0</v>
      </c>
      <c r="E44" s="24">
        <v>0</v>
      </c>
      <c r="F44" s="24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270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</row>
    <row r="45" spans="1:16">
      <c r="A45" t="s">
        <v>87</v>
      </c>
      <c r="C45" s="24">
        <v>0</v>
      </c>
      <c r="D45" s="24">
        <v>0</v>
      </c>
      <c r="E45" s="24">
        <v>0</v>
      </c>
      <c r="F45" s="24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270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</row>
    <row r="46" spans="1:16">
      <c r="A46" t="s">
        <v>88</v>
      </c>
      <c r="C46" s="24">
        <v>0</v>
      </c>
      <c r="D46" s="24">
        <v>0</v>
      </c>
      <c r="E46" s="24">
        <v>0</v>
      </c>
      <c r="F46" s="24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270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</row>
    <row r="47" spans="1:16">
      <c r="A47" t="s">
        <v>89</v>
      </c>
      <c r="C47" s="24">
        <v>0</v>
      </c>
      <c r="D47" s="24">
        <v>0</v>
      </c>
      <c r="E47" s="24">
        <v>0</v>
      </c>
      <c r="F47" s="24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270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</row>
    <row r="48" spans="1:16">
      <c r="A48" t="s">
        <v>90</v>
      </c>
      <c r="C48" s="24">
        <v>0</v>
      </c>
      <c r="D48" s="24">
        <v>0</v>
      </c>
      <c r="E48" s="24">
        <v>0</v>
      </c>
      <c r="F48" s="24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270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</row>
    <row r="49" spans="1:16">
      <c r="A49" t="s">
        <v>91</v>
      </c>
      <c r="C49" s="24">
        <v>0</v>
      </c>
      <c r="D49" s="24">
        <v>0</v>
      </c>
      <c r="E49" s="24">
        <v>0</v>
      </c>
      <c r="F49" s="24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270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</row>
    <row r="50" spans="1:16">
      <c r="A50" t="s">
        <v>92</v>
      </c>
      <c r="C50" s="24">
        <v>0</v>
      </c>
      <c r="D50" s="24">
        <v>0</v>
      </c>
      <c r="E50" s="24">
        <v>0</v>
      </c>
      <c r="F50" s="24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270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</row>
    <row r="51" spans="1:16">
      <c r="A51" t="s">
        <v>93</v>
      </c>
      <c r="C51" s="24">
        <v>0</v>
      </c>
      <c r="D51" s="24">
        <v>0</v>
      </c>
      <c r="E51" s="24">
        <v>0</v>
      </c>
      <c r="F51" s="24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270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</row>
    <row r="52" spans="1:16">
      <c r="A52" t="s">
        <v>94</v>
      </c>
      <c r="C52" s="24">
        <v>0</v>
      </c>
      <c r="D52" s="24">
        <v>0</v>
      </c>
      <c r="E52" s="24">
        <v>0</v>
      </c>
      <c r="F52" s="24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270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</row>
    <row r="53" spans="1:16">
      <c r="A53" t="s">
        <v>95</v>
      </c>
      <c r="C53" s="24">
        <v>0</v>
      </c>
      <c r="D53" s="24">
        <v>0</v>
      </c>
      <c r="E53" s="24">
        <v>0</v>
      </c>
      <c r="F53" s="24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270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</row>
    <row r="54" spans="1:16">
      <c r="A54" t="s">
        <v>96</v>
      </c>
      <c r="C54" s="24">
        <v>0</v>
      </c>
      <c r="D54" s="24">
        <v>0</v>
      </c>
      <c r="E54" s="24">
        <v>0</v>
      </c>
      <c r="F54" s="24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270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</row>
    <row r="55" spans="1:16">
      <c r="A55" t="s">
        <v>97</v>
      </c>
      <c r="C55" s="24">
        <v>0</v>
      </c>
      <c r="D55" s="24">
        <v>0</v>
      </c>
      <c r="E55" s="24">
        <v>0</v>
      </c>
      <c r="F55" s="24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270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</row>
    <row r="56" spans="1:16">
      <c r="A56" t="s">
        <v>98</v>
      </c>
      <c r="C56" s="24">
        <v>0</v>
      </c>
      <c r="D56" s="24">
        <v>0</v>
      </c>
      <c r="E56" s="24">
        <v>0</v>
      </c>
      <c r="F56" s="24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270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</row>
    <row r="57" spans="1:16">
      <c r="A57" t="s">
        <v>99</v>
      </c>
      <c r="C57" s="24">
        <v>0</v>
      </c>
      <c r="D57" s="24">
        <v>0</v>
      </c>
      <c r="E57" s="24">
        <v>0</v>
      </c>
      <c r="F57" s="24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270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</row>
    <row r="58" spans="1:16">
      <c r="A58" t="s">
        <v>100</v>
      </c>
      <c r="C58" s="24">
        <v>0</v>
      </c>
      <c r="D58" s="24">
        <v>0</v>
      </c>
      <c r="E58" s="24">
        <v>0</v>
      </c>
      <c r="F58" s="24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270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</row>
    <row r="59" spans="1:16">
      <c r="A59" t="s">
        <v>101</v>
      </c>
      <c r="C59" s="24">
        <v>0</v>
      </c>
      <c r="D59" s="24">
        <v>0</v>
      </c>
      <c r="E59" s="24">
        <v>0</v>
      </c>
      <c r="F59" s="24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270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</row>
    <row r="60" spans="1:16">
      <c r="A60" t="s">
        <v>102</v>
      </c>
      <c r="C60" s="24">
        <v>0</v>
      </c>
      <c r="D60" s="24">
        <v>0</v>
      </c>
      <c r="E60" s="24">
        <v>0</v>
      </c>
      <c r="F60" s="24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270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</row>
    <row r="61" spans="1:16">
      <c r="A61" t="s">
        <v>103</v>
      </c>
      <c r="C61" s="24">
        <v>0</v>
      </c>
      <c r="D61" s="24">
        <v>0</v>
      </c>
      <c r="E61" s="24">
        <v>0</v>
      </c>
      <c r="F61" s="24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270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</row>
    <row r="62" spans="1:16">
      <c r="A62" t="s">
        <v>104</v>
      </c>
      <c r="C62" s="24">
        <v>0</v>
      </c>
      <c r="D62" s="24">
        <v>0</v>
      </c>
      <c r="E62" s="24">
        <v>0</v>
      </c>
      <c r="F62" s="24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270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</row>
    <row r="63" spans="1:16">
      <c r="A63" t="s">
        <v>105</v>
      </c>
      <c r="C63" s="24">
        <v>0</v>
      </c>
      <c r="D63" s="24">
        <v>0</v>
      </c>
      <c r="E63" s="24">
        <v>0</v>
      </c>
      <c r="F63" s="24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270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</row>
    <row r="64" spans="1:16">
      <c r="A64" t="s">
        <v>106</v>
      </c>
      <c r="C64" s="24">
        <v>0</v>
      </c>
      <c r="D64" s="24">
        <v>0</v>
      </c>
      <c r="E64" s="24">
        <v>0</v>
      </c>
      <c r="F64" s="24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270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</row>
    <row r="65" spans="1:16">
      <c r="A65" t="s">
        <v>107</v>
      </c>
      <c r="C65" s="24">
        <v>0</v>
      </c>
      <c r="D65" s="24">
        <v>0</v>
      </c>
      <c r="E65" s="24">
        <v>0</v>
      </c>
      <c r="F65" s="24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270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</row>
    <row r="66" spans="1:16">
      <c r="A66" t="s">
        <v>108</v>
      </c>
      <c r="C66" s="24">
        <v>0</v>
      </c>
      <c r="D66" s="24">
        <v>0</v>
      </c>
      <c r="E66" s="24">
        <v>0</v>
      </c>
      <c r="F66" s="24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270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</row>
    <row r="67" spans="1:16">
      <c r="A67" t="s">
        <v>109</v>
      </c>
      <c r="C67" s="24">
        <v>0</v>
      </c>
      <c r="D67" s="24">
        <v>0</v>
      </c>
      <c r="E67" s="24">
        <v>0</v>
      </c>
      <c r="F67" s="24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270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</row>
    <row r="68" spans="1:16">
      <c r="A68" t="s">
        <v>110</v>
      </c>
      <c r="C68" s="24">
        <v>0</v>
      </c>
      <c r="D68" s="24">
        <v>0</v>
      </c>
      <c r="E68" s="24">
        <v>0</v>
      </c>
      <c r="F68" s="24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270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</row>
    <row r="69" spans="1:16">
      <c r="A69" t="s">
        <v>111</v>
      </c>
      <c r="C69" s="24">
        <v>0</v>
      </c>
      <c r="D69" s="24">
        <v>0</v>
      </c>
      <c r="E69" s="24">
        <v>0</v>
      </c>
      <c r="F69" s="24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270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</row>
    <row r="70" spans="1:16">
      <c r="A70" t="s">
        <v>112</v>
      </c>
      <c r="C70" s="24">
        <v>0</v>
      </c>
      <c r="D70" s="24">
        <v>0</v>
      </c>
      <c r="E70" s="24">
        <v>0</v>
      </c>
      <c r="F70" s="24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270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</row>
    <row r="71" spans="1:16">
      <c r="A71" t="s">
        <v>113</v>
      </c>
      <c r="C71" s="24">
        <v>0</v>
      </c>
      <c r="D71" s="24">
        <v>0</v>
      </c>
      <c r="E71" s="24">
        <v>0</v>
      </c>
      <c r="F71" s="24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270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</row>
    <row r="72" spans="1:16">
      <c r="A72" t="s">
        <v>114</v>
      </c>
      <c r="C72" s="24">
        <v>0</v>
      </c>
      <c r="D72" s="24">
        <v>0</v>
      </c>
      <c r="E72" s="24">
        <v>0</v>
      </c>
      <c r="F72" s="24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270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</row>
    <row r="73" spans="1:16">
      <c r="A73" t="s">
        <v>115</v>
      </c>
      <c r="C73" s="24">
        <v>0</v>
      </c>
      <c r="D73" s="24">
        <v>0</v>
      </c>
      <c r="E73" s="24">
        <v>0</v>
      </c>
      <c r="F73" s="24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270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</row>
    <row r="74" spans="1:16">
      <c r="A74" t="s">
        <v>116</v>
      </c>
      <c r="C74" s="24">
        <v>0</v>
      </c>
      <c r="D74" s="24">
        <v>0</v>
      </c>
      <c r="E74" s="24">
        <v>0</v>
      </c>
      <c r="F74" s="24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270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</row>
    <row r="75" spans="1:16">
      <c r="A75" t="s">
        <v>117</v>
      </c>
      <c r="C75" s="24">
        <v>0</v>
      </c>
      <c r="D75" s="24">
        <v>0</v>
      </c>
      <c r="E75" s="24">
        <v>0</v>
      </c>
      <c r="F75" s="24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270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</row>
    <row r="76" spans="1:16">
      <c r="A76" t="s">
        <v>118</v>
      </c>
      <c r="C76" s="24">
        <v>0</v>
      </c>
      <c r="D76" s="24">
        <v>0</v>
      </c>
      <c r="E76" s="24">
        <v>0</v>
      </c>
      <c r="F76" s="24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270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</row>
    <row r="77" spans="1:16">
      <c r="A77" t="s">
        <v>119</v>
      </c>
      <c r="C77" s="24">
        <v>0</v>
      </c>
      <c r="D77" s="24">
        <v>0</v>
      </c>
      <c r="E77" s="24">
        <v>0</v>
      </c>
      <c r="F77" s="24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270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</row>
    <row r="78" spans="1:16">
      <c r="A78" t="s">
        <v>120</v>
      </c>
      <c r="C78" s="24">
        <v>0</v>
      </c>
      <c r="D78" s="24">
        <v>0</v>
      </c>
      <c r="E78" s="24">
        <v>0</v>
      </c>
      <c r="F78" s="24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270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</row>
    <row r="79" spans="1:16">
      <c r="A79" t="s">
        <v>121</v>
      </c>
      <c r="C79" s="24">
        <v>0</v>
      </c>
      <c r="D79" s="24">
        <v>0</v>
      </c>
      <c r="E79" s="24">
        <v>0</v>
      </c>
      <c r="F79" s="24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270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</row>
    <row r="80" spans="1:16">
      <c r="A80" t="s">
        <v>122</v>
      </c>
      <c r="C80" s="24">
        <v>0</v>
      </c>
      <c r="D80" s="24">
        <v>0</v>
      </c>
      <c r="E80" s="24">
        <v>0</v>
      </c>
      <c r="F80" s="24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270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</row>
    <row r="81" spans="1:16">
      <c r="A81" t="s">
        <v>123</v>
      </c>
      <c r="C81" s="24">
        <v>0</v>
      </c>
      <c r="D81" s="24">
        <v>0</v>
      </c>
      <c r="E81" s="24">
        <v>0</v>
      </c>
      <c r="F81" s="24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270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</row>
    <row r="82" spans="1:16">
      <c r="A82" t="s">
        <v>124</v>
      </c>
      <c r="C82" s="24">
        <v>0</v>
      </c>
      <c r="D82" s="24">
        <v>0</v>
      </c>
      <c r="E82" s="24">
        <v>0</v>
      </c>
      <c r="F82" s="24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270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</row>
    <row r="83" spans="1:16">
      <c r="A83" t="s">
        <v>125</v>
      </c>
      <c r="C83" s="24">
        <v>0</v>
      </c>
      <c r="D83" s="24">
        <v>0</v>
      </c>
      <c r="E83" s="24">
        <v>0</v>
      </c>
      <c r="F83" s="24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270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</row>
    <row r="84" spans="1:16">
      <c r="A84" t="s">
        <v>126</v>
      </c>
      <c r="C84" s="24">
        <v>0</v>
      </c>
      <c r="D84" s="24">
        <v>0</v>
      </c>
      <c r="E84" s="24">
        <v>0</v>
      </c>
      <c r="F84" s="24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270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</row>
    <row r="85" spans="1:16">
      <c r="A85" t="s">
        <v>127</v>
      </c>
      <c r="C85" s="24">
        <v>0</v>
      </c>
      <c r="D85" s="24">
        <v>0</v>
      </c>
      <c r="E85" s="24">
        <v>0</v>
      </c>
      <c r="F85" s="24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270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</row>
    <row r="86" spans="1:16">
      <c r="A86" t="s">
        <v>128</v>
      </c>
      <c r="C86" s="24">
        <v>0</v>
      </c>
      <c r="D86" s="24">
        <v>0</v>
      </c>
      <c r="E86" s="24">
        <v>0</v>
      </c>
      <c r="F86" s="24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270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</row>
    <row r="87" spans="1:16">
      <c r="A87" t="s">
        <v>129</v>
      </c>
      <c r="C87" s="24">
        <v>0</v>
      </c>
      <c r="D87" s="24">
        <v>0</v>
      </c>
      <c r="E87" s="24">
        <v>0</v>
      </c>
      <c r="F87" s="24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270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</row>
    <row r="88" spans="1:16">
      <c r="A88" t="s">
        <v>130</v>
      </c>
      <c r="C88" s="24">
        <v>0</v>
      </c>
      <c r="D88" s="24">
        <v>0</v>
      </c>
      <c r="E88" s="24">
        <v>0</v>
      </c>
      <c r="F88" s="24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270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</row>
    <row r="89" spans="1:16">
      <c r="A89" t="s">
        <v>131</v>
      </c>
      <c r="C89" s="24">
        <v>0</v>
      </c>
      <c r="D89" s="24">
        <v>0</v>
      </c>
      <c r="E89" s="24">
        <v>0</v>
      </c>
      <c r="F89" s="24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270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</row>
    <row r="90" spans="1:16">
      <c r="A90" t="s">
        <v>132</v>
      </c>
      <c r="C90" s="24">
        <v>0</v>
      </c>
      <c r="D90" s="24">
        <v>0</v>
      </c>
      <c r="E90" s="24">
        <v>0</v>
      </c>
      <c r="F90" s="24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270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</row>
    <row r="91" spans="1:16">
      <c r="A91" t="s">
        <v>133</v>
      </c>
      <c r="C91" s="24">
        <v>0</v>
      </c>
      <c r="D91" s="24">
        <v>0</v>
      </c>
      <c r="E91" s="24">
        <v>0</v>
      </c>
      <c r="F91" s="24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270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</row>
    <row r="92" spans="1:16">
      <c r="A92" t="s">
        <v>134</v>
      </c>
      <c r="C92" s="24">
        <v>0</v>
      </c>
      <c r="D92" s="24">
        <v>0</v>
      </c>
      <c r="E92" s="24">
        <v>0</v>
      </c>
      <c r="F92" s="24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270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</row>
    <row r="93" spans="1:16">
      <c r="A93" t="s">
        <v>135</v>
      </c>
      <c r="C93" s="24">
        <v>0</v>
      </c>
      <c r="D93" s="24">
        <v>0</v>
      </c>
      <c r="E93" s="24">
        <v>0</v>
      </c>
      <c r="F93" s="24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270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</row>
    <row r="94" spans="1:16">
      <c r="A94" t="s">
        <v>136</v>
      </c>
      <c r="C94" s="24">
        <v>0</v>
      </c>
      <c r="D94" s="24">
        <v>0</v>
      </c>
      <c r="E94" s="24">
        <v>0</v>
      </c>
      <c r="F94" s="24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270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</row>
    <row r="95" spans="1:16">
      <c r="A95" t="s">
        <v>137</v>
      </c>
      <c r="C95" s="24">
        <v>0</v>
      </c>
      <c r="D95" s="24">
        <v>0</v>
      </c>
      <c r="E95" s="24">
        <v>0</v>
      </c>
      <c r="F95" s="24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270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</row>
    <row r="96" spans="1:16">
      <c r="A96" t="s">
        <v>138</v>
      </c>
      <c r="C96" s="24">
        <v>0</v>
      </c>
      <c r="D96" s="24">
        <v>0</v>
      </c>
      <c r="E96" s="24">
        <v>0</v>
      </c>
      <c r="F96" s="24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270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</row>
    <row r="97" spans="1:17">
      <c r="A97" t="s">
        <v>139</v>
      </c>
      <c r="C97" s="24">
        <v>0</v>
      </c>
      <c r="D97" s="24">
        <v>0</v>
      </c>
      <c r="E97" s="24">
        <v>0</v>
      </c>
      <c r="F97" s="24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270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</row>
    <row r="98" spans="1:17">
      <c r="A98" t="s">
        <v>140</v>
      </c>
      <c r="C98" s="24">
        <v>0</v>
      </c>
      <c r="D98" s="24">
        <v>0</v>
      </c>
      <c r="E98" s="24">
        <v>0</v>
      </c>
      <c r="F98" s="24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270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6.48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9"/>
    </row>
    <row r="3" spans="1:51">
      <c r="A3" t="s">
        <v>45</v>
      </c>
      <c r="B3" s="200">
        <v>0</v>
      </c>
      <c r="C3" s="200">
        <v>6.09</v>
      </c>
      <c r="D3" s="200">
        <v>12.91</v>
      </c>
      <c r="E3" s="200">
        <v>0</v>
      </c>
      <c r="F3" s="200">
        <v>0</v>
      </c>
      <c r="G3" s="200">
        <v>31.29</v>
      </c>
      <c r="H3" s="200">
        <v>0</v>
      </c>
      <c r="I3" s="200">
        <v>0</v>
      </c>
      <c r="J3" s="200">
        <v>20.22</v>
      </c>
      <c r="K3" s="200">
        <v>236.81</v>
      </c>
      <c r="L3" s="200">
        <v>2.91</v>
      </c>
      <c r="M3" s="200">
        <v>2.2599999999999998</v>
      </c>
      <c r="N3" s="200">
        <v>1.84</v>
      </c>
      <c r="O3" s="200">
        <v>1.27</v>
      </c>
      <c r="P3" s="200">
        <v>0.88</v>
      </c>
      <c r="Q3" s="200">
        <v>2.2400000000000002</v>
      </c>
      <c r="R3" s="200">
        <v>8.67</v>
      </c>
      <c r="S3" s="200">
        <v>5.35</v>
      </c>
      <c r="T3" s="200">
        <v>0</v>
      </c>
      <c r="U3" s="200">
        <v>2.2000000000000002</v>
      </c>
      <c r="V3" s="200">
        <v>4.33</v>
      </c>
      <c r="W3" s="200">
        <v>9.49</v>
      </c>
      <c r="X3" s="200">
        <v>30.19</v>
      </c>
      <c r="Y3" s="200">
        <v>0</v>
      </c>
      <c r="Z3" s="200">
        <v>64.349999999999994</v>
      </c>
      <c r="AA3" s="200">
        <v>25.15</v>
      </c>
      <c r="AB3" s="200">
        <v>0</v>
      </c>
      <c r="AC3" s="200">
        <v>0</v>
      </c>
      <c r="AD3" s="200">
        <v>24.92</v>
      </c>
      <c r="AE3" s="200">
        <v>0</v>
      </c>
      <c r="AF3" s="200">
        <v>0</v>
      </c>
      <c r="AG3" s="200">
        <v>76.38</v>
      </c>
      <c r="AH3" s="200">
        <v>0</v>
      </c>
      <c r="AI3" s="200">
        <v>18.39</v>
      </c>
      <c r="AJ3" s="200">
        <v>0</v>
      </c>
      <c r="AK3" s="200">
        <v>15.85</v>
      </c>
      <c r="AL3" s="200">
        <v>0</v>
      </c>
      <c r="AM3" s="200">
        <v>0</v>
      </c>
      <c r="AN3" s="200">
        <v>0</v>
      </c>
      <c r="AO3" s="200">
        <v>260.7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  <c r="AU3" s="200">
        <v>0</v>
      </c>
      <c r="AV3" s="200">
        <v>0</v>
      </c>
      <c r="AW3" s="200">
        <v>0</v>
      </c>
      <c r="AX3" s="200">
        <v>0</v>
      </c>
      <c r="AY3" s="200">
        <v>0</v>
      </c>
    </row>
    <row r="4" spans="1:51">
      <c r="A4" t="s">
        <v>46</v>
      </c>
      <c r="B4" s="200">
        <v>0</v>
      </c>
      <c r="C4" s="200">
        <v>6.09</v>
      </c>
      <c r="D4" s="200">
        <v>12.91</v>
      </c>
      <c r="E4" s="200">
        <v>0</v>
      </c>
      <c r="F4" s="200">
        <v>0</v>
      </c>
      <c r="G4" s="200">
        <v>31.29</v>
      </c>
      <c r="H4" s="200">
        <v>0</v>
      </c>
      <c r="I4" s="200">
        <v>0</v>
      </c>
      <c r="J4" s="200">
        <v>20.22</v>
      </c>
      <c r="K4" s="200">
        <v>236.81</v>
      </c>
      <c r="L4" s="200">
        <v>2.91</v>
      </c>
      <c r="M4" s="200">
        <v>2.2599999999999998</v>
      </c>
      <c r="N4" s="200">
        <v>1.84</v>
      </c>
      <c r="O4" s="200">
        <v>1.27</v>
      </c>
      <c r="P4" s="200">
        <v>0.88</v>
      </c>
      <c r="Q4" s="200">
        <v>2.2400000000000002</v>
      </c>
      <c r="R4" s="200">
        <v>8.67</v>
      </c>
      <c r="S4" s="200">
        <v>5.35</v>
      </c>
      <c r="T4" s="200">
        <v>0</v>
      </c>
      <c r="U4" s="200">
        <v>2.2000000000000002</v>
      </c>
      <c r="V4" s="200">
        <v>4.33</v>
      </c>
      <c r="W4" s="200">
        <v>9.49</v>
      </c>
      <c r="X4" s="200">
        <v>30.19</v>
      </c>
      <c r="Y4" s="200">
        <v>0</v>
      </c>
      <c r="Z4" s="200">
        <v>64.349999999999994</v>
      </c>
      <c r="AA4" s="200">
        <v>25.15</v>
      </c>
      <c r="AB4" s="200">
        <v>0</v>
      </c>
      <c r="AC4" s="200">
        <v>0</v>
      </c>
      <c r="AD4" s="200">
        <v>24.92</v>
      </c>
      <c r="AE4" s="200">
        <v>0</v>
      </c>
      <c r="AF4" s="200">
        <v>0</v>
      </c>
      <c r="AG4" s="200">
        <v>76.38</v>
      </c>
      <c r="AH4" s="200">
        <v>0</v>
      </c>
      <c r="AI4" s="200">
        <v>18.39</v>
      </c>
      <c r="AJ4" s="200">
        <v>0</v>
      </c>
      <c r="AK4" s="200">
        <v>15.85</v>
      </c>
      <c r="AL4" s="200">
        <v>0</v>
      </c>
      <c r="AM4" s="200">
        <v>0</v>
      </c>
      <c r="AN4" s="200">
        <v>0</v>
      </c>
      <c r="AO4" s="200">
        <v>260.7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  <c r="AU4" s="200">
        <v>0</v>
      </c>
      <c r="AV4" s="200">
        <v>0</v>
      </c>
      <c r="AW4" s="200">
        <v>0</v>
      </c>
      <c r="AX4" s="200">
        <v>0</v>
      </c>
      <c r="AY4" s="200">
        <v>0</v>
      </c>
    </row>
    <row r="5" spans="1:51">
      <c r="A5" t="s">
        <v>47</v>
      </c>
      <c r="B5" s="200">
        <v>0</v>
      </c>
      <c r="C5" s="200">
        <v>6.09</v>
      </c>
      <c r="D5" s="200">
        <v>12.91</v>
      </c>
      <c r="E5" s="200">
        <v>0</v>
      </c>
      <c r="F5" s="200">
        <v>0</v>
      </c>
      <c r="G5" s="200">
        <v>31.29</v>
      </c>
      <c r="H5" s="200">
        <v>0</v>
      </c>
      <c r="I5" s="200">
        <v>0</v>
      </c>
      <c r="J5" s="200">
        <v>20.22</v>
      </c>
      <c r="K5" s="200">
        <v>236.81</v>
      </c>
      <c r="L5" s="200">
        <v>2.91</v>
      </c>
      <c r="M5" s="200">
        <v>29.71</v>
      </c>
      <c r="N5" s="200">
        <v>24.2</v>
      </c>
      <c r="O5" s="200">
        <v>16.75</v>
      </c>
      <c r="P5" s="200">
        <v>0.88</v>
      </c>
      <c r="Q5" s="200">
        <v>2.2400000000000002</v>
      </c>
      <c r="R5" s="200">
        <v>8.67</v>
      </c>
      <c r="S5" s="200">
        <v>5.35</v>
      </c>
      <c r="T5" s="200">
        <v>0</v>
      </c>
      <c r="U5" s="200">
        <v>2.2000000000000002</v>
      </c>
      <c r="V5" s="200">
        <v>4.33</v>
      </c>
      <c r="W5" s="200">
        <v>9.49</v>
      </c>
      <c r="X5" s="200">
        <v>30.19</v>
      </c>
      <c r="Y5" s="200">
        <v>0</v>
      </c>
      <c r="Z5" s="200">
        <v>64.349999999999994</v>
      </c>
      <c r="AA5" s="200">
        <v>25.15</v>
      </c>
      <c r="AB5" s="200">
        <v>0</v>
      </c>
      <c r="AC5" s="200">
        <v>0</v>
      </c>
      <c r="AD5" s="200">
        <v>24.92</v>
      </c>
      <c r="AE5" s="200">
        <v>0</v>
      </c>
      <c r="AF5" s="200">
        <v>0</v>
      </c>
      <c r="AG5" s="200">
        <v>76.38</v>
      </c>
      <c r="AH5" s="200">
        <v>0</v>
      </c>
      <c r="AI5" s="200">
        <v>18.39</v>
      </c>
      <c r="AJ5" s="200">
        <v>0</v>
      </c>
      <c r="AK5" s="200">
        <v>15.85</v>
      </c>
      <c r="AL5" s="200">
        <v>0</v>
      </c>
      <c r="AM5" s="200">
        <v>0</v>
      </c>
      <c r="AN5" s="200">
        <v>0</v>
      </c>
      <c r="AO5" s="200">
        <v>260.7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  <c r="AU5" s="200">
        <v>0</v>
      </c>
      <c r="AV5" s="200">
        <v>0</v>
      </c>
      <c r="AW5" s="200">
        <v>0</v>
      </c>
      <c r="AX5" s="200">
        <v>0</v>
      </c>
      <c r="AY5" s="200">
        <v>0</v>
      </c>
    </row>
    <row r="6" spans="1:51">
      <c r="A6" t="s">
        <v>48</v>
      </c>
      <c r="B6" s="200">
        <v>0</v>
      </c>
      <c r="C6" s="200">
        <v>6.09</v>
      </c>
      <c r="D6" s="200">
        <v>12.91</v>
      </c>
      <c r="E6" s="200">
        <v>0</v>
      </c>
      <c r="F6" s="200">
        <v>0</v>
      </c>
      <c r="G6" s="200">
        <v>31.29</v>
      </c>
      <c r="H6" s="200">
        <v>0</v>
      </c>
      <c r="I6" s="200">
        <v>0</v>
      </c>
      <c r="J6" s="200">
        <v>20.22</v>
      </c>
      <c r="K6" s="200">
        <v>236.81</v>
      </c>
      <c r="L6" s="200">
        <v>2.91</v>
      </c>
      <c r="M6" s="200">
        <v>29.71</v>
      </c>
      <c r="N6" s="200">
        <v>24.2</v>
      </c>
      <c r="O6" s="200">
        <v>16.75</v>
      </c>
      <c r="P6" s="200">
        <v>0.88</v>
      </c>
      <c r="Q6" s="200">
        <v>2.2400000000000002</v>
      </c>
      <c r="R6" s="200">
        <v>8.67</v>
      </c>
      <c r="S6" s="200">
        <v>5.35</v>
      </c>
      <c r="T6" s="200">
        <v>0</v>
      </c>
      <c r="U6" s="200">
        <v>2.2000000000000002</v>
      </c>
      <c r="V6" s="200">
        <v>4.33</v>
      </c>
      <c r="W6" s="200">
        <v>9.49</v>
      </c>
      <c r="X6" s="200">
        <v>30.19</v>
      </c>
      <c r="Y6" s="200">
        <v>0</v>
      </c>
      <c r="Z6" s="200">
        <v>64.349999999999994</v>
      </c>
      <c r="AA6" s="200">
        <v>25.15</v>
      </c>
      <c r="AB6" s="200">
        <v>0</v>
      </c>
      <c r="AC6" s="200">
        <v>0</v>
      </c>
      <c r="AD6" s="200">
        <v>24.92</v>
      </c>
      <c r="AE6" s="200">
        <v>0</v>
      </c>
      <c r="AF6" s="200">
        <v>0</v>
      </c>
      <c r="AG6" s="200">
        <v>76.38</v>
      </c>
      <c r="AH6" s="200">
        <v>0</v>
      </c>
      <c r="AI6" s="200">
        <v>18.39</v>
      </c>
      <c r="AJ6" s="200">
        <v>0</v>
      </c>
      <c r="AK6" s="200">
        <v>15.85</v>
      </c>
      <c r="AL6" s="200">
        <v>0</v>
      </c>
      <c r="AM6" s="200">
        <v>0</v>
      </c>
      <c r="AN6" s="200">
        <v>0</v>
      </c>
      <c r="AO6" s="200">
        <v>260.7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  <c r="AU6" s="200">
        <v>0</v>
      </c>
      <c r="AV6" s="200">
        <v>0</v>
      </c>
      <c r="AW6" s="200">
        <v>0</v>
      </c>
      <c r="AX6" s="200">
        <v>0</v>
      </c>
      <c r="AY6" s="200">
        <v>0</v>
      </c>
    </row>
    <row r="7" spans="1:51">
      <c r="A7" t="s">
        <v>49</v>
      </c>
      <c r="B7" s="200">
        <v>0</v>
      </c>
      <c r="C7" s="200">
        <v>6.09</v>
      </c>
      <c r="D7" s="200">
        <v>12.91</v>
      </c>
      <c r="E7" s="200">
        <v>0</v>
      </c>
      <c r="F7" s="200">
        <v>0</v>
      </c>
      <c r="G7" s="200">
        <v>31.29</v>
      </c>
      <c r="H7" s="200">
        <v>0</v>
      </c>
      <c r="I7" s="200">
        <v>0</v>
      </c>
      <c r="J7" s="200">
        <v>20.22</v>
      </c>
      <c r="K7" s="200">
        <v>236.81</v>
      </c>
      <c r="L7" s="200">
        <v>2.91</v>
      </c>
      <c r="M7" s="200">
        <v>29.71</v>
      </c>
      <c r="N7" s="200">
        <v>24.2</v>
      </c>
      <c r="O7" s="200">
        <v>16.75</v>
      </c>
      <c r="P7" s="200">
        <v>0.88</v>
      </c>
      <c r="Q7" s="200">
        <v>2.2400000000000002</v>
      </c>
      <c r="R7" s="200">
        <v>8.67</v>
      </c>
      <c r="S7" s="200">
        <v>5.35</v>
      </c>
      <c r="T7" s="200">
        <v>0</v>
      </c>
      <c r="U7" s="200">
        <v>2.2000000000000002</v>
      </c>
      <c r="V7" s="200">
        <v>4.33</v>
      </c>
      <c r="W7" s="200">
        <v>9.49</v>
      </c>
      <c r="X7" s="200">
        <v>30.19</v>
      </c>
      <c r="Y7" s="200">
        <v>0</v>
      </c>
      <c r="Z7" s="200">
        <v>2.61</v>
      </c>
      <c r="AA7" s="200">
        <v>25.15</v>
      </c>
      <c r="AB7" s="200">
        <v>0</v>
      </c>
      <c r="AC7" s="200">
        <v>0</v>
      </c>
      <c r="AD7" s="200">
        <v>24.92</v>
      </c>
      <c r="AE7" s="200">
        <v>0</v>
      </c>
      <c r="AF7" s="200">
        <v>0</v>
      </c>
      <c r="AG7" s="200">
        <v>76.38</v>
      </c>
      <c r="AH7" s="200">
        <v>0</v>
      </c>
      <c r="AI7" s="200">
        <v>18.39</v>
      </c>
      <c r="AJ7" s="200">
        <v>0</v>
      </c>
      <c r="AK7" s="200">
        <v>15.85</v>
      </c>
      <c r="AL7" s="200">
        <v>0</v>
      </c>
      <c r="AM7" s="200">
        <v>0</v>
      </c>
      <c r="AN7" s="200">
        <v>0</v>
      </c>
      <c r="AO7" s="200">
        <v>260.7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  <c r="AU7" s="200">
        <v>0</v>
      </c>
      <c r="AV7" s="200">
        <v>0</v>
      </c>
      <c r="AW7" s="200">
        <v>0</v>
      </c>
      <c r="AX7" s="200">
        <v>0</v>
      </c>
      <c r="AY7" s="200">
        <v>0</v>
      </c>
    </row>
    <row r="8" spans="1:51">
      <c r="A8" t="s">
        <v>50</v>
      </c>
      <c r="B8" s="200">
        <v>0</v>
      </c>
      <c r="C8" s="200">
        <v>6.09</v>
      </c>
      <c r="D8" s="200">
        <v>12.91</v>
      </c>
      <c r="E8" s="200">
        <v>0</v>
      </c>
      <c r="F8" s="200">
        <v>0</v>
      </c>
      <c r="G8" s="200">
        <v>31.29</v>
      </c>
      <c r="H8" s="200">
        <v>0</v>
      </c>
      <c r="I8" s="200">
        <v>0</v>
      </c>
      <c r="J8" s="200">
        <v>20.22</v>
      </c>
      <c r="K8" s="200">
        <v>236.81</v>
      </c>
      <c r="L8" s="200">
        <v>2.91</v>
      </c>
      <c r="M8" s="200">
        <v>29.71</v>
      </c>
      <c r="N8" s="200">
        <v>24.2</v>
      </c>
      <c r="O8" s="200">
        <v>16.75</v>
      </c>
      <c r="P8" s="200">
        <v>0.88</v>
      </c>
      <c r="Q8" s="200">
        <v>2.2400000000000002</v>
      </c>
      <c r="R8" s="200">
        <v>8.67</v>
      </c>
      <c r="S8" s="200">
        <v>5.35</v>
      </c>
      <c r="T8" s="200">
        <v>0</v>
      </c>
      <c r="U8" s="200">
        <v>2.2000000000000002</v>
      </c>
      <c r="V8" s="200">
        <v>4.33</v>
      </c>
      <c r="W8" s="200">
        <v>9.49</v>
      </c>
      <c r="X8" s="200">
        <v>30.19</v>
      </c>
      <c r="Y8" s="200">
        <v>0</v>
      </c>
      <c r="Z8" s="200">
        <v>2.61</v>
      </c>
      <c r="AA8" s="200">
        <v>25.15</v>
      </c>
      <c r="AB8" s="200">
        <v>0</v>
      </c>
      <c r="AC8" s="200">
        <v>0</v>
      </c>
      <c r="AD8" s="200">
        <v>24.92</v>
      </c>
      <c r="AE8" s="200">
        <v>0</v>
      </c>
      <c r="AF8" s="200">
        <v>0</v>
      </c>
      <c r="AG8" s="200">
        <v>76.38</v>
      </c>
      <c r="AH8" s="200">
        <v>0</v>
      </c>
      <c r="AI8" s="200">
        <v>18.39</v>
      </c>
      <c r="AJ8" s="200">
        <v>0</v>
      </c>
      <c r="AK8" s="200">
        <v>15.85</v>
      </c>
      <c r="AL8" s="200">
        <v>0</v>
      </c>
      <c r="AM8" s="200">
        <v>0</v>
      </c>
      <c r="AN8" s="200">
        <v>0</v>
      </c>
      <c r="AO8" s="200">
        <v>260.7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  <c r="AU8" s="200">
        <v>0</v>
      </c>
      <c r="AV8" s="200">
        <v>0</v>
      </c>
      <c r="AW8" s="200">
        <v>0</v>
      </c>
      <c r="AX8" s="200">
        <v>0</v>
      </c>
      <c r="AY8" s="200">
        <v>0</v>
      </c>
    </row>
    <row r="9" spans="1:51">
      <c r="A9" t="s">
        <v>51</v>
      </c>
      <c r="B9" s="200">
        <v>0</v>
      </c>
      <c r="C9" s="200">
        <v>6.09</v>
      </c>
      <c r="D9" s="200">
        <v>12.91</v>
      </c>
      <c r="E9" s="200">
        <v>0</v>
      </c>
      <c r="F9" s="200">
        <v>0</v>
      </c>
      <c r="G9" s="200">
        <v>31.29</v>
      </c>
      <c r="H9" s="200">
        <v>0</v>
      </c>
      <c r="I9" s="200">
        <v>0</v>
      </c>
      <c r="J9" s="200">
        <v>20.22</v>
      </c>
      <c r="K9" s="200">
        <v>236.81</v>
      </c>
      <c r="L9" s="200">
        <v>2.91</v>
      </c>
      <c r="M9" s="200">
        <v>29.71</v>
      </c>
      <c r="N9" s="200">
        <v>24.2</v>
      </c>
      <c r="O9" s="200">
        <v>16.75</v>
      </c>
      <c r="P9" s="200">
        <v>11.53</v>
      </c>
      <c r="Q9" s="200">
        <v>2.2400000000000002</v>
      </c>
      <c r="R9" s="200">
        <v>8.67</v>
      </c>
      <c r="S9" s="200">
        <v>5.35</v>
      </c>
      <c r="T9" s="200">
        <v>0</v>
      </c>
      <c r="U9" s="200">
        <v>2.2000000000000002</v>
      </c>
      <c r="V9" s="200">
        <v>4.33</v>
      </c>
      <c r="W9" s="200">
        <v>9.49</v>
      </c>
      <c r="X9" s="200">
        <v>30.19</v>
      </c>
      <c r="Y9" s="200">
        <v>0</v>
      </c>
      <c r="Z9" s="200">
        <v>13.19</v>
      </c>
      <c r="AA9" s="200">
        <v>25.15</v>
      </c>
      <c r="AB9" s="200">
        <v>0</v>
      </c>
      <c r="AC9" s="200">
        <v>0</v>
      </c>
      <c r="AD9" s="200">
        <v>24.92</v>
      </c>
      <c r="AE9" s="200">
        <v>0</v>
      </c>
      <c r="AF9" s="200">
        <v>0</v>
      </c>
      <c r="AG9" s="200">
        <v>76.38</v>
      </c>
      <c r="AH9" s="200">
        <v>0</v>
      </c>
      <c r="AI9" s="200">
        <v>18.39</v>
      </c>
      <c r="AJ9" s="200">
        <v>0</v>
      </c>
      <c r="AK9" s="200">
        <v>15.85</v>
      </c>
      <c r="AL9" s="200">
        <v>0</v>
      </c>
      <c r="AM9" s="200">
        <v>0</v>
      </c>
      <c r="AN9" s="200">
        <v>0</v>
      </c>
      <c r="AO9" s="200">
        <v>260.7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  <c r="AU9" s="200">
        <v>0</v>
      </c>
      <c r="AV9" s="200">
        <v>0</v>
      </c>
      <c r="AW9" s="200">
        <v>0</v>
      </c>
      <c r="AX9" s="200">
        <v>0</v>
      </c>
      <c r="AY9" s="200">
        <v>0</v>
      </c>
    </row>
    <row r="10" spans="1:51">
      <c r="A10" t="s">
        <v>52</v>
      </c>
      <c r="B10" s="200">
        <v>0</v>
      </c>
      <c r="C10" s="200">
        <v>6.09</v>
      </c>
      <c r="D10" s="200">
        <v>12.91</v>
      </c>
      <c r="E10" s="200">
        <v>0</v>
      </c>
      <c r="F10" s="200">
        <v>0</v>
      </c>
      <c r="G10" s="200">
        <v>31.29</v>
      </c>
      <c r="H10" s="200">
        <v>0</v>
      </c>
      <c r="I10" s="200">
        <v>0</v>
      </c>
      <c r="J10" s="200">
        <v>20.22</v>
      </c>
      <c r="K10" s="200">
        <v>236.81</v>
      </c>
      <c r="L10" s="200">
        <v>2.91</v>
      </c>
      <c r="M10" s="200">
        <v>29.71</v>
      </c>
      <c r="N10" s="200">
        <v>24.2</v>
      </c>
      <c r="O10" s="200">
        <v>16.75</v>
      </c>
      <c r="P10" s="200">
        <v>11.53</v>
      </c>
      <c r="Q10" s="200">
        <v>2.2400000000000002</v>
      </c>
      <c r="R10" s="200">
        <v>8.67</v>
      </c>
      <c r="S10" s="200">
        <v>5.35</v>
      </c>
      <c r="T10" s="200">
        <v>0</v>
      </c>
      <c r="U10" s="200">
        <v>2.2000000000000002</v>
      </c>
      <c r="V10" s="200">
        <v>4.33</v>
      </c>
      <c r="W10" s="200">
        <v>9.49</v>
      </c>
      <c r="X10" s="200">
        <v>30.19</v>
      </c>
      <c r="Y10" s="200">
        <v>0</v>
      </c>
      <c r="Z10" s="200">
        <v>24.09</v>
      </c>
      <c r="AA10" s="200">
        <v>25.15</v>
      </c>
      <c r="AB10" s="200">
        <v>0</v>
      </c>
      <c r="AC10" s="200">
        <v>0</v>
      </c>
      <c r="AD10" s="200">
        <v>24.92</v>
      </c>
      <c r="AE10" s="200">
        <v>0</v>
      </c>
      <c r="AF10" s="200">
        <v>0</v>
      </c>
      <c r="AG10" s="200">
        <v>76.38</v>
      </c>
      <c r="AH10" s="200">
        <v>0</v>
      </c>
      <c r="AI10" s="200">
        <v>18.39</v>
      </c>
      <c r="AJ10" s="200">
        <v>0</v>
      </c>
      <c r="AK10" s="200">
        <v>15.85</v>
      </c>
      <c r="AL10" s="200">
        <v>0</v>
      </c>
      <c r="AM10" s="200">
        <v>0</v>
      </c>
      <c r="AN10" s="200">
        <v>0</v>
      </c>
      <c r="AO10" s="200">
        <v>260.7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  <c r="AU10" s="200">
        <v>0</v>
      </c>
      <c r="AV10" s="200">
        <v>0</v>
      </c>
      <c r="AW10" s="200">
        <v>0</v>
      </c>
      <c r="AX10" s="200">
        <v>0</v>
      </c>
      <c r="AY10" s="200">
        <v>0</v>
      </c>
    </row>
    <row r="11" spans="1:51">
      <c r="A11" t="s">
        <v>53</v>
      </c>
      <c r="B11" s="200">
        <v>0</v>
      </c>
      <c r="C11" s="200">
        <v>6.09</v>
      </c>
      <c r="D11" s="200">
        <v>12.91</v>
      </c>
      <c r="E11" s="200">
        <v>0</v>
      </c>
      <c r="F11" s="200">
        <v>0</v>
      </c>
      <c r="G11" s="200">
        <v>31.29</v>
      </c>
      <c r="H11" s="200">
        <v>0</v>
      </c>
      <c r="I11" s="200">
        <v>0</v>
      </c>
      <c r="J11" s="200">
        <v>20.22</v>
      </c>
      <c r="K11" s="200">
        <v>236.81</v>
      </c>
      <c r="L11" s="200">
        <v>2.91</v>
      </c>
      <c r="M11" s="200">
        <v>29.71</v>
      </c>
      <c r="N11" s="200">
        <v>24.2</v>
      </c>
      <c r="O11" s="200">
        <v>16.75</v>
      </c>
      <c r="P11" s="200">
        <v>11.53</v>
      </c>
      <c r="Q11" s="200">
        <v>2.2400000000000002</v>
      </c>
      <c r="R11" s="200">
        <v>8.67</v>
      </c>
      <c r="S11" s="200">
        <v>5.35</v>
      </c>
      <c r="T11" s="200">
        <v>0</v>
      </c>
      <c r="U11" s="200">
        <v>2.2000000000000002</v>
      </c>
      <c r="V11" s="200">
        <v>4.33</v>
      </c>
      <c r="W11" s="200">
        <v>9.49</v>
      </c>
      <c r="X11" s="200">
        <v>30.19</v>
      </c>
      <c r="Y11" s="200">
        <v>0</v>
      </c>
      <c r="Z11" s="200">
        <v>34.11</v>
      </c>
      <c r="AA11" s="200">
        <v>25.15</v>
      </c>
      <c r="AB11" s="200">
        <v>0</v>
      </c>
      <c r="AC11" s="200">
        <v>0</v>
      </c>
      <c r="AD11" s="200">
        <v>24.92</v>
      </c>
      <c r="AE11" s="200">
        <v>0</v>
      </c>
      <c r="AF11" s="200">
        <v>0</v>
      </c>
      <c r="AG11" s="200">
        <v>76.38</v>
      </c>
      <c r="AH11" s="200">
        <v>0</v>
      </c>
      <c r="AI11" s="200">
        <v>18.39</v>
      </c>
      <c r="AJ11" s="200">
        <v>0</v>
      </c>
      <c r="AK11" s="200">
        <v>15.85</v>
      </c>
      <c r="AL11" s="200">
        <v>0</v>
      </c>
      <c r="AM11" s="200">
        <v>0</v>
      </c>
      <c r="AN11" s="200">
        <v>0</v>
      </c>
      <c r="AO11" s="200">
        <v>260.7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  <c r="AU11" s="200">
        <v>0</v>
      </c>
      <c r="AV11" s="200">
        <v>0</v>
      </c>
      <c r="AW11" s="200">
        <v>0</v>
      </c>
      <c r="AX11" s="200">
        <v>0</v>
      </c>
      <c r="AY11" s="200">
        <v>0</v>
      </c>
    </row>
    <row r="12" spans="1:51">
      <c r="A12" t="s">
        <v>54</v>
      </c>
      <c r="B12" s="200">
        <v>0</v>
      </c>
      <c r="C12" s="200">
        <v>6.09</v>
      </c>
      <c r="D12" s="200">
        <v>12.91</v>
      </c>
      <c r="E12" s="200">
        <v>0</v>
      </c>
      <c r="F12" s="200">
        <v>0</v>
      </c>
      <c r="G12" s="200">
        <v>31.29</v>
      </c>
      <c r="H12" s="200">
        <v>0</v>
      </c>
      <c r="I12" s="200">
        <v>0</v>
      </c>
      <c r="J12" s="200">
        <v>20.22</v>
      </c>
      <c r="K12" s="200">
        <v>236.81</v>
      </c>
      <c r="L12" s="200">
        <v>2.91</v>
      </c>
      <c r="M12" s="200">
        <v>29.71</v>
      </c>
      <c r="N12" s="200">
        <v>24.2</v>
      </c>
      <c r="O12" s="200">
        <v>16.75</v>
      </c>
      <c r="P12" s="200">
        <v>11.53</v>
      </c>
      <c r="Q12" s="200">
        <v>2.2400000000000002</v>
      </c>
      <c r="R12" s="200">
        <v>8.67</v>
      </c>
      <c r="S12" s="200">
        <v>5.35</v>
      </c>
      <c r="T12" s="200">
        <v>0</v>
      </c>
      <c r="U12" s="200">
        <v>2.2000000000000002</v>
      </c>
      <c r="V12" s="200">
        <v>4.33</v>
      </c>
      <c r="W12" s="200">
        <v>9.49</v>
      </c>
      <c r="X12" s="200">
        <v>30.19</v>
      </c>
      <c r="Y12" s="200">
        <v>0</v>
      </c>
      <c r="Z12" s="200">
        <v>34.11</v>
      </c>
      <c r="AA12" s="200">
        <v>25.15</v>
      </c>
      <c r="AB12" s="200">
        <v>0</v>
      </c>
      <c r="AC12" s="200">
        <v>0</v>
      </c>
      <c r="AD12" s="200">
        <v>24.92</v>
      </c>
      <c r="AE12" s="200">
        <v>0</v>
      </c>
      <c r="AF12" s="200">
        <v>0</v>
      </c>
      <c r="AG12" s="200">
        <v>76.38</v>
      </c>
      <c r="AH12" s="200">
        <v>0</v>
      </c>
      <c r="AI12" s="200">
        <v>18.39</v>
      </c>
      <c r="AJ12" s="200">
        <v>0</v>
      </c>
      <c r="AK12" s="200">
        <v>15.85</v>
      </c>
      <c r="AL12" s="200">
        <v>0</v>
      </c>
      <c r="AM12" s="200">
        <v>0</v>
      </c>
      <c r="AN12" s="200">
        <v>0</v>
      </c>
      <c r="AO12" s="200">
        <v>260.7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  <c r="AU12" s="200">
        <v>0</v>
      </c>
      <c r="AV12" s="200">
        <v>0</v>
      </c>
      <c r="AW12" s="200">
        <v>0</v>
      </c>
      <c r="AX12" s="200">
        <v>0</v>
      </c>
      <c r="AY12" s="200">
        <v>0</v>
      </c>
    </row>
    <row r="13" spans="1:51">
      <c r="A13" t="s">
        <v>55</v>
      </c>
      <c r="B13" s="200">
        <v>0</v>
      </c>
      <c r="C13" s="200">
        <v>6.09</v>
      </c>
      <c r="D13" s="200">
        <v>12.91</v>
      </c>
      <c r="E13" s="200">
        <v>0</v>
      </c>
      <c r="F13" s="200">
        <v>0</v>
      </c>
      <c r="G13" s="200">
        <v>31.29</v>
      </c>
      <c r="H13" s="200">
        <v>0</v>
      </c>
      <c r="I13" s="200">
        <v>0</v>
      </c>
      <c r="J13" s="200">
        <v>20.22</v>
      </c>
      <c r="K13" s="200">
        <v>236.81</v>
      </c>
      <c r="L13" s="200">
        <v>2.91</v>
      </c>
      <c r="M13" s="200">
        <v>29.71</v>
      </c>
      <c r="N13" s="200">
        <v>24.2</v>
      </c>
      <c r="O13" s="200">
        <v>16.75</v>
      </c>
      <c r="P13" s="200">
        <v>11.53</v>
      </c>
      <c r="Q13" s="200">
        <v>2.2400000000000002</v>
      </c>
      <c r="R13" s="200">
        <v>8.67</v>
      </c>
      <c r="S13" s="200">
        <v>5.35</v>
      </c>
      <c r="T13" s="200">
        <v>0</v>
      </c>
      <c r="U13" s="200">
        <v>2.2000000000000002</v>
      </c>
      <c r="V13" s="200">
        <v>4.33</v>
      </c>
      <c r="W13" s="200">
        <v>9.49</v>
      </c>
      <c r="X13" s="200">
        <v>30.19</v>
      </c>
      <c r="Y13" s="200">
        <v>0</v>
      </c>
      <c r="Z13" s="200">
        <v>34.11</v>
      </c>
      <c r="AA13" s="200">
        <v>25.15</v>
      </c>
      <c r="AB13" s="200">
        <v>0</v>
      </c>
      <c r="AC13" s="200">
        <v>0</v>
      </c>
      <c r="AD13" s="200">
        <v>24.92</v>
      </c>
      <c r="AE13" s="200">
        <v>0</v>
      </c>
      <c r="AF13" s="200">
        <v>0</v>
      </c>
      <c r="AG13" s="200">
        <v>76.38</v>
      </c>
      <c r="AH13" s="200">
        <v>0</v>
      </c>
      <c r="AI13" s="200">
        <v>18.39</v>
      </c>
      <c r="AJ13" s="200">
        <v>0</v>
      </c>
      <c r="AK13" s="200">
        <v>15.85</v>
      </c>
      <c r="AL13" s="200">
        <v>0</v>
      </c>
      <c r="AM13" s="200">
        <v>0</v>
      </c>
      <c r="AN13" s="200">
        <v>0</v>
      </c>
      <c r="AO13" s="200">
        <v>260.7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  <c r="AU13" s="200">
        <v>0</v>
      </c>
      <c r="AV13" s="200">
        <v>0</v>
      </c>
      <c r="AW13" s="200">
        <v>0</v>
      </c>
      <c r="AX13" s="200">
        <v>0</v>
      </c>
      <c r="AY13" s="200">
        <v>0</v>
      </c>
    </row>
    <row r="14" spans="1:51">
      <c r="A14" t="s">
        <v>56</v>
      </c>
      <c r="B14" s="200">
        <v>0</v>
      </c>
      <c r="C14" s="200">
        <v>6.09</v>
      </c>
      <c r="D14" s="200">
        <v>12.91</v>
      </c>
      <c r="E14" s="200">
        <v>0</v>
      </c>
      <c r="F14" s="200">
        <v>0</v>
      </c>
      <c r="G14" s="200">
        <v>31.29</v>
      </c>
      <c r="H14" s="200">
        <v>0</v>
      </c>
      <c r="I14" s="200">
        <v>0</v>
      </c>
      <c r="J14" s="200">
        <v>20.22</v>
      </c>
      <c r="K14" s="200">
        <v>236.81</v>
      </c>
      <c r="L14" s="200">
        <v>2.91</v>
      </c>
      <c r="M14" s="200">
        <v>29.71</v>
      </c>
      <c r="N14" s="200">
        <v>24.2</v>
      </c>
      <c r="O14" s="200">
        <v>16.75</v>
      </c>
      <c r="P14" s="200">
        <v>11.53</v>
      </c>
      <c r="Q14" s="200">
        <v>2.2400000000000002</v>
      </c>
      <c r="R14" s="200">
        <v>8.67</v>
      </c>
      <c r="S14" s="200">
        <v>5.35</v>
      </c>
      <c r="T14" s="200">
        <v>0</v>
      </c>
      <c r="U14" s="200">
        <v>2.2000000000000002</v>
      </c>
      <c r="V14" s="200">
        <v>4.33</v>
      </c>
      <c r="W14" s="200">
        <v>9.49</v>
      </c>
      <c r="X14" s="200">
        <v>30.19</v>
      </c>
      <c r="Y14" s="200">
        <v>0</v>
      </c>
      <c r="Z14" s="200">
        <v>34.11</v>
      </c>
      <c r="AA14" s="200">
        <v>25.15</v>
      </c>
      <c r="AB14" s="200">
        <v>0</v>
      </c>
      <c r="AC14" s="200">
        <v>0</v>
      </c>
      <c r="AD14" s="200">
        <v>24.92</v>
      </c>
      <c r="AE14" s="200">
        <v>0</v>
      </c>
      <c r="AF14" s="200">
        <v>0</v>
      </c>
      <c r="AG14" s="200">
        <v>76.38</v>
      </c>
      <c r="AH14" s="200">
        <v>0</v>
      </c>
      <c r="AI14" s="200">
        <v>18.39</v>
      </c>
      <c r="AJ14" s="200">
        <v>0</v>
      </c>
      <c r="AK14" s="200">
        <v>15.85</v>
      </c>
      <c r="AL14" s="200">
        <v>0</v>
      </c>
      <c r="AM14" s="200">
        <v>0</v>
      </c>
      <c r="AN14" s="200">
        <v>0</v>
      </c>
      <c r="AO14" s="200">
        <v>260.7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</row>
    <row r="15" spans="1:51">
      <c r="A15" t="s">
        <v>57</v>
      </c>
      <c r="B15" s="200">
        <v>0</v>
      </c>
      <c r="C15" s="200">
        <v>6.09</v>
      </c>
      <c r="D15" s="200">
        <v>12.91</v>
      </c>
      <c r="E15" s="200">
        <v>0</v>
      </c>
      <c r="F15" s="200">
        <v>0</v>
      </c>
      <c r="G15" s="200">
        <v>31.29</v>
      </c>
      <c r="H15" s="200">
        <v>0</v>
      </c>
      <c r="I15" s="200">
        <v>0</v>
      </c>
      <c r="J15" s="200">
        <v>20.22</v>
      </c>
      <c r="K15" s="200">
        <v>236.69</v>
      </c>
      <c r="L15" s="200">
        <v>2.91</v>
      </c>
      <c r="M15" s="200">
        <v>29.71</v>
      </c>
      <c r="N15" s="200">
        <v>24.18</v>
      </c>
      <c r="O15" s="200">
        <v>16.75</v>
      </c>
      <c r="P15" s="200">
        <v>11.57</v>
      </c>
      <c r="Q15" s="200">
        <v>2.2400000000000002</v>
      </c>
      <c r="R15" s="200">
        <v>8.67</v>
      </c>
      <c r="S15" s="200">
        <v>5.35</v>
      </c>
      <c r="T15" s="200">
        <v>0</v>
      </c>
      <c r="U15" s="200">
        <v>2.2000000000000002</v>
      </c>
      <c r="V15" s="200">
        <v>4.0599999999999996</v>
      </c>
      <c r="W15" s="200">
        <v>9.49</v>
      </c>
      <c r="X15" s="200">
        <v>30.19</v>
      </c>
      <c r="Y15" s="200">
        <v>0</v>
      </c>
      <c r="Z15" s="200">
        <v>34.11</v>
      </c>
      <c r="AA15" s="200">
        <v>25.15</v>
      </c>
      <c r="AB15" s="200">
        <v>0</v>
      </c>
      <c r="AC15" s="200">
        <v>0</v>
      </c>
      <c r="AD15" s="200">
        <v>24.92</v>
      </c>
      <c r="AE15" s="200">
        <v>0</v>
      </c>
      <c r="AF15" s="200">
        <v>0</v>
      </c>
      <c r="AG15" s="200">
        <v>76.38</v>
      </c>
      <c r="AH15" s="200">
        <v>0</v>
      </c>
      <c r="AI15" s="200">
        <v>18.39</v>
      </c>
      <c r="AJ15" s="200">
        <v>0</v>
      </c>
      <c r="AK15" s="200">
        <v>15.85</v>
      </c>
      <c r="AL15" s="200">
        <v>0</v>
      </c>
      <c r="AM15" s="200">
        <v>0</v>
      </c>
      <c r="AN15" s="200">
        <v>0</v>
      </c>
      <c r="AO15" s="200">
        <v>260.7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</row>
    <row r="16" spans="1:51">
      <c r="A16" t="s">
        <v>58</v>
      </c>
      <c r="B16" s="200">
        <v>0</v>
      </c>
      <c r="C16" s="200">
        <v>6.09</v>
      </c>
      <c r="D16" s="200">
        <v>12.91</v>
      </c>
      <c r="E16" s="200">
        <v>0</v>
      </c>
      <c r="F16" s="200">
        <v>0</v>
      </c>
      <c r="G16" s="200">
        <v>31.29</v>
      </c>
      <c r="H16" s="200">
        <v>0</v>
      </c>
      <c r="I16" s="200">
        <v>0</v>
      </c>
      <c r="J16" s="200">
        <v>20.22</v>
      </c>
      <c r="K16" s="200">
        <v>236.69</v>
      </c>
      <c r="L16" s="200">
        <v>2.91</v>
      </c>
      <c r="M16" s="200">
        <v>29.71</v>
      </c>
      <c r="N16" s="200">
        <v>24.18</v>
      </c>
      <c r="O16" s="200">
        <v>16.75</v>
      </c>
      <c r="P16" s="200">
        <v>11.57</v>
      </c>
      <c r="Q16" s="200">
        <v>2.2400000000000002</v>
      </c>
      <c r="R16" s="200">
        <v>8.67</v>
      </c>
      <c r="S16" s="200">
        <v>5.35</v>
      </c>
      <c r="T16" s="200">
        <v>0</v>
      </c>
      <c r="U16" s="200">
        <v>2.2000000000000002</v>
      </c>
      <c r="V16" s="200">
        <v>4.0599999999999996</v>
      </c>
      <c r="W16" s="200">
        <v>9.49</v>
      </c>
      <c r="X16" s="200">
        <v>30.19</v>
      </c>
      <c r="Y16" s="200">
        <v>0</v>
      </c>
      <c r="Z16" s="200">
        <v>34.11</v>
      </c>
      <c r="AA16" s="200">
        <v>25.15</v>
      </c>
      <c r="AB16" s="200">
        <v>0</v>
      </c>
      <c r="AC16" s="200">
        <v>0</v>
      </c>
      <c r="AD16" s="200">
        <v>24.92</v>
      </c>
      <c r="AE16" s="200">
        <v>0</v>
      </c>
      <c r="AF16" s="200">
        <v>0</v>
      </c>
      <c r="AG16" s="200">
        <v>76.38</v>
      </c>
      <c r="AH16" s="200">
        <v>0</v>
      </c>
      <c r="AI16" s="200">
        <v>18.39</v>
      </c>
      <c r="AJ16" s="200">
        <v>0</v>
      </c>
      <c r="AK16" s="200">
        <v>15.85</v>
      </c>
      <c r="AL16" s="200">
        <v>0</v>
      </c>
      <c r="AM16" s="200">
        <v>0</v>
      </c>
      <c r="AN16" s="200">
        <v>0</v>
      </c>
      <c r="AO16" s="200">
        <v>260.7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  <c r="AU16" s="200">
        <v>0</v>
      </c>
      <c r="AV16" s="200">
        <v>0</v>
      </c>
      <c r="AW16" s="200">
        <v>0</v>
      </c>
      <c r="AX16" s="200">
        <v>0</v>
      </c>
      <c r="AY16" s="200">
        <v>0</v>
      </c>
    </row>
    <row r="17" spans="1:51">
      <c r="A17" t="s">
        <v>59</v>
      </c>
      <c r="B17" s="200">
        <v>0</v>
      </c>
      <c r="C17" s="200">
        <v>6.09</v>
      </c>
      <c r="D17" s="200">
        <v>12.91</v>
      </c>
      <c r="E17" s="200">
        <v>0</v>
      </c>
      <c r="F17" s="200">
        <v>0</v>
      </c>
      <c r="G17" s="200">
        <v>31.29</v>
      </c>
      <c r="H17" s="200">
        <v>0</v>
      </c>
      <c r="I17" s="200">
        <v>0</v>
      </c>
      <c r="J17" s="200">
        <v>20.22</v>
      </c>
      <c r="K17" s="200">
        <v>236.69</v>
      </c>
      <c r="L17" s="200">
        <v>2.91</v>
      </c>
      <c r="M17" s="200">
        <v>29.71</v>
      </c>
      <c r="N17" s="200">
        <v>24.18</v>
      </c>
      <c r="O17" s="200">
        <v>16.75</v>
      </c>
      <c r="P17" s="200">
        <v>11.57</v>
      </c>
      <c r="Q17" s="200">
        <v>2.2400000000000002</v>
      </c>
      <c r="R17" s="200">
        <v>8.67</v>
      </c>
      <c r="S17" s="200">
        <v>5.35</v>
      </c>
      <c r="T17" s="200">
        <v>0</v>
      </c>
      <c r="U17" s="200">
        <v>2.2000000000000002</v>
      </c>
      <c r="V17" s="200">
        <v>4.0599999999999996</v>
      </c>
      <c r="W17" s="200">
        <v>9.49</v>
      </c>
      <c r="X17" s="200">
        <v>30.19</v>
      </c>
      <c r="Y17" s="200">
        <v>0</v>
      </c>
      <c r="Z17" s="200">
        <v>34.11</v>
      </c>
      <c r="AA17" s="200">
        <v>25.15</v>
      </c>
      <c r="AB17" s="200">
        <v>0</v>
      </c>
      <c r="AC17" s="200">
        <v>0</v>
      </c>
      <c r="AD17" s="200">
        <v>24.92</v>
      </c>
      <c r="AE17" s="200">
        <v>0</v>
      </c>
      <c r="AF17" s="200">
        <v>0</v>
      </c>
      <c r="AG17" s="200">
        <v>76.38</v>
      </c>
      <c r="AH17" s="200">
        <v>0</v>
      </c>
      <c r="AI17" s="200">
        <v>18.39</v>
      </c>
      <c r="AJ17" s="200">
        <v>0</v>
      </c>
      <c r="AK17" s="200">
        <v>15.85</v>
      </c>
      <c r="AL17" s="200">
        <v>0</v>
      </c>
      <c r="AM17" s="200">
        <v>0</v>
      </c>
      <c r="AN17" s="200">
        <v>0</v>
      </c>
      <c r="AO17" s="200">
        <v>260.7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  <c r="AU17" s="200">
        <v>0</v>
      </c>
      <c r="AV17" s="200">
        <v>0</v>
      </c>
      <c r="AW17" s="200">
        <v>0</v>
      </c>
      <c r="AX17" s="200">
        <v>0</v>
      </c>
      <c r="AY17" s="200">
        <v>0</v>
      </c>
    </row>
    <row r="18" spans="1:51">
      <c r="A18" t="s">
        <v>60</v>
      </c>
      <c r="B18" s="200">
        <v>0</v>
      </c>
      <c r="C18" s="200">
        <v>6.09</v>
      </c>
      <c r="D18" s="200">
        <v>12.91</v>
      </c>
      <c r="E18" s="200">
        <v>0</v>
      </c>
      <c r="F18" s="200">
        <v>0</v>
      </c>
      <c r="G18" s="200">
        <v>31.29</v>
      </c>
      <c r="H18" s="200">
        <v>0</v>
      </c>
      <c r="I18" s="200">
        <v>0</v>
      </c>
      <c r="J18" s="200">
        <v>20.22</v>
      </c>
      <c r="K18" s="200">
        <v>236.69</v>
      </c>
      <c r="L18" s="200">
        <v>2.91</v>
      </c>
      <c r="M18" s="200">
        <v>29.71</v>
      </c>
      <c r="N18" s="200">
        <v>24.18</v>
      </c>
      <c r="O18" s="200">
        <v>16.75</v>
      </c>
      <c r="P18" s="200">
        <v>11.57</v>
      </c>
      <c r="Q18" s="200">
        <v>2.2400000000000002</v>
      </c>
      <c r="R18" s="200">
        <v>8.67</v>
      </c>
      <c r="S18" s="200">
        <v>5.35</v>
      </c>
      <c r="T18" s="200">
        <v>0</v>
      </c>
      <c r="U18" s="200">
        <v>2.2000000000000002</v>
      </c>
      <c r="V18" s="200">
        <v>4.0599999999999996</v>
      </c>
      <c r="W18" s="200">
        <v>9.49</v>
      </c>
      <c r="X18" s="200">
        <v>30.19</v>
      </c>
      <c r="Y18" s="200">
        <v>0</v>
      </c>
      <c r="Z18" s="200">
        <v>34.11</v>
      </c>
      <c r="AA18" s="200">
        <v>25.15</v>
      </c>
      <c r="AB18" s="200">
        <v>0</v>
      </c>
      <c r="AC18" s="200">
        <v>0</v>
      </c>
      <c r="AD18" s="200">
        <v>24.92</v>
      </c>
      <c r="AE18" s="200">
        <v>0</v>
      </c>
      <c r="AF18" s="200">
        <v>0</v>
      </c>
      <c r="AG18" s="200">
        <v>76.38</v>
      </c>
      <c r="AH18" s="200">
        <v>0</v>
      </c>
      <c r="AI18" s="200">
        <v>18.39</v>
      </c>
      <c r="AJ18" s="200">
        <v>0</v>
      </c>
      <c r="AK18" s="200">
        <v>15.85</v>
      </c>
      <c r="AL18" s="200">
        <v>0</v>
      </c>
      <c r="AM18" s="200">
        <v>0</v>
      </c>
      <c r="AN18" s="200">
        <v>0</v>
      </c>
      <c r="AO18" s="200">
        <v>260.7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  <c r="AU18" s="200">
        <v>0</v>
      </c>
      <c r="AV18" s="200">
        <v>0</v>
      </c>
      <c r="AW18" s="200">
        <v>0</v>
      </c>
      <c r="AX18" s="200">
        <v>0</v>
      </c>
      <c r="AY18" s="200">
        <v>0</v>
      </c>
    </row>
    <row r="19" spans="1:51">
      <c r="A19" t="s">
        <v>61</v>
      </c>
      <c r="B19" s="200">
        <v>0</v>
      </c>
      <c r="C19" s="200">
        <v>6.09</v>
      </c>
      <c r="D19" s="200">
        <v>12.91</v>
      </c>
      <c r="E19" s="200">
        <v>0</v>
      </c>
      <c r="F19" s="200">
        <v>0</v>
      </c>
      <c r="G19" s="200">
        <v>31.29</v>
      </c>
      <c r="H19" s="200">
        <v>0</v>
      </c>
      <c r="I19" s="200">
        <v>0</v>
      </c>
      <c r="J19" s="200">
        <v>20.22</v>
      </c>
      <c r="K19" s="200">
        <v>236.69</v>
      </c>
      <c r="L19" s="200">
        <v>2.91</v>
      </c>
      <c r="M19" s="200">
        <v>29.71</v>
      </c>
      <c r="N19" s="200">
        <v>24.18</v>
      </c>
      <c r="O19" s="200">
        <v>16.75</v>
      </c>
      <c r="P19" s="200">
        <v>11.57</v>
      </c>
      <c r="Q19" s="200">
        <v>2.2400000000000002</v>
      </c>
      <c r="R19" s="200">
        <v>8.67</v>
      </c>
      <c r="S19" s="200">
        <v>5.35</v>
      </c>
      <c r="T19" s="200">
        <v>0</v>
      </c>
      <c r="U19" s="200">
        <v>2.2000000000000002</v>
      </c>
      <c r="V19" s="200">
        <v>4.0599999999999996</v>
      </c>
      <c r="W19" s="200">
        <v>9.49</v>
      </c>
      <c r="X19" s="200">
        <v>30.19</v>
      </c>
      <c r="Y19" s="200">
        <v>0</v>
      </c>
      <c r="Z19" s="200">
        <v>7.69</v>
      </c>
      <c r="AA19" s="200">
        <v>25.15</v>
      </c>
      <c r="AB19" s="200">
        <v>0</v>
      </c>
      <c r="AC19" s="200">
        <v>0</v>
      </c>
      <c r="AD19" s="200">
        <v>24.92</v>
      </c>
      <c r="AE19" s="200">
        <v>0</v>
      </c>
      <c r="AF19" s="200">
        <v>0</v>
      </c>
      <c r="AG19" s="200">
        <v>76.38</v>
      </c>
      <c r="AH19" s="200">
        <v>0</v>
      </c>
      <c r="AI19" s="200">
        <v>18.39</v>
      </c>
      <c r="AJ19" s="200">
        <v>0</v>
      </c>
      <c r="AK19" s="200">
        <v>15.85</v>
      </c>
      <c r="AL19" s="200">
        <v>0</v>
      </c>
      <c r="AM19" s="200">
        <v>0</v>
      </c>
      <c r="AN19" s="200">
        <v>0</v>
      </c>
      <c r="AO19" s="200">
        <v>260.7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  <c r="AU19" s="200">
        <v>0</v>
      </c>
      <c r="AV19" s="200">
        <v>0</v>
      </c>
      <c r="AW19" s="200">
        <v>0</v>
      </c>
      <c r="AX19" s="200">
        <v>0</v>
      </c>
      <c r="AY19" s="200">
        <v>0</v>
      </c>
    </row>
    <row r="20" spans="1:51">
      <c r="A20" t="s">
        <v>62</v>
      </c>
      <c r="B20" s="200">
        <v>0</v>
      </c>
      <c r="C20" s="200">
        <v>6.09</v>
      </c>
      <c r="D20" s="200">
        <v>12.91</v>
      </c>
      <c r="E20" s="200">
        <v>0</v>
      </c>
      <c r="F20" s="200">
        <v>0</v>
      </c>
      <c r="G20" s="200">
        <v>31.29</v>
      </c>
      <c r="H20" s="200">
        <v>0</v>
      </c>
      <c r="I20" s="200">
        <v>0</v>
      </c>
      <c r="J20" s="200">
        <v>20.22</v>
      </c>
      <c r="K20" s="200">
        <v>236.69</v>
      </c>
      <c r="L20" s="200">
        <v>2.91</v>
      </c>
      <c r="M20" s="200">
        <v>29.71</v>
      </c>
      <c r="N20" s="200">
        <v>24.18</v>
      </c>
      <c r="O20" s="200">
        <v>16.75</v>
      </c>
      <c r="P20" s="200">
        <v>11.57</v>
      </c>
      <c r="Q20" s="200">
        <v>2.2400000000000002</v>
      </c>
      <c r="R20" s="200">
        <v>8.67</v>
      </c>
      <c r="S20" s="200">
        <v>5.35</v>
      </c>
      <c r="T20" s="200">
        <v>0</v>
      </c>
      <c r="U20" s="200">
        <v>2.2000000000000002</v>
      </c>
      <c r="V20" s="200">
        <v>4.24</v>
      </c>
      <c r="W20" s="200">
        <v>9.49</v>
      </c>
      <c r="X20" s="200">
        <v>30.19</v>
      </c>
      <c r="Y20" s="200">
        <v>0</v>
      </c>
      <c r="Z20" s="200">
        <v>7.69</v>
      </c>
      <c r="AA20" s="200">
        <v>25.15</v>
      </c>
      <c r="AB20" s="200">
        <v>0</v>
      </c>
      <c r="AC20" s="200">
        <v>0</v>
      </c>
      <c r="AD20" s="200">
        <v>24.92</v>
      </c>
      <c r="AE20" s="200">
        <v>0</v>
      </c>
      <c r="AF20" s="200">
        <v>0</v>
      </c>
      <c r="AG20" s="200">
        <v>76.38</v>
      </c>
      <c r="AH20" s="200">
        <v>0</v>
      </c>
      <c r="AI20" s="200">
        <v>18.39</v>
      </c>
      <c r="AJ20" s="200">
        <v>0</v>
      </c>
      <c r="AK20" s="200">
        <v>15.85</v>
      </c>
      <c r="AL20" s="200">
        <v>0</v>
      </c>
      <c r="AM20" s="200">
        <v>0</v>
      </c>
      <c r="AN20" s="200">
        <v>0</v>
      </c>
      <c r="AO20" s="200">
        <v>260.7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  <c r="AU20" s="200">
        <v>0</v>
      </c>
      <c r="AV20" s="200">
        <v>0</v>
      </c>
      <c r="AW20" s="200">
        <v>0</v>
      </c>
      <c r="AX20" s="200">
        <v>0</v>
      </c>
      <c r="AY20" s="200">
        <v>0</v>
      </c>
    </row>
    <row r="21" spans="1:51">
      <c r="A21" t="s">
        <v>63</v>
      </c>
      <c r="B21" s="200">
        <v>0</v>
      </c>
      <c r="C21" s="200">
        <v>6.09</v>
      </c>
      <c r="D21" s="200">
        <v>12.91</v>
      </c>
      <c r="E21" s="200">
        <v>0</v>
      </c>
      <c r="F21" s="200">
        <v>0</v>
      </c>
      <c r="G21" s="200">
        <v>31.29</v>
      </c>
      <c r="H21" s="200">
        <v>0</v>
      </c>
      <c r="I21" s="200">
        <v>0</v>
      </c>
      <c r="J21" s="200">
        <v>20.22</v>
      </c>
      <c r="K21" s="200">
        <v>236.69</v>
      </c>
      <c r="L21" s="200">
        <v>2.91</v>
      </c>
      <c r="M21" s="200">
        <v>29.71</v>
      </c>
      <c r="N21" s="200">
        <v>24.18</v>
      </c>
      <c r="O21" s="200">
        <v>16.75</v>
      </c>
      <c r="P21" s="200">
        <v>11.57</v>
      </c>
      <c r="Q21" s="200">
        <v>2.2400000000000002</v>
      </c>
      <c r="R21" s="200">
        <v>8.67</v>
      </c>
      <c r="S21" s="200">
        <v>5.35</v>
      </c>
      <c r="T21" s="200">
        <v>0</v>
      </c>
      <c r="U21" s="200">
        <v>2.2000000000000002</v>
      </c>
      <c r="V21" s="200">
        <v>4.24</v>
      </c>
      <c r="W21" s="200">
        <v>9.49</v>
      </c>
      <c r="X21" s="200">
        <v>30.19</v>
      </c>
      <c r="Y21" s="200">
        <v>0</v>
      </c>
      <c r="Z21" s="200">
        <v>7.69</v>
      </c>
      <c r="AA21" s="200">
        <v>25.15</v>
      </c>
      <c r="AB21" s="200">
        <v>0</v>
      </c>
      <c r="AC21" s="200">
        <v>0</v>
      </c>
      <c r="AD21" s="200">
        <v>24.92</v>
      </c>
      <c r="AE21" s="200">
        <v>0</v>
      </c>
      <c r="AF21" s="200">
        <v>0</v>
      </c>
      <c r="AG21" s="200">
        <v>76.38</v>
      </c>
      <c r="AH21" s="200">
        <v>0</v>
      </c>
      <c r="AI21" s="200">
        <v>18.39</v>
      </c>
      <c r="AJ21" s="200">
        <v>0</v>
      </c>
      <c r="AK21" s="200">
        <v>15.85</v>
      </c>
      <c r="AL21" s="200">
        <v>0</v>
      </c>
      <c r="AM21" s="200">
        <v>0</v>
      </c>
      <c r="AN21" s="200">
        <v>0</v>
      </c>
      <c r="AO21" s="200">
        <v>260.7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  <c r="AU21" s="200">
        <v>0</v>
      </c>
      <c r="AV21" s="200">
        <v>0</v>
      </c>
      <c r="AW21" s="200">
        <v>0</v>
      </c>
      <c r="AX21" s="200">
        <v>0</v>
      </c>
      <c r="AY21" s="200">
        <v>0</v>
      </c>
    </row>
    <row r="22" spans="1:51">
      <c r="A22" t="s">
        <v>64</v>
      </c>
      <c r="B22" s="200">
        <v>0</v>
      </c>
      <c r="C22" s="200">
        <v>6.09</v>
      </c>
      <c r="D22" s="200">
        <v>12.91</v>
      </c>
      <c r="E22" s="200">
        <v>0</v>
      </c>
      <c r="F22" s="200">
        <v>0</v>
      </c>
      <c r="G22" s="200">
        <v>31.29</v>
      </c>
      <c r="H22" s="200">
        <v>0</v>
      </c>
      <c r="I22" s="200">
        <v>0</v>
      </c>
      <c r="J22" s="200">
        <v>20.22</v>
      </c>
      <c r="K22" s="200">
        <v>236.69</v>
      </c>
      <c r="L22" s="200">
        <v>2.91</v>
      </c>
      <c r="M22" s="200">
        <v>29.71</v>
      </c>
      <c r="N22" s="200">
        <v>24.18</v>
      </c>
      <c r="O22" s="200">
        <v>16.75</v>
      </c>
      <c r="P22" s="200">
        <v>11.57</v>
      </c>
      <c r="Q22" s="200">
        <v>2.2400000000000002</v>
      </c>
      <c r="R22" s="200">
        <v>8.67</v>
      </c>
      <c r="S22" s="200">
        <v>5.35</v>
      </c>
      <c r="T22" s="200">
        <v>0</v>
      </c>
      <c r="U22" s="200">
        <v>2.2000000000000002</v>
      </c>
      <c r="V22" s="200">
        <v>4.24</v>
      </c>
      <c r="W22" s="200">
        <v>9.49</v>
      </c>
      <c r="X22" s="200">
        <v>30.19</v>
      </c>
      <c r="Y22" s="200">
        <v>0</v>
      </c>
      <c r="Z22" s="200">
        <v>7.69</v>
      </c>
      <c r="AA22" s="200">
        <v>25.15</v>
      </c>
      <c r="AB22" s="200">
        <v>0</v>
      </c>
      <c r="AC22" s="200">
        <v>0</v>
      </c>
      <c r="AD22" s="200">
        <v>24.92</v>
      </c>
      <c r="AE22" s="200">
        <v>0</v>
      </c>
      <c r="AF22" s="200">
        <v>0</v>
      </c>
      <c r="AG22" s="200">
        <v>76.38</v>
      </c>
      <c r="AH22" s="200">
        <v>0</v>
      </c>
      <c r="AI22" s="200">
        <v>18.39</v>
      </c>
      <c r="AJ22" s="200">
        <v>0</v>
      </c>
      <c r="AK22" s="200">
        <v>15.85</v>
      </c>
      <c r="AL22" s="200">
        <v>0</v>
      </c>
      <c r="AM22" s="200">
        <v>0</v>
      </c>
      <c r="AN22" s="200">
        <v>0</v>
      </c>
      <c r="AO22" s="200">
        <v>260.7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  <c r="AU22" s="200">
        <v>0</v>
      </c>
      <c r="AV22" s="200">
        <v>0</v>
      </c>
      <c r="AW22" s="200">
        <v>0</v>
      </c>
      <c r="AX22" s="200">
        <v>0</v>
      </c>
      <c r="AY22" s="200">
        <v>0</v>
      </c>
    </row>
    <row r="23" spans="1:51">
      <c r="A23" t="s">
        <v>65</v>
      </c>
      <c r="B23" s="200">
        <v>0</v>
      </c>
      <c r="C23" s="200">
        <v>6.09</v>
      </c>
      <c r="D23" s="200">
        <v>12.91</v>
      </c>
      <c r="E23" s="200">
        <v>0</v>
      </c>
      <c r="F23" s="200">
        <v>0</v>
      </c>
      <c r="G23" s="200">
        <v>31.29</v>
      </c>
      <c r="H23" s="200">
        <v>0</v>
      </c>
      <c r="I23" s="200">
        <v>0</v>
      </c>
      <c r="J23" s="200">
        <v>20.22</v>
      </c>
      <c r="K23" s="200">
        <v>236.69</v>
      </c>
      <c r="L23" s="200">
        <v>2.91</v>
      </c>
      <c r="M23" s="200">
        <v>11.62</v>
      </c>
      <c r="N23" s="200">
        <v>3.41</v>
      </c>
      <c r="O23" s="200">
        <v>4.0599999999999996</v>
      </c>
      <c r="P23" s="200">
        <v>0.88</v>
      </c>
      <c r="Q23" s="200">
        <v>2.2400000000000002</v>
      </c>
      <c r="R23" s="200">
        <v>8.67</v>
      </c>
      <c r="S23" s="200">
        <v>5.35</v>
      </c>
      <c r="T23" s="200">
        <v>0</v>
      </c>
      <c r="U23" s="200">
        <v>2.2000000000000002</v>
      </c>
      <c r="V23" s="200">
        <v>4.24</v>
      </c>
      <c r="W23" s="200">
        <v>9.49</v>
      </c>
      <c r="X23" s="200">
        <v>30.19</v>
      </c>
      <c r="Y23" s="200">
        <v>0</v>
      </c>
      <c r="Z23" s="200">
        <v>7.69</v>
      </c>
      <c r="AA23" s="200">
        <v>14.36</v>
      </c>
      <c r="AB23" s="200">
        <v>0</v>
      </c>
      <c r="AC23" s="200">
        <v>0</v>
      </c>
      <c r="AD23" s="200">
        <v>24.92</v>
      </c>
      <c r="AE23" s="200">
        <v>0</v>
      </c>
      <c r="AF23" s="200">
        <v>0</v>
      </c>
      <c r="AG23" s="200">
        <v>76.38</v>
      </c>
      <c r="AH23" s="200">
        <v>0</v>
      </c>
      <c r="AI23" s="200">
        <v>18.39</v>
      </c>
      <c r="AJ23" s="200">
        <v>0</v>
      </c>
      <c r="AK23" s="200">
        <v>15.85</v>
      </c>
      <c r="AL23" s="200">
        <v>0</v>
      </c>
      <c r="AM23" s="200">
        <v>0</v>
      </c>
      <c r="AN23" s="200">
        <v>0</v>
      </c>
      <c r="AO23" s="200">
        <v>260.7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  <c r="AU23" s="200">
        <v>0</v>
      </c>
      <c r="AV23" s="200">
        <v>0</v>
      </c>
      <c r="AW23" s="200">
        <v>0</v>
      </c>
      <c r="AX23" s="200">
        <v>0</v>
      </c>
      <c r="AY23" s="200">
        <v>0</v>
      </c>
    </row>
    <row r="24" spans="1:51">
      <c r="A24" t="s">
        <v>66</v>
      </c>
      <c r="B24" s="200">
        <v>0</v>
      </c>
      <c r="C24" s="200">
        <v>6.09</v>
      </c>
      <c r="D24" s="200">
        <v>12.91</v>
      </c>
      <c r="E24" s="200">
        <v>0</v>
      </c>
      <c r="F24" s="200">
        <v>0</v>
      </c>
      <c r="G24" s="200">
        <v>31.29</v>
      </c>
      <c r="H24" s="200">
        <v>0</v>
      </c>
      <c r="I24" s="200">
        <v>0</v>
      </c>
      <c r="J24" s="200">
        <v>20.22</v>
      </c>
      <c r="K24" s="200">
        <v>236.69</v>
      </c>
      <c r="L24" s="200">
        <v>2.91</v>
      </c>
      <c r="M24" s="200">
        <v>2.2599999999999998</v>
      </c>
      <c r="N24" s="200">
        <v>1.84</v>
      </c>
      <c r="O24" s="200">
        <v>1.27</v>
      </c>
      <c r="P24" s="200">
        <v>0.88</v>
      </c>
      <c r="Q24" s="200">
        <v>2.2400000000000002</v>
      </c>
      <c r="R24" s="200">
        <v>8.68</v>
      </c>
      <c r="S24" s="200">
        <v>5.35</v>
      </c>
      <c r="T24" s="200">
        <v>0</v>
      </c>
      <c r="U24" s="200">
        <v>2.2000000000000002</v>
      </c>
      <c r="V24" s="200">
        <v>4.24</v>
      </c>
      <c r="W24" s="200">
        <v>9.49</v>
      </c>
      <c r="X24" s="200">
        <v>7.63</v>
      </c>
      <c r="Y24" s="200">
        <v>0</v>
      </c>
      <c r="Z24" s="200">
        <v>9.85</v>
      </c>
      <c r="AA24" s="200">
        <v>8.6999999999999993</v>
      </c>
      <c r="AB24" s="200">
        <v>0</v>
      </c>
      <c r="AC24" s="200">
        <v>0</v>
      </c>
      <c r="AD24" s="200">
        <v>24.92</v>
      </c>
      <c r="AE24" s="200">
        <v>0</v>
      </c>
      <c r="AF24" s="200">
        <v>0</v>
      </c>
      <c r="AG24" s="200">
        <v>76.38</v>
      </c>
      <c r="AH24" s="200">
        <v>0</v>
      </c>
      <c r="AI24" s="200">
        <v>18.39</v>
      </c>
      <c r="AJ24" s="200">
        <v>0</v>
      </c>
      <c r="AK24" s="200">
        <v>15.85</v>
      </c>
      <c r="AL24" s="200">
        <v>0</v>
      </c>
      <c r="AM24" s="200">
        <v>0</v>
      </c>
      <c r="AN24" s="200">
        <v>0</v>
      </c>
      <c r="AO24" s="200">
        <v>260.7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  <c r="AU24" s="200">
        <v>0</v>
      </c>
      <c r="AV24" s="200">
        <v>0</v>
      </c>
      <c r="AW24" s="200">
        <v>0</v>
      </c>
      <c r="AX24" s="200">
        <v>0</v>
      </c>
      <c r="AY24" s="200">
        <v>0</v>
      </c>
    </row>
    <row r="25" spans="1:51">
      <c r="A25" t="s">
        <v>67</v>
      </c>
      <c r="B25" s="200">
        <v>0</v>
      </c>
      <c r="C25" s="200">
        <v>6.09</v>
      </c>
      <c r="D25" s="200">
        <v>12.91</v>
      </c>
      <c r="E25" s="200">
        <v>0</v>
      </c>
      <c r="F25" s="200">
        <v>0</v>
      </c>
      <c r="G25" s="200">
        <v>31.29</v>
      </c>
      <c r="H25" s="200">
        <v>0</v>
      </c>
      <c r="I25" s="200">
        <v>0</v>
      </c>
      <c r="J25" s="200">
        <v>20.22</v>
      </c>
      <c r="K25" s="200">
        <v>236.69</v>
      </c>
      <c r="L25" s="200">
        <v>2.92</v>
      </c>
      <c r="M25" s="200">
        <v>2.2599999999999998</v>
      </c>
      <c r="N25" s="200">
        <v>1.84</v>
      </c>
      <c r="O25" s="200">
        <v>1.27</v>
      </c>
      <c r="P25" s="200">
        <v>0.88</v>
      </c>
      <c r="Q25" s="200">
        <v>2.2400000000000002</v>
      </c>
      <c r="R25" s="200">
        <v>2.39</v>
      </c>
      <c r="S25" s="200">
        <v>5.35</v>
      </c>
      <c r="T25" s="200">
        <v>0</v>
      </c>
      <c r="U25" s="200">
        <v>2.2000000000000002</v>
      </c>
      <c r="V25" s="200">
        <v>0.32</v>
      </c>
      <c r="W25" s="200">
        <v>0.72</v>
      </c>
      <c r="X25" s="200">
        <v>2.2999999999999998</v>
      </c>
      <c r="Y25" s="200">
        <v>0</v>
      </c>
      <c r="Z25" s="200">
        <v>1.31</v>
      </c>
      <c r="AA25" s="200">
        <v>12.61</v>
      </c>
      <c r="AB25" s="200">
        <v>0</v>
      </c>
      <c r="AC25" s="200">
        <v>0</v>
      </c>
      <c r="AD25" s="200">
        <v>24.92</v>
      </c>
      <c r="AE25" s="200">
        <v>0</v>
      </c>
      <c r="AF25" s="200">
        <v>0</v>
      </c>
      <c r="AG25" s="200">
        <v>76.38</v>
      </c>
      <c r="AH25" s="200">
        <v>0</v>
      </c>
      <c r="AI25" s="200">
        <v>18.39</v>
      </c>
      <c r="AJ25" s="200">
        <v>0</v>
      </c>
      <c r="AK25" s="200">
        <v>15.85</v>
      </c>
      <c r="AL25" s="200">
        <v>0</v>
      </c>
      <c r="AM25" s="200">
        <v>0</v>
      </c>
      <c r="AN25" s="200">
        <v>0</v>
      </c>
      <c r="AO25" s="200">
        <v>260.7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  <c r="AU25" s="200">
        <v>0</v>
      </c>
      <c r="AV25" s="200">
        <v>0</v>
      </c>
      <c r="AW25" s="200">
        <v>0</v>
      </c>
      <c r="AX25" s="200">
        <v>0</v>
      </c>
      <c r="AY25" s="200">
        <v>0</v>
      </c>
    </row>
    <row r="26" spans="1:51">
      <c r="A26" t="s">
        <v>68</v>
      </c>
      <c r="B26" s="200">
        <v>0</v>
      </c>
      <c r="C26" s="200">
        <v>6.09</v>
      </c>
      <c r="D26" s="200">
        <v>12.91</v>
      </c>
      <c r="E26" s="200">
        <v>0</v>
      </c>
      <c r="F26" s="200">
        <v>0</v>
      </c>
      <c r="G26" s="200">
        <v>31.29</v>
      </c>
      <c r="H26" s="200">
        <v>0</v>
      </c>
      <c r="I26" s="200">
        <v>0</v>
      </c>
      <c r="J26" s="200">
        <v>20.22</v>
      </c>
      <c r="K26" s="200">
        <v>206.1</v>
      </c>
      <c r="L26" s="200">
        <v>0.22</v>
      </c>
      <c r="M26" s="200">
        <v>2.2599999999999998</v>
      </c>
      <c r="N26" s="200">
        <v>1.84</v>
      </c>
      <c r="O26" s="200">
        <v>1.27</v>
      </c>
      <c r="P26" s="200">
        <v>0.88</v>
      </c>
      <c r="Q26" s="200">
        <v>0.17</v>
      </c>
      <c r="R26" s="200">
        <v>0.67</v>
      </c>
      <c r="S26" s="200">
        <v>0.41</v>
      </c>
      <c r="T26" s="200">
        <v>0</v>
      </c>
      <c r="U26" s="200">
        <v>2.2000000000000002</v>
      </c>
      <c r="V26" s="200">
        <v>0.32</v>
      </c>
      <c r="W26" s="200">
        <v>0.72</v>
      </c>
      <c r="X26" s="200">
        <v>2.2999999999999998</v>
      </c>
      <c r="Y26" s="200">
        <v>0</v>
      </c>
      <c r="Z26" s="200">
        <v>1.31</v>
      </c>
      <c r="AA26" s="200">
        <v>1.4</v>
      </c>
      <c r="AB26" s="200">
        <v>0</v>
      </c>
      <c r="AC26" s="200">
        <v>0</v>
      </c>
      <c r="AD26" s="200">
        <v>24.92</v>
      </c>
      <c r="AE26" s="200">
        <v>0</v>
      </c>
      <c r="AF26" s="200">
        <v>0</v>
      </c>
      <c r="AG26" s="200">
        <v>76.38</v>
      </c>
      <c r="AH26" s="200">
        <v>0</v>
      </c>
      <c r="AI26" s="200">
        <v>18.39</v>
      </c>
      <c r="AJ26" s="200">
        <v>0</v>
      </c>
      <c r="AK26" s="200">
        <v>15.85</v>
      </c>
      <c r="AL26" s="200">
        <v>0</v>
      </c>
      <c r="AM26" s="200">
        <v>0</v>
      </c>
      <c r="AN26" s="200">
        <v>0</v>
      </c>
      <c r="AO26" s="200">
        <v>260.7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  <c r="AU26" s="200">
        <v>0</v>
      </c>
      <c r="AV26" s="200">
        <v>0</v>
      </c>
      <c r="AW26" s="200">
        <v>0</v>
      </c>
      <c r="AX26" s="200">
        <v>0</v>
      </c>
      <c r="AY26" s="200">
        <v>0</v>
      </c>
    </row>
    <row r="27" spans="1:51">
      <c r="A27" t="s">
        <v>69</v>
      </c>
      <c r="B27" s="200">
        <v>0</v>
      </c>
      <c r="C27" s="200">
        <v>6.09</v>
      </c>
      <c r="D27" s="200">
        <v>12.91</v>
      </c>
      <c r="E27" s="200">
        <v>0</v>
      </c>
      <c r="F27" s="200">
        <v>0</v>
      </c>
      <c r="G27" s="200">
        <v>31.29</v>
      </c>
      <c r="H27" s="200">
        <v>0</v>
      </c>
      <c r="I27" s="200">
        <v>0</v>
      </c>
      <c r="J27" s="200">
        <v>20.22</v>
      </c>
      <c r="K27" s="200">
        <v>138.76</v>
      </c>
      <c r="L27" s="200">
        <v>0.22</v>
      </c>
      <c r="M27" s="200">
        <v>2.2599999999999998</v>
      </c>
      <c r="N27" s="200">
        <v>1.84</v>
      </c>
      <c r="O27" s="200">
        <v>1.27</v>
      </c>
      <c r="P27" s="200">
        <v>0.88</v>
      </c>
      <c r="Q27" s="200">
        <v>0.17</v>
      </c>
      <c r="R27" s="200">
        <v>0.66</v>
      </c>
      <c r="S27" s="200">
        <v>0.41</v>
      </c>
      <c r="T27" s="200">
        <v>0</v>
      </c>
      <c r="U27" s="200">
        <v>2.2000000000000002</v>
      </c>
      <c r="V27" s="200">
        <v>0.32</v>
      </c>
      <c r="W27" s="200">
        <v>0.72</v>
      </c>
      <c r="X27" s="200">
        <v>2.2999999999999998</v>
      </c>
      <c r="Y27" s="200">
        <v>0</v>
      </c>
      <c r="Z27" s="200">
        <v>1.31</v>
      </c>
      <c r="AA27" s="200">
        <v>1.4</v>
      </c>
      <c r="AB27" s="200">
        <v>0</v>
      </c>
      <c r="AC27" s="200">
        <v>0</v>
      </c>
      <c r="AD27" s="200">
        <v>24.92</v>
      </c>
      <c r="AE27" s="200">
        <v>0</v>
      </c>
      <c r="AF27" s="200">
        <v>0</v>
      </c>
      <c r="AG27" s="200">
        <v>76.38</v>
      </c>
      <c r="AH27" s="200">
        <v>0</v>
      </c>
      <c r="AI27" s="200">
        <v>18.39</v>
      </c>
      <c r="AJ27" s="200">
        <v>0</v>
      </c>
      <c r="AK27" s="200">
        <v>17.649999999999999</v>
      </c>
      <c r="AL27" s="200">
        <v>0</v>
      </c>
      <c r="AM27" s="200">
        <v>0</v>
      </c>
      <c r="AN27" s="200">
        <v>0</v>
      </c>
      <c r="AO27" s="200">
        <v>260.7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  <c r="AU27" s="200">
        <v>0</v>
      </c>
      <c r="AV27" s="200">
        <v>0</v>
      </c>
      <c r="AW27" s="200">
        <v>0</v>
      </c>
      <c r="AX27" s="200">
        <v>0</v>
      </c>
      <c r="AY27" s="200">
        <v>0</v>
      </c>
    </row>
    <row r="28" spans="1:51">
      <c r="A28" t="s">
        <v>70</v>
      </c>
      <c r="B28" s="200">
        <v>0</v>
      </c>
      <c r="C28" s="200">
        <v>6.09</v>
      </c>
      <c r="D28" s="200">
        <v>12.91</v>
      </c>
      <c r="E28" s="200">
        <v>0</v>
      </c>
      <c r="F28" s="200">
        <v>0</v>
      </c>
      <c r="G28" s="200">
        <v>31.29</v>
      </c>
      <c r="H28" s="200">
        <v>0</v>
      </c>
      <c r="I28" s="200">
        <v>0</v>
      </c>
      <c r="J28" s="200">
        <v>20.22</v>
      </c>
      <c r="K28" s="200">
        <v>132.97</v>
      </c>
      <c r="L28" s="200">
        <v>0.22</v>
      </c>
      <c r="M28" s="200">
        <v>2.2599999999999998</v>
      </c>
      <c r="N28" s="200">
        <v>1.84</v>
      </c>
      <c r="O28" s="200">
        <v>1.27</v>
      </c>
      <c r="P28" s="200">
        <v>0.88</v>
      </c>
      <c r="Q28" s="200">
        <v>0.17</v>
      </c>
      <c r="R28" s="200">
        <v>0.66</v>
      </c>
      <c r="S28" s="200">
        <v>0.41</v>
      </c>
      <c r="T28" s="200">
        <v>0</v>
      </c>
      <c r="U28" s="200">
        <v>2.2000000000000002</v>
      </c>
      <c r="V28" s="200">
        <v>0.32</v>
      </c>
      <c r="W28" s="200">
        <v>0.72</v>
      </c>
      <c r="X28" s="200">
        <v>2.2999999999999998</v>
      </c>
      <c r="Y28" s="200">
        <v>0</v>
      </c>
      <c r="Z28" s="200">
        <v>1.31</v>
      </c>
      <c r="AA28" s="200">
        <v>1.4</v>
      </c>
      <c r="AB28" s="200">
        <v>0</v>
      </c>
      <c r="AC28" s="200">
        <v>0</v>
      </c>
      <c r="AD28" s="200">
        <v>24.92</v>
      </c>
      <c r="AE28" s="200">
        <v>0</v>
      </c>
      <c r="AF28" s="200">
        <v>0</v>
      </c>
      <c r="AG28" s="200">
        <v>76.38</v>
      </c>
      <c r="AH28" s="200">
        <v>0</v>
      </c>
      <c r="AI28" s="200">
        <v>18.39</v>
      </c>
      <c r="AJ28" s="200">
        <v>0</v>
      </c>
      <c r="AK28" s="200">
        <v>17.649999999999999</v>
      </c>
      <c r="AL28" s="200">
        <v>0</v>
      </c>
      <c r="AM28" s="200">
        <v>0</v>
      </c>
      <c r="AN28" s="200">
        <v>0</v>
      </c>
      <c r="AO28" s="200">
        <v>260.7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  <c r="AU28" s="200">
        <v>0</v>
      </c>
      <c r="AV28" s="200">
        <v>0</v>
      </c>
      <c r="AW28" s="200">
        <v>0</v>
      </c>
      <c r="AX28" s="200">
        <v>0</v>
      </c>
      <c r="AY28" s="200">
        <v>0</v>
      </c>
    </row>
    <row r="29" spans="1:51">
      <c r="A29" t="s">
        <v>71</v>
      </c>
      <c r="B29" s="200">
        <v>0</v>
      </c>
      <c r="C29" s="200">
        <v>6.27</v>
      </c>
      <c r="D29" s="200">
        <v>12.91</v>
      </c>
      <c r="E29" s="200">
        <v>0</v>
      </c>
      <c r="F29" s="200">
        <v>0</v>
      </c>
      <c r="G29" s="200">
        <v>31.29</v>
      </c>
      <c r="H29" s="200">
        <v>0</v>
      </c>
      <c r="I29" s="200">
        <v>0</v>
      </c>
      <c r="J29" s="200">
        <v>20.22</v>
      </c>
      <c r="K29" s="200">
        <v>122.77</v>
      </c>
      <c r="L29" s="200">
        <v>0.22</v>
      </c>
      <c r="M29" s="200">
        <v>2.2599999999999998</v>
      </c>
      <c r="N29" s="200">
        <v>1.84</v>
      </c>
      <c r="O29" s="200">
        <v>1.27</v>
      </c>
      <c r="P29" s="200">
        <v>0.88</v>
      </c>
      <c r="Q29" s="200">
        <v>0.17</v>
      </c>
      <c r="R29" s="200">
        <v>0.66</v>
      </c>
      <c r="S29" s="200">
        <v>0.41</v>
      </c>
      <c r="T29" s="200">
        <v>0</v>
      </c>
      <c r="U29" s="200">
        <v>2.2000000000000002</v>
      </c>
      <c r="V29" s="200">
        <v>0.32</v>
      </c>
      <c r="W29" s="200">
        <v>0.72</v>
      </c>
      <c r="X29" s="200">
        <v>2.2999999999999998</v>
      </c>
      <c r="Y29" s="200">
        <v>0</v>
      </c>
      <c r="Z29" s="200">
        <v>1.31</v>
      </c>
      <c r="AA29" s="200">
        <v>1.4</v>
      </c>
      <c r="AB29" s="200">
        <v>0</v>
      </c>
      <c r="AC29" s="200">
        <v>0</v>
      </c>
      <c r="AD29" s="200">
        <v>24.92</v>
      </c>
      <c r="AE29" s="200">
        <v>0</v>
      </c>
      <c r="AF29" s="200">
        <v>0</v>
      </c>
      <c r="AG29" s="200">
        <v>76.38</v>
      </c>
      <c r="AH29" s="200">
        <v>0</v>
      </c>
      <c r="AI29" s="200">
        <v>18.39</v>
      </c>
      <c r="AJ29" s="200">
        <v>0</v>
      </c>
      <c r="AK29" s="200">
        <v>17.649999999999999</v>
      </c>
      <c r="AL29" s="200">
        <v>0</v>
      </c>
      <c r="AM29" s="200">
        <v>0</v>
      </c>
      <c r="AN29" s="200">
        <v>0</v>
      </c>
      <c r="AO29" s="200">
        <v>260.7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  <c r="AU29" s="200">
        <v>0</v>
      </c>
      <c r="AV29" s="200">
        <v>0</v>
      </c>
      <c r="AW29" s="200">
        <v>0</v>
      </c>
      <c r="AX29" s="200">
        <v>0</v>
      </c>
      <c r="AY29" s="200">
        <v>0</v>
      </c>
    </row>
    <row r="30" spans="1:51">
      <c r="A30" t="s">
        <v>72</v>
      </c>
      <c r="B30" s="200">
        <v>0</v>
      </c>
      <c r="C30" s="200">
        <v>6.27</v>
      </c>
      <c r="D30" s="200">
        <v>12.91</v>
      </c>
      <c r="E30" s="200">
        <v>0</v>
      </c>
      <c r="F30" s="200">
        <v>0</v>
      </c>
      <c r="G30" s="200">
        <v>31.29</v>
      </c>
      <c r="H30" s="200">
        <v>0</v>
      </c>
      <c r="I30" s="200">
        <v>0</v>
      </c>
      <c r="J30" s="200">
        <v>20.22</v>
      </c>
      <c r="K30" s="200">
        <v>123.69</v>
      </c>
      <c r="L30" s="200">
        <v>0.41</v>
      </c>
      <c r="M30" s="200">
        <v>2.2599999999999998</v>
      </c>
      <c r="N30" s="200">
        <v>1.84</v>
      </c>
      <c r="O30" s="200">
        <v>1.27</v>
      </c>
      <c r="P30" s="200">
        <v>0.88</v>
      </c>
      <c r="Q30" s="200">
        <v>0.17</v>
      </c>
      <c r="R30" s="200">
        <v>0.66</v>
      </c>
      <c r="S30" s="200">
        <v>0.44</v>
      </c>
      <c r="T30" s="200">
        <v>0</v>
      </c>
      <c r="U30" s="200">
        <v>2.2000000000000002</v>
      </c>
      <c r="V30" s="200">
        <v>0.32</v>
      </c>
      <c r="W30" s="200">
        <v>0.72</v>
      </c>
      <c r="X30" s="200">
        <v>2.2999999999999998</v>
      </c>
      <c r="Y30" s="200">
        <v>0</v>
      </c>
      <c r="Z30" s="200">
        <v>1.31</v>
      </c>
      <c r="AA30" s="200">
        <v>1.4</v>
      </c>
      <c r="AB30" s="200">
        <v>0</v>
      </c>
      <c r="AC30" s="200">
        <v>0</v>
      </c>
      <c r="AD30" s="200">
        <v>24.92</v>
      </c>
      <c r="AE30" s="200">
        <v>0</v>
      </c>
      <c r="AF30" s="200">
        <v>0</v>
      </c>
      <c r="AG30" s="200">
        <v>76.38</v>
      </c>
      <c r="AH30" s="200">
        <v>0</v>
      </c>
      <c r="AI30" s="200">
        <v>18.39</v>
      </c>
      <c r="AJ30" s="200">
        <v>0</v>
      </c>
      <c r="AK30" s="200">
        <v>19.61</v>
      </c>
      <c r="AL30" s="200">
        <v>0</v>
      </c>
      <c r="AM30" s="200">
        <v>0</v>
      </c>
      <c r="AN30" s="200">
        <v>0</v>
      </c>
      <c r="AO30" s="200">
        <v>260.7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  <c r="AU30" s="200">
        <v>0</v>
      </c>
      <c r="AV30" s="200">
        <v>0</v>
      </c>
      <c r="AW30" s="200">
        <v>0</v>
      </c>
      <c r="AX30" s="200">
        <v>0</v>
      </c>
      <c r="AY30" s="200">
        <v>0</v>
      </c>
    </row>
    <row r="31" spans="1:51">
      <c r="A31" t="s">
        <v>73</v>
      </c>
      <c r="B31" s="200">
        <v>0</v>
      </c>
      <c r="C31" s="200">
        <v>6.27</v>
      </c>
      <c r="D31" s="200">
        <v>12.91</v>
      </c>
      <c r="E31" s="200">
        <v>0</v>
      </c>
      <c r="F31" s="200">
        <v>0</v>
      </c>
      <c r="G31" s="200">
        <v>31.29</v>
      </c>
      <c r="H31" s="200">
        <v>0</v>
      </c>
      <c r="I31" s="200">
        <v>0</v>
      </c>
      <c r="J31" s="200">
        <v>20.22</v>
      </c>
      <c r="K31" s="200">
        <v>129.5</v>
      </c>
      <c r="L31" s="200">
        <v>0.22</v>
      </c>
      <c r="M31" s="200">
        <v>2.2599999999999998</v>
      </c>
      <c r="N31" s="200">
        <v>1.84</v>
      </c>
      <c r="O31" s="200">
        <v>1.27</v>
      </c>
      <c r="P31" s="200">
        <v>0.88</v>
      </c>
      <c r="Q31" s="200">
        <v>0.17</v>
      </c>
      <c r="R31" s="200">
        <v>0.66</v>
      </c>
      <c r="S31" s="200">
        <v>0.41</v>
      </c>
      <c r="T31" s="200">
        <v>0</v>
      </c>
      <c r="U31" s="200">
        <v>2.2000000000000002</v>
      </c>
      <c r="V31" s="200">
        <v>0.32</v>
      </c>
      <c r="W31" s="200">
        <v>0.72</v>
      </c>
      <c r="X31" s="200">
        <v>2.2999999999999998</v>
      </c>
      <c r="Y31" s="200">
        <v>0</v>
      </c>
      <c r="Z31" s="200">
        <v>1.31</v>
      </c>
      <c r="AA31" s="200">
        <v>1.4</v>
      </c>
      <c r="AB31" s="200">
        <v>0</v>
      </c>
      <c r="AC31" s="200">
        <v>0</v>
      </c>
      <c r="AD31" s="200">
        <v>24.92</v>
      </c>
      <c r="AE31" s="200">
        <v>0</v>
      </c>
      <c r="AF31" s="200">
        <v>0</v>
      </c>
      <c r="AG31" s="200">
        <v>76.38</v>
      </c>
      <c r="AH31" s="200">
        <v>0</v>
      </c>
      <c r="AI31" s="200">
        <v>18.39</v>
      </c>
      <c r="AJ31" s="200">
        <v>0</v>
      </c>
      <c r="AK31" s="200">
        <v>19.61</v>
      </c>
      <c r="AL31" s="200">
        <v>0</v>
      </c>
      <c r="AM31" s="200">
        <v>0</v>
      </c>
      <c r="AN31" s="200">
        <v>0</v>
      </c>
      <c r="AO31" s="200">
        <v>260.7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  <c r="AU31" s="200">
        <v>0</v>
      </c>
      <c r="AV31" s="200">
        <v>0</v>
      </c>
      <c r="AW31" s="200">
        <v>0</v>
      </c>
      <c r="AX31" s="200">
        <v>0</v>
      </c>
      <c r="AY31" s="200">
        <v>0</v>
      </c>
    </row>
    <row r="32" spans="1:51">
      <c r="A32" t="s">
        <v>74</v>
      </c>
      <c r="B32" s="200">
        <v>0</v>
      </c>
      <c r="C32" s="200">
        <v>6.27</v>
      </c>
      <c r="D32" s="200">
        <v>12.91</v>
      </c>
      <c r="E32" s="200">
        <v>0</v>
      </c>
      <c r="F32" s="200">
        <v>0</v>
      </c>
      <c r="G32" s="200">
        <v>31.29</v>
      </c>
      <c r="H32" s="200">
        <v>0</v>
      </c>
      <c r="I32" s="200">
        <v>0</v>
      </c>
      <c r="J32" s="200">
        <v>20.22</v>
      </c>
      <c r="K32" s="200">
        <v>127.44</v>
      </c>
      <c r="L32" s="200">
        <v>0.22</v>
      </c>
      <c r="M32" s="200">
        <v>2.2599999999999998</v>
      </c>
      <c r="N32" s="200">
        <v>1.84</v>
      </c>
      <c r="O32" s="200">
        <v>1.27</v>
      </c>
      <c r="P32" s="200">
        <v>0.88</v>
      </c>
      <c r="Q32" s="200">
        <v>0.17</v>
      </c>
      <c r="R32" s="200">
        <v>0.66</v>
      </c>
      <c r="S32" s="200">
        <v>0.41</v>
      </c>
      <c r="T32" s="200">
        <v>0</v>
      </c>
      <c r="U32" s="200">
        <v>2.2000000000000002</v>
      </c>
      <c r="V32" s="200">
        <v>0.32</v>
      </c>
      <c r="W32" s="200">
        <v>0.72</v>
      </c>
      <c r="X32" s="200">
        <v>2.2999999999999998</v>
      </c>
      <c r="Y32" s="200">
        <v>0</v>
      </c>
      <c r="Z32" s="200">
        <v>1.31</v>
      </c>
      <c r="AA32" s="200">
        <v>1.4</v>
      </c>
      <c r="AB32" s="200">
        <v>0</v>
      </c>
      <c r="AC32" s="200">
        <v>0</v>
      </c>
      <c r="AD32" s="200">
        <v>24.92</v>
      </c>
      <c r="AE32" s="200">
        <v>0</v>
      </c>
      <c r="AF32" s="200">
        <v>0</v>
      </c>
      <c r="AG32" s="200">
        <v>76.38</v>
      </c>
      <c r="AH32" s="200">
        <v>0</v>
      </c>
      <c r="AI32" s="200">
        <v>18.39</v>
      </c>
      <c r="AJ32" s="200">
        <v>0</v>
      </c>
      <c r="AK32" s="200">
        <v>19.61</v>
      </c>
      <c r="AL32" s="200">
        <v>0</v>
      </c>
      <c r="AM32" s="200">
        <v>0</v>
      </c>
      <c r="AN32" s="200">
        <v>0</v>
      </c>
      <c r="AO32" s="200">
        <v>260.7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  <c r="AU32" s="200">
        <v>0</v>
      </c>
      <c r="AV32" s="200">
        <v>0</v>
      </c>
      <c r="AW32" s="200">
        <v>0</v>
      </c>
      <c r="AX32" s="200">
        <v>0</v>
      </c>
      <c r="AY32" s="200">
        <v>0</v>
      </c>
    </row>
    <row r="33" spans="1:51">
      <c r="A33" t="s">
        <v>75</v>
      </c>
      <c r="B33" s="200">
        <v>0</v>
      </c>
      <c r="C33" s="200">
        <v>6.27</v>
      </c>
      <c r="D33" s="200">
        <v>12.91</v>
      </c>
      <c r="E33" s="200">
        <v>0</v>
      </c>
      <c r="F33" s="200">
        <v>0</v>
      </c>
      <c r="G33" s="200">
        <v>31.29</v>
      </c>
      <c r="H33" s="200">
        <v>0</v>
      </c>
      <c r="I33" s="200">
        <v>0</v>
      </c>
      <c r="J33" s="200">
        <v>20.22</v>
      </c>
      <c r="K33" s="200">
        <v>138.88999999999999</v>
      </c>
      <c r="L33" s="200">
        <v>0.22</v>
      </c>
      <c r="M33" s="200">
        <v>2.2599999999999998</v>
      </c>
      <c r="N33" s="200">
        <v>1.84</v>
      </c>
      <c r="O33" s="200">
        <v>1.27</v>
      </c>
      <c r="P33" s="200">
        <v>0.88</v>
      </c>
      <c r="Q33" s="200">
        <v>0.17</v>
      </c>
      <c r="R33" s="200">
        <v>0.66</v>
      </c>
      <c r="S33" s="200">
        <v>0.41</v>
      </c>
      <c r="T33" s="200">
        <v>0</v>
      </c>
      <c r="U33" s="200">
        <v>2.2000000000000002</v>
      </c>
      <c r="V33" s="200">
        <v>0.32</v>
      </c>
      <c r="W33" s="200">
        <v>0.72</v>
      </c>
      <c r="X33" s="200">
        <v>2.2999999999999998</v>
      </c>
      <c r="Y33" s="200">
        <v>0</v>
      </c>
      <c r="Z33" s="200">
        <v>1.31</v>
      </c>
      <c r="AA33" s="200">
        <v>1.4</v>
      </c>
      <c r="AB33" s="200">
        <v>0</v>
      </c>
      <c r="AC33" s="200">
        <v>0</v>
      </c>
      <c r="AD33" s="200">
        <v>24.92</v>
      </c>
      <c r="AE33" s="200">
        <v>0</v>
      </c>
      <c r="AF33" s="200">
        <v>0</v>
      </c>
      <c r="AG33" s="200">
        <v>76.38</v>
      </c>
      <c r="AH33" s="200">
        <v>0</v>
      </c>
      <c r="AI33" s="200">
        <v>18.39</v>
      </c>
      <c r="AJ33" s="200">
        <v>0</v>
      </c>
      <c r="AK33" s="200">
        <v>19.61</v>
      </c>
      <c r="AL33" s="200">
        <v>0</v>
      </c>
      <c r="AM33" s="200">
        <v>0</v>
      </c>
      <c r="AN33" s="200">
        <v>0</v>
      </c>
      <c r="AO33" s="200">
        <v>260.7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  <c r="AU33" s="200">
        <v>0</v>
      </c>
      <c r="AV33" s="200">
        <v>0</v>
      </c>
      <c r="AW33" s="200">
        <v>0</v>
      </c>
      <c r="AX33" s="200">
        <v>0</v>
      </c>
      <c r="AY33" s="200">
        <v>0</v>
      </c>
    </row>
    <row r="34" spans="1:51">
      <c r="A34" t="s">
        <v>76</v>
      </c>
      <c r="B34" s="200">
        <v>0</v>
      </c>
      <c r="C34" s="200">
        <v>6.27</v>
      </c>
      <c r="D34" s="200">
        <v>12.91</v>
      </c>
      <c r="E34" s="200">
        <v>0</v>
      </c>
      <c r="F34" s="200">
        <v>0</v>
      </c>
      <c r="G34" s="200">
        <v>31.29</v>
      </c>
      <c r="H34" s="200">
        <v>0</v>
      </c>
      <c r="I34" s="200">
        <v>0</v>
      </c>
      <c r="J34" s="200">
        <v>20.22</v>
      </c>
      <c r="K34" s="200">
        <v>124.02</v>
      </c>
      <c r="L34" s="200">
        <v>0.22</v>
      </c>
      <c r="M34" s="200">
        <v>2.2599999999999998</v>
      </c>
      <c r="N34" s="200">
        <v>1.84</v>
      </c>
      <c r="O34" s="200">
        <v>1.27</v>
      </c>
      <c r="P34" s="200">
        <v>0.88</v>
      </c>
      <c r="Q34" s="200">
        <v>0.17</v>
      </c>
      <c r="R34" s="200">
        <v>0.66</v>
      </c>
      <c r="S34" s="200">
        <v>0.41</v>
      </c>
      <c r="T34" s="200">
        <v>0</v>
      </c>
      <c r="U34" s="200">
        <v>2.2000000000000002</v>
      </c>
      <c r="V34" s="200">
        <v>0.32</v>
      </c>
      <c r="W34" s="200">
        <v>0.72</v>
      </c>
      <c r="X34" s="200">
        <v>2.2999999999999998</v>
      </c>
      <c r="Y34" s="200">
        <v>0</v>
      </c>
      <c r="Z34" s="200">
        <v>1.31</v>
      </c>
      <c r="AA34" s="200">
        <v>1.4</v>
      </c>
      <c r="AB34" s="200">
        <v>0</v>
      </c>
      <c r="AC34" s="200">
        <v>0</v>
      </c>
      <c r="AD34" s="200">
        <v>24.92</v>
      </c>
      <c r="AE34" s="200">
        <v>0</v>
      </c>
      <c r="AF34" s="200">
        <v>0</v>
      </c>
      <c r="AG34" s="200">
        <v>76.38</v>
      </c>
      <c r="AH34" s="200">
        <v>0</v>
      </c>
      <c r="AI34" s="200">
        <v>18.39</v>
      </c>
      <c r="AJ34" s="200">
        <v>0</v>
      </c>
      <c r="AK34" s="200">
        <v>19.61</v>
      </c>
      <c r="AL34" s="200">
        <v>0</v>
      </c>
      <c r="AM34" s="200">
        <v>0</v>
      </c>
      <c r="AN34" s="200">
        <v>0</v>
      </c>
      <c r="AO34" s="200">
        <v>260.7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  <c r="AU34" s="200">
        <v>0</v>
      </c>
      <c r="AV34" s="200">
        <v>0</v>
      </c>
      <c r="AW34" s="200">
        <v>0</v>
      </c>
      <c r="AX34" s="200">
        <v>0</v>
      </c>
      <c r="AY34" s="200">
        <v>0</v>
      </c>
    </row>
    <row r="35" spans="1:51">
      <c r="A35" t="s">
        <v>77</v>
      </c>
      <c r="B35" s="200">
        <v>0</v>
      </c>
      <c r="C35" s="200">
        <v>6.27</v>
      </c>
      <c r="D35" s="200">
        <v>12.91</v>
      </c>
      <c r="E35" s="200">
        <v>0</v>
      </c>
      <c r="F35" s="200">
        <v>0</v>
      </c>
      <c r="G35" s="200">
        <v>31.29</v>
      </c>
      <c r="H35" s="200">
        <v>0</v>
      </c>
      <c r="I35" s="200">
        <v>0</v>
      </c>
      <c r="J35" s="200">
        <v>20.22</v>
      </c>
      <c r="K35" s="200">
        <v>116.77</v>
      </c>
      <c r="L35" s="200">
        <v>0.22</v>
      </c>
      <c r="M35" s="200">
        <v>2.2599999999999998</v>
      </c>
      <c r="N35" s="200">
        <v>1.84</v>
      </c>
      <c r="O35" s="200">
        <v>1.27</v>
      </c>
      <c r="P35" s="200">
        <v>0.88</v>
      </c>
      <c r="Q35" s="200">
        <v>0.17</v>
      </c>
      <c r="R35" s="200">
        <v>0.66</v>
      </c>
      <c r="S35" s="200">
        <v>0.41</v>
      </c>
      <c r="T35" s="200">
        <v>0</v>
      </c>
      <c r="U35" s="200">
        <v>2.2000000000000002</v>
      </c>
      <c r="V35" s="200">
        <v>0.32</v>
      </c>
      <c r="W35" s="200">
        <v>0.72</v>
      </c>
      <c r="X35" s="200">
        <v>2.2999999999999998</v>
      </c>
      <c r="Y35" s="200">
        <v>0</v>
      </c>
      <c r="Z35" s="200">
        <v>1.31</v>
      </c>
      <c r="AA35" s="200">
        <v>1.4</v>
      </c>
      <c r="AB35" s="200">
        <v>0</v>
      </c>
      <c r="AC35" s="200">
        <v>0</v>
      </c>
      <c r="AD35" s="200">
        <v>24.92</v>
      </c>
      <c r="AE35" s="200">
        <v>0</v>
      </c>
      <c r="AF35" s="200">
        <v>0</v>
      </c>
      <c r="AG35" s="200">
        <v>76.38</v>
      </c>
      <c r="AH35" s="200">
        <v>0</v>
      </c>
      <c r="AI35" s="200">
        <v>18.39</v>
      </c>
      <c r="AJ35" s="200">
        <v>0</v>
      </c>
      <c r="AK35" s="200">
        <v>19.61</v>
      </c>
      <c r="AL35" s="200">
        <v>0</v>
      </c>
      <c r="AM35" s="200">
        <v>0</v>
      </c>
      <c r="AN35" s="200">
        <v>0</v>
      </c>
      <c r="AO35" s="200">
        <v>260.7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  <c r="AU35" s="200">
        <v>0</v>
      </c>
      <c r="AV35" s="200">
        <v>0</v>
      </c>
      <c r="AW35" s="200">
        <v>0</v>
      </c>
      <c r="AX35" s="200">
        <v>0</v>
      </c>
      <c r="AY35" s="200">
        <v>0</v>
      </c>
    </row>
    <row r="36" spans="1:51">
      <c r="A36" t="s">
        <v>78</v>
      </c>
      <c r="B36" s="200">
        <v>0</v>
      </c>
      <c r="C36" s="200">
        <v>6.27</v>
      </c>
      <c r="D36" s="200">
        <v>12.91</v>
      </c>
      <c r="E36" s="200">
        <v>0</v>
      </c>
      <c r="F36" s="200">
        <v>0</v>
      </c>
      <c r="G36" s="200">
        <v>31.29</v>
      </c>
      <c r="H36" s="200">
        <v>0</v>
      </c>
      <c r="I36" s="200">
        <v>0</v>
      </c>
      <c r="J36" s="200">
        <v>20.22</v>
      </c>
      <c r="K36" s="200">
        <v>125.69</v>
      </c>
      <c r="L36" s="200">
        <v>0.22</v>
      </c>
      <c r="M36" s="200">
        <v>2.2599999999999998</v>
      </c>
      <c r="N36" s="200">
        <v>1.84</v>
      </c>
      <c r="O36" s="200">
        <v>1.27</v>
      </c>
      <c r="P36" s="200">
        <v>0.88</v>
      </c>
      <c r="Q36" s="200">
        <v>0.17</v>
      </c>
      <c r="R36" s="200">
        <v>0.66</v>
      </c>
      <c r="S36" s="200">
        <v>0.41</v>
      </c>
      <c r="T36" s="200">
        <v>0</v>
      </c>
      <c r="U36" s="200">
        <v>2.2000000000000002</v>
      </c>
      <c r="V36" s="200">
        <v>0.32</v>
      </c>
      <c r="W36" s="200">
        <v>0.72</v>
      </c>
      <c r="X36" s="200">
        <v>2.2999999999999998</v>
      </c>
      <c r="Y36" s="200">
        <v>0</v>
      </c>
      <c r="Z36" s="200">
        <v>1.31</v>
      </c>
      <c r="AA36" s="200">
        <v>1.4</v>
      </c>
      <c r="AB36" s="200">
        <v>0</v>
      </c>
      <c r="AC36" s="200">
        <v>0</v>
      </c>
      <c r="AD36" s="200">
        <v>24.92</v>
      </c>
      <c r="AE36" s="200">
        <v>0</v>
      </c>
      <c r="AF36" s="200">
        <v>0</v>
      </c>
      <c r="AG36" s="200">
        <v>76.38</v>
      </c>
      <c r="AH36" s="200">
        <v>0</v>
      </c>
      <c r="AI36" s="200">
        <v>18.39</v>
      </c>
      <c r="AJ36" s="200">
        <v>0</v>
      </c>
      <c r="AK36" s="200">
        <v>19.61</v>
      </c>
      <c r="AL36" s="200">
        <v>0</v>
      </c>
      <c r="AM36" s="200">
        <v>0</v>
      </c>
      <c r="AN36" s="200">
        <v>0</v>
      </c>
      <c r="AO36" s="200">
        <v>260.7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  <c r="AU36" s="200">
        <v>0</v>
      </c>
      <c r="AV36" s="200">
        <v>0</v>
      </c>
      <c r="AW36" s="200">
        <v>0</v>
      </c>
      <c r="AX36" s="200">
        <v>0</v>
      </c>
      <c r="AY36" s="200">
        <v>0</v>
      </c>
    </row>
    <row r="37" spans="1:51">
      <c r="A37" t="s">
        <v>79</v>
      </c>
      <c r="B37" s="200">
        <v>0</v>
      </c>
      <c r="C37" s="200">
        <v>6.09</v>
      </c>
      <c r="D37" s="200">
        <v>12.91</v>
      </c>
      <c r="E37" s="200">
        <v>0</v>
      </c>
      <c r="F37" s="200">
        <v>0</v>
      </c>
      <c r="G37" s="200">
        <v>31.29</v>
      </c>
      <c r="H37" s="200">
        <v>0</v>
      </c>
      <c r="I37" s="200">
        <v>0</v>
      </c>
      <c r="J37" s="200">
        <v>20.22</v>
      </c>
      <c r="K37" s="200">
        <v>167.65</v>
      </c>
      <c r="L37" s="200">
        <v>0.22</v>
      </c>
      <c r="M37" s="200">
        <v>2.2599999999999998</v>
      </c>
      <c r="N37" s="200">
        <v>1.84</v>
      </c>
      <c r="O37" s="200">
        <v>1.27</v>
      </c>
      <c r="P37" s="200">
        <v>0.88</v>
      </c>
      <c r="Q37" s="200">
        <v>0.17</v>
      </c>
      <c r="R37" s="200">
        <v>0.66</v>
      </c>
      <c r="S37" s="200">
        <v>0.41</v>
      </c>
      <c r="T37" s="200">
        <v>0</v>
      </c>
      <c r="U37" s="200">
        <v>2.2000000000000002</v>
      </c>
      <c r="V37" s="200">
        <v>0.32</v>
      </c>
      <c r="W37" s="200">
        <v>0.72</v>
      </c>
      <c r="X37" s="200">
        <v>2.2999999999999998</v>
      </c>
      <c r="Y37" s="200">
        <v>0</v>
      </c>
      <c r="Z37" s="200">
        <v>1.31</v>
      </c>
      <c r="AA37" s="200">
        <v>1.4</v>
      </c>
      <c r="AB37" s="200">
        <v>0</v>
      </c>
      <c r="AC37" s="200">
        <v>0</v>
      </c>
      <c r="AD37" s="200">
        <v>24.92</v>
      </c>
      <c r="AE37" s="200">
        <v>0</v>
      </c>
      <c r="AF37" s="200">
        <v>0</v>
      </c>
      <c r="AG37" s="200">
        <v>76.38</v>
      </c>
      <c r="AH37" s="200">
        <v>0</v>
      </c>
      <c r="AI37" s="200">
        <v>18.39</v>
      </c>
      <c r="AJ37" s="200">
        <v>0</v>
      </c>
      <c r="AK37" s="200">
        <v>19.61</v>
      </c>
      <c r="AL37" s="200">
        <v>0</v>
      </c>
      <c r="AM37" s="200">
        <v>0</v>
      </c>
      <c r="AN37" s="200">
        <v>0</v>
      </c>
      <c r="AO37" s="200">
        <v>260.7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  <c r="AU37" s="200">
        <v>0</v>
      </c>
      <c r="AV37" s="200">
        <v>0</v>
      </c>
      <c r="AW37" s="200">
        <v>0</v>
      </c>
      <c r="AX37" s="200">
        <v>0</v>
      </c>
      <c r="AY37" s="200">
        <v>0</v>
      </c>
    </row>
    <row r="38" spans="1:51">
      <c r="A38" t="s">
        <v>80</v>
      </c>
      <c r="B38" s="200">
        <v>0</v>
      </c>
      <c r="C38" s="200">
        <v>6.09</v>
      </c>
      <c r="D38" s="200">
        <v>12.91</v>
      </c>
      <c r="E38" s="200">
        <v>0</v>
      </c>
      <c r="F38" s="200">
        <v>0</v>
      </c>
      <c r="G38" s="200">
        <v>31.29</v>
      </c>
      <c r="H38" s="200">
        <v>0</v>
      </c>
      <c r="I38" s="200">
        <v>0</v>
      </c>
      <c r="J38" s="200">
        <v>20.22</v>
      </c>
      <c r="K38" s="200">
        <v>197.46</v>
      </c>
      <c r="L38" s="200">
        <v>0.22</v>
      </c>
      <c r="M38" s="200">
        <v>2.2599999999999998</v>
      </c>
      <c r="N38" s="200">
        <v>1.84</v>
      </c>
      <c r="O38" s="200">
        <v>1.27</v>
      </c>
      <c r="P38" s="200">
        <v>0.88</v>
      </c>
      <c r="Q38" s="200">
        <v>0.17</v>
      </c>
      <c r="R38" s="200">
        <v>0.66</v>
      </c>
      <c r="S38" s="200">
        <v>0.41</v>
      </c>
      <c r="T38" s="200">
        <v>0</v>
      </c>
      <c r="U38" s="200">
        <v>2.2000000000000002</v>
      </c>
      <c r="V38" s="200">
        <v>0.32</v>
      </c>
      <c r="W38" s="200">
        <v>0.72</v>
      </c>
      <c r="X38" s="200">
        <v>2.2999999999999998</v>
      </c>
      <c r="Y38" s="200">
        <v>0</v>
      </c>
      <c r="Z38" s="200">
        <v>1.31</v>
      </c>
      <c r="AA38" s="200">
        <v>1.4</v>
      </c>
      <c r="AB38" s="200">
        <v>0</v>
      </c>
      <c r="AC38" s="200">
        <v>0</v>
      </c>
      <c r="AD38" s="200">
        <v>24.92</v>
      </c>
      <c r="AE38" s="200">
        <v>0</v>
      </c>
      <c r="AF38" s="200">
        <v>0</v>
      </c>
      <c r="AG38" s="200">
        <v>76.38</v>
      </c>
      <c r="AH38" s="200">
        <v>0</v>
      </c>
      <c r="AI38" s="200">
        <v>18.39</v>
      </c>
      <c r="AJ38" s="200">
        <v>0</v>
      </c>
      <c r="AK38" s="200">
        <v>19.61</v>
      </c>
      <c r="AL38" s="200">
        <v>0</v>
      </c>
      <c r="AM38" s="200">
        <v>0</v>
      </c>
      <c r="AN38" s="200">
        <v>0</v>
      </c>
      <c r="AO38" s="200">
        <v>260.7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  <c r="AU38" s="200">
        <v>0</v>
      </c>
      <c r="AV38" s="200">
        <v>0</v>
      </c>
      <c r="AW38" s="200">
        <v>0</v>
      </c>
      <c r="AX38" s="200">
        <v>0</v>
      </c>
      <c r="AY38" s="200">
        <v>0</v>
      </c>
    </row>
    <row r="39" spans="1:51">
      <c r="A39" t="s">
        <v>81</v>
      </c>
      <c r="B39" s="200">
        <v>0</v>
      </c>
      <c r="C39" s="200">
        <v>6.09</v>
      </c>
      <c r="D39" s="200">
        <v>12.91</v>
      </c>
      <c r="E39" s="200">
        <v>0</v>
      </c>
      <c r="F39" s="200">
        <v>0</v>
      </c>
      <c r="G39" s="200">
        <v>31.29</v>
      </c>
      <c r="H39" s="200">
        <v>0</v>
      </c>
      <c r="I39" s="200">
        <v>0</v>
      </c>
      <c r="J39" s="200">
        <v>20.22</v>
      </c>
      <c r="K39" s="200">
        <v>236.68</v>
      </c>
      <c r="L39" s="200">
        <v>0.22</v>
      </c>
      <c r="M39" s="200">
        <v>2.2599999999999998</v>
      </c>
      <c r="N39" s="200">
        <v>1.84</v>
      </c>
      <c r="O39" s="200">
        <v>1.27</v>
      </c>
      <c r="P39" s="200">
        <v>0.88</v>
      </c>
      <c r="Q39" s="200">
        <v>0.17</v>
      </c>
      <c r="R39" s="200">
        <v>0.66</v>
      </c>
      <c r="S39" s="200">
        <v>0.41</v>
      </c>
      <c r="T39" s="200">
        <v>0</v>
      </c>
      <c r="U39" s="200">
        <v>2.2000000000000002</v>
      </c>
      <c r="V39" s="200">
        <v>0.32</v>
      </c>
      <c r="W39" s="200">
        <v>0.72</v>
      </c>
      <c r="X39" s="200">
        <v>2.2999999999999998</v>
      </c>
      <c r="Y39" s="200">
        <v>0</v>
      </c>
      <c r="Z39" s="200">
        <v>1.31</v>
      </c>
      <c r="AA39" s="200">
        <v>1.4</v>
      </c>
      <c r="AB39" s="200">
        <v>0</v>
      </c>
      <c r="AC39" s="200">
        <v>0</v>
      </c>
      <c r="AD39" s="200">
        <v>24.92</v>
      </c>
      <c r="AE39" s="200">
        <v>0</v>
      </c>
      <c r="AF39" s="200">
        <v>0</v>
      </c>
      <c r="AG39" s="200">
        <v>76.38</v>
      </c>
      <c r="AH39" s="200">
        <v>0</v>
      </c>
      <c r="AI39" s="200">
        <v>18.39</v>
      </c>
      <c r="AJ39" s="200">
        <v>0</v>
      </c>
      <c r="AK39" s="200">
        <v>19.61</v>
      </c>
      <c r="AL39" s="200">
        <v>0</v>
      </c>
      <c r="AM39" s="200">
        <v>0</v>
      </c>
      <c r="AN39" s="200">
        <v>0</v>
      </c>
      <c r="AO39" s="200">
        <v>260.7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  <c r="AU39" s="200">
        <v>0</v>
      </c>
      <c r="AV39" s="200">
        <v>0</v>
      </c>
      <c r="AW39" s="200">
        <v>0</v>
      </c>
      <c r="AX39" s="200">
        <v>0</v>
      </c>
      <c r="AY39" s="200">
        <v>0</v>
      </c>
    </row>
    <row r="40" spans="1:51">
      <c r="A40" t="s">
        <v>82</v>
      </c>
      <c r="B40" s="200">
        <v>0</v>
      </c>
      <c r="C40" s="200">
        <v>6.09</v>
      </c>
      <c r="D40" s="200">
        <v>12.91</v>
      </c>
      <c r="E40" s="200">
        <v>0</v>
      </c>
      <c r="F40" s="200">
        <v>0</v>
      </c>
      <c r="G40" s="200">
        <v>31.29</v>
      </c>
      <c r="H40" s="200">
        <v>0</v>
      </c>
      <c r="I40" s="200">
        <v>0</v>
      </c>
      <c r="J40" s="200">
        <v>20.22</v>
      </c>
      <c r="K40" s="200">
        <v>236.68</v>
      </c>
      <c r="L40" s="200">
        <v>3.03</v>
      </c>
      <c r="M40" s="200">
        <v>2.2599999999999998</v>
      </c>
      <c r="N40" s="200">
        <v>1.84</v>
      </c>
      <c r="O40" s="200">
        <v>1.27</v>
      </c>
      <c r="P40" s="200">
        <v>0.88</v>
      </c>
      <c r="Q40" s="200">
        <v>2.33</v>
      </c>
      <c r="R40" s="200">
        <v>0.66</v>
      </c>
      <c r="S40" s="200">
        <v>5.57</v>
      </c>
      <c r="T40" s="200">
        <v>0</v>
      </c>
      <c r="U40" s="200">
        <v>2.2000000000000002</v>
      </c>
      <c r="V40" s="200">
        <v>0.32</v>
      </c>
      <c r="W40" s="200">
        <v>0.72</v>
      </c>
      <c r="X40" s="200">
        <v>2.2999999999999998</v>
      </c>
      <c r="Y40" s="200">
        <v>0</v>
      </c>
      <c r="Z40" s="200">
        <v>1.31</v>
      </c>
      <c r="AA40" s="200">
        <v>1.4</v>
      </c>
      <c r="AB40" s="200">
        <v>0</v>
      </c>
      <c r="AC40" s="200">
        <v>0</v>
      </c>
      <c r="AD40" s="200">
        <v>24.92</v>
      </c>
      <c r="AE40" s="200">
        <v>0</v>
      </c>
      <c r="AF40" s="200">
        <v>0</v>
      </c>
      <c r="AG40" s="200">
        <v>76.38</v>
      </c>
      <c r="AH40" s="200">
        <v>0</v>
      </c>
      <c r="AI40" s="200">
        <v>18.39</v>
      </c>
      <c r="AJ40" s="200">
        <v>0</v>
      </c>
      <c r="AK40" s="200">
        <v>19.61</v>
      </c>
      <c r="AL40" s="200">
        <v>0</v>
      </c>
      <c r="AM40" s="200">
        <v>0</v>
      </c>
      <c r="AN40" s="200">
        <v>0</v>
      </c>
      <c r="AO40" s="200">
        <v>260.7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  <c r="AU40" s="200">
        <v>0</v>
      </c>
      <c r="AV40" s="200">
        <v>0</v>
      </c>
      <c r="AW40" s="200">
        <v>0</v>
      </c>
      <c r="AX40" s="200">
        <v>0</v>
      </c>
      <c r="AY40" s="200">
        <v>0</v>
      </c>
    </row>
    <row r="41" spans="1:51">
      <c r="A41" t="s">
        <v>83</v>
      </c>
      <c r="B41" s="200">
        <v>0</v>
      </c>
      <c r="C41" s="200">
        <v>6.09</v>
      </c>
      <c r="D41" s="200">
        <v>12.91</v>
      </c>
      <c r="E41" s="200">
        <v>0</v>
      </c>
      <c r="F41" s="200">
        <v>0</v>
      </c>
      <c r="G41" s="200">
        <v>31.29</v>
      </c>
      <c r="H41" s="200">
        <v>0</v>
      </c>
      <c r="I41" s="200">
        <v>0</v>
      </c>
      <c r="J41" s="200">
        <v>20.22</v>
      </c>
      <c r="K41" s="200">
        <v>236.68</v>
      </c>
      <c r="L41" s="200">
        <v>3.03</v>
      </c>
      <c r="M41" s="200">
        <v>2.2599999999999998</v>
      </c>
      <c r="N41" s="200">
        <v>1.84</v>
      </c>
      <c r="O41" s="200">
        <v>1.27</v>
      </c>
      <c r="P41" s="200">
        <v>0.88</v>
      </c>
      <c r="Q41" s="200">
        <v>2.33</v>
      </c>
      <c r="R41" s="200">
        <v>0.66</v>
      </c>
      <c r="S41" s="200">
        <v>5.57</v>
      </c>
      <c r="T41" s="200">
        <v>0</v>
      </c>
      <c r="U41" s="200">
        <v>2.2000000000000002</v>
      </c>
      <c r="V41" s="200">
        <v>0.32</v>
      </c>
      <c r="W41" s="200">
        <v>0.72</v>
      </c>
      <c r="X41" s="200">
        <v>2.2999999999999998</v>
      </c>
      <c r="Y41" s="200">
        <v>0</v>
      </c>
      <c r="Z41" s="200">
        <v>1.31</v>
      </c>
      <c r="AA41" s="200">
        <v>25.15</v>
      </c>
      <c r="AB41" s="200">
        <v>0</v>
      </c>
      <c r="AC41" s="200">
        <v>0</v>
      </c>
      <c r="AD41" s="200">
        <v>24.92</v>
      </c>
      <c r="AE41" s="200">
        <v>0</v>
      </c>
      <c r="AF41" s="200">
        <v>0</v>
      </c>
      <c r="AG41" s="200">
        <v>76.38</v>
      </c>
      <c r="AH41" s="200">
        <v>0</v>
      </c>
      <c r="AI41" s="200">
        <v>18.39</v>
      </c>
      <c r="AJ41" s="200">
        <v>0</v>
      </c>
      <c r="AK41" s="200">
        <v>19.61</v>
      </c>
      <c r="AL41" s="200">
        <v>0</v>
      </c>
      <c r="AM41" s="200">
        <v>0</v>
      </c>
      <c r="AN41" s="200">
        <v>0</v>
      </c>
      <c r="AO41" s="200">
        <v>260.7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  <c r="AU41" s="200">
        <v>0</v>
      </c>
      <c r="AV41" s="200">
        <v>0</v>
      </c>
      <c r="AW41" s="200">
        <v>0</v>
      </c>
      <c r="AX41" s="200">
        <v>0</v>
      </c>
      <c r="AY41" s="200">
        <v>0</v>
      </c>
    </row>
    <row r="42" spans="1:51">
      <c r="A42" t="s">
        <v>84</v>
      </c>
      <c r="B42" s="200">
        <v>0</v>
      </c>
      <c r="C42" s="200">
        <v>6.09</v>
      </c>
      <c r="D42" s="200">
        <v>12.91</v>
      </c>
      <c r="E42" s="200">
        <v>0</v>
      </c>
      <c r="F42" s="200">
        <v>0</v>
      </c>
      <c r="G42" s="200">
        <v>31.29</v>
      </c>
      <c r="H42" s="200">
        <v>0</v>
      </c>
      <c r="I42" s="200">
        <v>0</v>
      </c>
      <c r="J42" s="200">
        <v>20.22</v>
      </c>
      <c r="K42" s="200">
        <v>236.68</v>
      </c>
      <c r="L42" s="200">
        <v>3.03</v>
      </c>
      <c r="M42" s="200">
        <v>2.2599999999999998</v>
      </c>
      <c r="N42" s="200">
        <v>1.84</v>
      </c>
      <c r="O42" s="200">
        <v>1.27</v>
      </c>
      <c r="P42" s="200">
        <v>0.88</v>
      </c>
      <c r="Q42" s="200">
        <v>2.33</v>
      </c>
      <c r="R42" s="200">
        <v>0.66</v>
      </c>
      <c r="S42" s="200">
        <v>5.57</v>
      </c>
      <c r="T42" s="200">
        <v>0</v>
      </c>
      <c r="U42" s="200">
        <v>2.2000000000000002</v>
      </c>
      <c r="V42" s="200">
        <v>0.32</v>
      </c>
      <c r="W42" s="200">
        <v>0.72</v>
      </c>
      <c r="X42" s="200">
        <v>2.2999999999999998</v>
      </c>
      <c r="Y42" s="200">
        <v>0</v>
      </c>
      <c r="Z42" s="200">
        <v>1.31</v>
      </c>
      <c r="AA42" s="200">
        <v>25.15</v>
      </c>
      <c r="AB42" s="200">
        <v>0</v>
      </c>
      <c r="AC42" s="200">
        <v>0</v>
      </c>
      <c r="AD42" s="200">
        <v>24.92</v>
      </c>
      <c r="AE42" s="200">
        <v>0</v>
      </c>
      <c r="AF42" s="200">
        <v>0</v>
      </c>
      <c r="AG42" s="200">
        <v>76.38</v>
      </c>
      <c r="AH42" s="200">
        <v>0</v>
      </c>
      <c r="AI42" s="200">
        <v>18.39</v>
      </c>
      <c r="AJ42" s="200">
        <v>0</v>
      </c>
      <c r="AK42" s="200">
        <v>19.61</v>
      </c>
      <c r="AL42" s="200">
        <v>0</v>
      </c>
      <c r="AM42" s="200">
        <v>0</v>
      </c>
      <c r="AN42" s="200">
        <v>0</v>
      </c>
      <c r="AO42" s="200">
        <v>260.7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  <c r="AU42" s="200">
        <v>0</v>
      </c>
      <c r="AV42" s="200">
        <v>0</v>
      </c>
      <c r="AW42" s="200">
        <v>0</v>
      </c>
      <c r="AX42" s="200">
        <v>0</v>
      </c>
      <c r="AY42" s="200">
        <v>0</v>
      </c>
    </row>
    <row r="43" spans="1:51">
      <c r="A43" t="s">
        <v>85</v>
      </c>
      <c r="B43" s="200">
        <v>0</v>
      </c>
      <c r="C43" s="200">
        <v>6.09</v>
      </c>
      <c r="D43" s="200">
        <v>12.91</v>
      </c>
      <c r="E43" s="200">
        <v>0</v>
      </c>
      <c r="F43" s="200">
        <v>0</v>
      </c>
      <c r="G43" s="200">
        <v>31.29</v>
      </c>
      <c r="H43" s="200">
        <v>0</v>
      </c>
      <c r="I43" s="200">
        <v>0</v>
      </c>
      <c r="J43" s="200">
        <v>20.22</v>
      </c>
      <c r="K43" s="200">
        <v>236.68</v>
      </c>
      <c r="L43" s="200">
        <v>3.03</v>
      </c>
      <c r="M43" s="200">
        <v>2.2599999999999998</v>
      </c>
      <c r="N43" s="200">
        <v>1.84</v>
      </c>
      <c r="O43" s="200">
        <v>1.27</v>
      </c>
      <c r="P43" s="200">
        <v>0.88</v>
      </c>
      <c r="Q43" s="200">
        <v>2.33</v>
      </c>
      <c r="R43" s="200">
        <v>0.66</v>
      </c>
      <c r="S43" s="200">
        <v>5.57</v>
      </c>
      <c r="T43" s="200">
        <v>0</v>
      </c>
      <c r="U43" s="200">
        <v>2.2000000000000002</v>
      </c>
      <c r="V43" s="200">
        <v>0.32</v>
      </c>
      <c r="W43" s="200">
        <v>0.72</v>
      </c>
      <c r="X43" s="200">
        <v>2.2999999999999998</v>
      </c>
      <c r="Y43" s="200">
        <v>0</v>
      </c>
      <c r="Z43" s="200">
        <v>1.31</v>
      </c>
      <c r="AA43" s="200">
        <v>25.15</v>
      </c>
      <c r="AB43" s="200">
        <v>0</v>
      </c>
      <c r="AC43" s="200">
        <v>0</v>
      </c>
      <c r="AD43" s="200">
        <v>24.92</v>
      </c>
      <c r="AE43" s="200">
        <v>0</v>
      </c>
      <c r="AF43" s="200">
        <v>0</v>
      </c>
      <c r="AG43" s="200">
        <v>76.38</v>
      </c>
      <c r="AH43" s="200">
        <v>0</v>
      </c>
      <c r="AI43" s="200">
        <v>18.39</v>
      </c>
      <c r="AJ43" s="200">
        <v>0</v>
      </c>
      <c r="AK43" s="200">
        <v>19.61</v>
      </c>
      <c r="AL43" s="200">
        <v>0</v>
      </c>
      <c r="AM43" s="200">
        <v>0</v>
      </c>
      <c r="AN43" s="200">
        <v>0</v>
      </c>
      <c r="AO43" s="200">
        <v>268.48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0</v>
      </c>
      <c r="AV43" s="200">
        <v>0</v>
      </c>
      <c r="AW43" s="200">
        <v>0</v>
      </c>
      <c r="AX43" s="200">
        <v>0</v>
      </c>
      <c r="AY43" s="200">
        <v>0</v>
      </c>
    </row>
    <row r="44" spans="1:51">
      <c r="A44" t="s">
        <v>86</v>
      </c>
      <c r="B44" s="200">
        <v>0</v>
      </c>
      <c r="C44" s="200">
        <v>6.09</v>
      </c>
      <c r="D44" s="200">
        <v>12.91</v>
      </c>
      <c r="E44" s="200">
        <v>0</v>
      </c>
      <c r="F44" s="200">
        <v>0</v>
      </c>
      <c r="G44" s="200">
        <v>31.29</v>
      </c>
      <c r="H44" s="200">
        <v>0</v>
      </c>
      <c r="I44" s="200">
        <v>0</v>
      </c>
      <c r="J44" s="200">
        <v>20.22</v>
      </c>
      <c r="K44" s="200">
        <v>236.68</v>
      </c>
      <c r="L44" s="200">
        <v>3.03</v>
      </c>
      <c r="M44" s="200">
        <v>2.2599999999999998</v>
      </c>
      <c r="N44" s="200">
        <v>1.84</v>
      </c>
      <c r="O44" s="200">
        <v>1.27</v>
      </c>
      <c r="P44" s="200">
        <v>0.88</v>
      </c>
      <c r="Q44" s="200">
        <v>2.33</v>
      </c>
      <c r="R44" s="200">
        <v>0.66</v>
      </c>
      <c r="S44" s="200">
        <v>5.57</v>
      </c>
      <c r="T44" s="200">
        <v>0</v>
      </c>
      <c r="U44" s="200">
        <v>2.2000000000000002</v>
      </c>
      <c r="V44" s="200">
        <v>0.32</v>
      </c>
      <c r="W44" s="200">
        <v>0.72</v>
      </c>
      <c r="X44" s="200">
        <v>2.2999999999999998</v>
      </c>
      <c r="Y44" s="200">
        <v>0</v>
      </c>
      <c r="Z44" s="200">
        <v>1.31</v>
      </c>
      <c r="AA44" s="200">
        <v>25.15</v>
      </c>
      <c r="AB44" s="200">
        <v>0</v>
      </c>
      <c r="AC44" s="200">
        <v>0</v>
      </c>
      <c r="AD44" s="200">
        <v>24.92</v>
      </c>
      <c r="AE44" s="200">
        <v>0</v>
      </c>
      <c r="AF44" s="200">
        <v>0</v>
      </c>
      <c r="AG44" s="200">
        <v>76.38</v>
      </c>
      <c r="AH44" s="200">
        <v>0</v>
      </c>
      <c r="AI44" s="200">
        <v>18.39</v>
      </c>
      <c r="AJ44" s="200">
        <v>0</v>
      </c>
      <c r="AK44" s="200">
        <v>19.61</v>
      </c>
      <c r="AL44" s="200">
        <v>0</v>
      </c>
      <c r="AM44" s="200">
        <v>0</v>
      </c>
      <c r="AN44" s="200">
        <v>0</v>
      </c>
      <c r="AO44" s="200">
        <v>268.48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0</v>
      </c>
      <c r="AV44" s="200">
        <v>0</v>
      </c>
      <c r="AW44" s="200">
        <v>0</v>
      </c>
      <c r="AX44" s="200">
        <v>0</v>
      </c>
      <c r="AY44" s="200">
        <v>0</v>
      </c>
    </row>
    <row r="45" spans="1:51">
      <c r="A45" t="s">
        <v>87</v>
      </c>
      <c r="B45" s="200">
        <v>0</v>
      </c>
      <c r="C45" s="200">
        <v>6.09</v>
      </c>
      <c r="D45" s="200">
        <v>12.91</v>
      </c>
      <c r="E45" s="200">
        <v>0</v>
      </c>
      <c r="F45" s="200">
        <v>0</v>
      </c>
      <c r="G45" s="200">
        <v>31.29</v>
      </c>
      <c r="H45" s="200">
        <v>0</v>
      </c>
      <c r="I45" s="200">
        <v>0</v>
      </c>
      <c r="J45" s="200">
        <v>20.22</v>
      </c>
      <c r="K45" s="200">
        <v>236.68</v>
      </c>
      <c r="L45" s="200">
        <v>3.03</v>
      </c>
      <c r="M45" s="200">
        <v>2.2599999999999998</v>
      </c>
      <c r="N45" s="200">
        <v>1.84</v>
      </c>
      <c r="O45" s="200">
        <v>1.27</v>
      </c>
      <c r="P45" s="200">
        <v>0.88</v>
      </c>
      <c r="Q45" s="200">
        <v>2.33</v>
      </c>
      <c r="R45" s="200">
        <v>0.66</v>
      </c>
      <c r="S45" s="200">
        <v>5.57</v>
      </c>
      <c r="T45" s="200">
        <v>0</v>
      </c>
      <c r="U45" s="200">
        <v>2.2000000000000002</v>
      </c>
      <c r="V45" s="200">
        <v>0.32</v>
      </c>
      <c r="W45" s="200">
        <v>0.72</v>
      </c>
      <c r="X45" s="200">
        <v>2.2999999999999998</v>
      </c>
      <c r="Y45" s="200">
        <v>0</v>
      </c>
      <c r="Z45" s="200">
        <v>1.31</v>
      </c>
      <c r="AA45" s="200">
        <v>25.15</v>
      </c>
      <c r="AB45" s="200">
        <v>0</v>
      </c>
      <c r="AC45" s="200">
        <v>0</v>
      </c>
      <c r="AD45" s="200">
        <v>24.92</v>
      </c>
      <c r="AE45" s="200">
        <v>0</v>
      </c>
      <c r="AF45" s="200">
        <v>0</v>
      </c>
      <c r="AG45" s="200">
        <v>76.38</v>
      </c>
      <c r="AH45" s="200">
        <v>0</v>
      </c>
      <c r="AI45" s="200">
        <v>18.39</v>
      </c>
      <c r="AJ45" s="200">
        <v>0</v>
      </c>
      <c r="AK45" s="200">
        <v>19.61</v>
      </c>
      <c r="AL45" s="200">
        <v>0</v>
      </c>
      <c r="AM45" s="200">
        <v>0</v>
      </c>
      <c r="AN45" s="200">
        <v>0</v>
      </c>
      <c r="AO45" s="200">
        <v>268.48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0</v>
      </c>
      <c r="AV45" s="200">
        <v>0</v>
      </c>
      <c r="AW45" s="200">
        <v>0</v>
      </c>
      <c r="AX45" s="200">
        <v>0</v>
      </c>
      <c r="AY45" s="200">
        <v>0</v>
      </c>
    </row>
    <row r="46" spans="1:51">
      <c r="A46" t="s">
        <v>88</v>
      </c>
      <c r="B46" s="200">
        <v>0</v>
      </c>
      <c r="C46" s="200">
        <v>6.09</v>
      </c>
      <c r="D46" s="200">
        <v>12.91</v>
      </c>
      <c r="E46" s="200">
        <v>0</v>
      </c>
      <c r="F46" s="200">
        <v>0</v>
      </c>
      <c r="G46" s="200">
        <v>31.29</v>
      </c>
      <c r="H46" s="200">
        <v>0</v>
      </c>
      <c r="I46" s="200">
        <v>0</v>
      </c>
      <c r="J46" s="200">
        <v>20.22</v>
      </c>
      <c r="K46" s="200">
        <v>236.68</v>
      </c>
      <c r="L46" s="200">
        <v>3.03</v>
      </c>
      <c r="M46" s="200">
        <v>2.2599999999999998</v>
      </c>
      <c r="N46" s="200">
        <v>1.84</v>
      </c>
      <c r="O46" s="200">
        <v>1.27</v>
      </c>
      <c r="P46" s="200">
        <v>0.88</v>
      </c>
      <c r="Q46" s="200">
        <v>2.33</v>
      </c>
      <c r="R46" s="200">
        <v>0.66</v>
      </c>
      <c r="S46" s="200">
        <v>5.57</v>
      </c>
      <c r="T46" s="200">
        <v>0</v>
      </c>
      <c r="U46" s="200">
        <v>2.2000000000000002</v>
      </c>
      <c r="V46" s="200">
        <v>0.32</v>
      </c>
      <c r="W46" s="200">
        <v>0.72</v>
      </c>
      <c r="X46" s="200">
        <v>2.2999999999999998</v>
      </c>
      <c r="Y46" s="200">
        <v>0</v>
      </c>
      <c r="Z46" s="200">
        <v>1.31</v>
      </c>
      <c r="AA46" s="200">
        <v>18.399999999999999</v>
      </c>
      <c r="AB46" s="200">
        <v>0</v>
      </c>
      <c r="AC46" s="200">
        <v>0</v>
      </c>
      <c r="AD46" s="200">
        <v>24.92</v>
      </c>
      <c r="AE46" s="200">
        <v>0</v>
      </c>
      <c r="AF46" s="200">
        <v>0</v>
      </c>
      <c r="AG46" s="200">
        <v>76.38</v>
      </c>
      <c r="AH46" s="200">
        <v>0</v>
      </c>
      <c r="AI46" s="200">
        <v>18.39</v>
      </c>
      <c r="AJ46" s="200">
        <v>0</v>
      </c>
      <c r="AK46" s="200">
        <v>19.61</v>
      </c>
      <c r="AL46" s="200">
        <v>0</v>
      </c>
      <c r="AM46" s="200">
        <v>0</v>
      </c>
      <c r="AN46" s="200">
        <v>0</v>
      </c>
      <c r="AO46" s="200">
        <v>268.48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0</v>
      </c>
      <c r="AV46" s="200">
        <v>0</v>
      </c>
      <c r="AW46" s="200">
        <v>0</v>
      </c>
      <c r="AX46" s="200">
        <v>0</v>
      </c>
      <c r="AY46" s="200">
        <v>0</v>
      </c>
    </row>
    <row r="47" spans="1:51">
      <c r="A47" t="s">
        <v>89</v>
      </c>
      <c r="B47" s="200">
        <v>0</v>
      </c>
      <c r="C47" s="200">
        <v>6.09</v>
      </c>
      <c r="D47" s="200">
        <v>12.91</v>
      </c>
      <c r="E47" s="200">
        <v>0</v>
      </c>
      <c r="F47" s="200">
        <v>0</v>
      </c>
      <c r="G47" s="200">
        <v>31.29</v>
      </c>
      <c r="H47" s="200">
        <v>0</v>
      </c>
      <c r="I47" s="200">
        <v>0</v>
      </c>
      <c r="J47" s="200">
        <v>20.22</v>
      </c>
      <c r="K47" s="200">
        <v>236.69</v>
      </c>
      <c r="L47" s="200">
        <v>3.03</v>
      </c>
      <c r="M47" s="200">
        <v>2.2599999999999998</v>
      </c>
      <c r="N47" s="200">
        <v>1.84</v>
      </c>
      <c r="O47" s="200">
        <v>1.27</v>
      </c>
      <c r="P47" s="200">
        <v>0.88</v>
      </c>
      <c r="Q47" s="200">
        <v>2.33</v>
      </c>
      <c r="R47" s="200">
        <v>0.66</v>
      </c>
      <c r="S47" s="200">
        <v>5.57</v>
      </c>
      <c r="T47" s="200">
        <v>0</v>
      </c>
      <c r="U47" s="200">
        <v>2.2000000000000002</v>
      </c>
      <c r="V47" s="200">
        <v>0.32</v>
      </c>
      <c r="W47" s="200">
        <v>0.72</v>
      </c>
      <c r="X47" s="200">
        <v>2.2999999999999998</v>
      </c>
      <c r="Y47" s="200">
        <v>0</v>
      </c>
      <c r="Z47" s="200">
        <v>1.31</v>
      </c>
      <c r="AA47" s="200">
        <v>1.4</v>
      </c>
      <c r="AB47" s="200">
        <v>0</v>
      </c>
      <c r="AC47" s="200">
        <v>0</v>
      </c>
      <c r="AD47" s="200">
        <v>24.92</v>
      </c>
      <c r="AE47" s="200">
        <v>0</v>
      </c>
      <c r="AF47" s="200">
        <v>0</v>
      </c>
      <c r="AG47" s="200">
        <v>76.38</v>
      </c>
      <c r="AH47" s="200">
        <v>0</v>
      </c>
      <c r="AI47" s="200">
        <v>18.39</v>
      </c>
      <c r="AJ47" s="200">
        <v>0</v>
      </c>
      <c r="AK47" s="200">
        <v>17.649999999999999</v>
      </c>
      <c r="AL47" s="200">
        <v>0</v>
      </c>
      <c r="AM47" s="200">
        <v>0</v>
      </c>
      <c r="AN47" s="200">
        <v>0</v>
      </c>
      <c r="AO47" s="200">
        <v>268.48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0</v>
      </c>
      <c r="AV47" s="200">
        <v>0</v>
      </c>
      <c r="AW47" s="200">
        <v>0</v>
      </c>
      <c r="AX47" s="200">
        <v>0</v>
      </c>
      <c r="AY47" s="200">
        <v>0</v>
      </c>
    </row>
    <row r="48" spans="1:51">
      <c r="A48" t="s">
        <v>90</v>
      </c>
      <c r="B48" s="200">
        <v>0</v>
      </c>
      <c r="C48" s="200">
        <v>6.09</v>
      </c>
      <c r="D48" s="200">
        <v>12.91</v>
      </c>
      <c r="E48" s="200">
        <v>0</v>
      </c>
      <c r="F48" s="200">
        <v>0</v>
      </c>
      <c r="G48" s="200">
        <v>31.29</v>
      </c>
      <c r="H48" s="200">
        <v>0</v>
      </c>
      <c r="I48" s="200">
        <v>0</v>
      </c>
      <c r="J48" s="200">
        <v>20.22</v>
      </c>
      <c r="K48" s="200">
        <v>236.69</v>
      </c>
      <c r="L48" s="200">
        <v>3.03</v>
      </c>
      <c r="M48" s="200">
        <v>2.2599999999999998</v>
      </c>
      <c r="N48" s="200">
        <v>1.84</v>
      </c>
      <c r="O48" s="200">
        <v>1.27</v>
      </c>
      <c r="P48" s="200">
        <v>0.88</v>
      </c>
      <c r="Q48" s="200">
        <v>2.33</v>
      </c>
      <c r="R48" s="200">
        <v>0.66</v>
      </c>
      <c r="S48" s="200">
        <v>5.57</v>
      </c>
      <c r="T48" s="200">
        <v>0</v>
      </c>
      <c r="U48" s="200">
        <v>2.2000000000000002</v>
      </c>
      <c r="V48" s="200">
        <v>0.32</v>
      </c>
      <c r="W48" s="200">
        <v>0.72</v>
      </c>
      <c r="X48" s="200">
        <v>2.2999999999999998</v>
      </c>
      <c r="Y48" s="200">
        <v>0</v>
      </c>
      <c r="Z48" s="200">
        <v>1.31</v>
      </c>
      <c r="AA48" s="200">
        <v>1.4</v>
      </c>
      <c r="AB48" s="200">
        <v>0</v>
      </c>
      <c r="AC48" s="200">
        <v>0</v>
      </c>
      <c r="AD48" s="200">
        <v>24.92</v>
      </c>
      <c r="AE48" s="200">
        <v>0</v>
      </c>
      <c r="AF48" s="200">
        <v>0</v>
      </c>
      <c r="AG48" s="200">
        <v>76.38</v>
      </c>
      <c r="AH48" s="200">
        <v>0</v>
      </c>
      <c r="AI48" s="200">
        <v>18.39</v>
      </c>
      <c r="AJ48" s="200">
        <v>0</v>
      </c>
      <c r="AK48" s="200">
        <v>17.649999999999999</v>
      </c>
      <c r="AL48" s="200">
        <v>0</v>
      </c>
      <c r="AM48" s="200">
        <v>0</v>
      </c>
      <c r="AN48" s="200">
        <v>0</v>
      </c>
      <c r="AO48" s="200">
        <v>268.48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0</v>
      </c>
      <c r="AV48" s="200">
        <v>0</v>
      </c>
      <c r="AW48" s="200">
        <v>0</v>
      </c>
      <c r="AX48" s="200">
        <v>0</v>
      </c>
      <c r="AY48" s="200">
        <v>0</v>
      </c>
    </row>
    <row r="49" spans="1:51">
      <c r="A49" t="s">
        <v>91</v>
      </c>
      <c r="B49" s="200">
        <v>0</v>
      </c>
      <c r="C49" s="200">
        <v>6.09</v>
      </c>
      <c r="D49" s="200">
        <v>12.91</v>
      </c>
      <c r="E49" s="200">
        <v>0</v>
      </c>
      <c r="F49" s="200">
        <v>0</v>
      </c>
      <c r="G49" s="200">
        <v>31.29</v>
      </c>
      <c r="H49" s="200">
        <v>0</v>
      </c>
      <c r="I49" s="200">
        <v>0</v>
      </c>
      <c r="J49" s="200">
        <v>20.22</v>
      </c>
      <c r="K49" s="200">
        <v>236.69</v>
      </c>
      <c r="L49" s="200">
        <v>3.03</v>
      </c>
      <c r="M49" s="200">
        <v>2.2599999999999998</v>
      </c>
      <c r="N49" s="200">
        <v>1.84</v>
      </c>
      <c r="O49" s="200">
        <v>1.27</v>
      </c>
      <c r="P49" s="200">
        <v>0.88</v>
      </c>
      <c r="Q49" s="200">
        <v>2.33</v>
      </c>
      <c r="R49" s="200">
        <v>0.66</v>
      </c>
      <c r="S49" s="200">
        <v>5.57</v>
      </c>
      <c r="T49" s="200">
        <v>0</v>
      </c>
      <c r="U49" s="200">
        <v>2.2000000000000002</v>
      </c>
      <c r="V49" s="200">
        <v>0.32</v>
      </c>
      <c r="W49" s="200">
        <v>0.72</v>
      </c>
      <c r="X49" s="200">
        <v>2.2999999999999998</v>
      </c>
      <c r="Y49" s="200">
        <v>0</v>
      </c>
      <c r="Z49" s="200">
        <v>1.31</v>
      </c>
      <c r="AA49" s="200">
        <v>1.4</v>
      </c>
      <c r="AB49" s="200">
        <v>0</v>
      </c>
      <c r="AC49" s="200">
        <v>0</v>
      </c>
      <c r="AD49" s="200">
        <v>24.92</v>
      </c>
      <c r="AE49" s="200">
        <v>0</v>
      </c>
      <c r="AF49" s="200">
        <v>0</v>
      </c>
      <c r="AG49" s="200">
        <v>76.38</v>
      </c>
      <c r="AH49" s="200">
        <v>0</v>
      </c>
      <c r="AI49" s="200">
        <v>18.39</v>
      </c>
      <c r="AJ49" s="200">
        <v>0</v>
      </c>
      <c r="AK49" s="200">
        <v>15.85</v>
      </c>
      <c r="AL49" s="200">
        <v>0</v>
      </c>
      <c r="AM49" s="200">
        <v>0</v>
      </c>
      <c r="AN49" s="200">
        <v>0</v>
      </c>
      <c r="AO49" s="200">
        <v>268.48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0</v>
      </c>
      <c r="AV49" s="200">
        <v>0</v>
      </c>
      <c r="AW49" s="200">
        <v>0</v>
      </c>
      <c r="AX49" s="200">
        <v>0</v>
      </c>
      <c r="AY49" s="200">
        <v>0</v>
      </c>
    </row>
    <row r="50" spans="1:51">
      <c r="A50" t="s">
        <v>92</v>
      </c>
      <c r="B50" s="200">
        <v>0</v>
      </c>
      <c r="C50" s="200">
        <v>6.09</v>
      </c>
      <c r="D50" s="200">
        <v>12.91</v>
      </c>
      <c r="E50" s="200">
        <v>0</v>
      </c>
      <c r="F50" s="200">
        <v>0</v>
      </c>
      <c r="G50" s="200">
        <v>31.29</v>
      </c>
      <c r="H50" s="200">
        <v>0</v>
      </c>
      <c r="I50" s="200">
        <v>0</v>
      </c>
      <c r="J50" s="200">
        <v>20.22</v>
      </c>
      <c r="K50" s="200">
        <v>236.69</v>
      </c>
      <c r="L50" s="200">
        <v>3.03</v>
      </c>
      <c r="M50" s="200">
        <v>2.2599999999999998</v>
      </c>
      <c r="N50" s="200">
        <v>1.84</v>
      </c>
      <c r="O50" s="200">
        <v>1.27</v>
      </c>
      <c r="P50" s="200">
        <v>0.88</v>
      </c>
      <c r="Q50" s="200">
        <v>2.33</v>
      </c>
      <c r="R50" s="200">
        <v>0.66</v>
      </c>
      <c r="S50" s="200">
        <v>5.57</v>
      </c>
      <c r="T50" s="200">
        <v>0</v>
      </c>
      <c r="U50" s="200">
        <v>2.2000000000000002</v>
      </c>
      <c r="V50" s="200">
        <v>0.32</v>
      </c>
      <c r="W50" s="200">
        <v>0.72</v>
      </c>
      <c r="X50" s="200">
        <v>2.2999999999999998</v>
      </c>
      <c r="Y50" s="200">
        <v>0</v>
      </c>
      <c r="Z50" s="200">
        <v>1.31</v>
      </c>
      <c r="AA50" s="200">
        <v>1.4</v>
      </c>
      <c r="AB50" s="200">
        <v>0</v>
      </c>
      <c r="AC50" s="200">
        <v>0</v>
      </c>
      <c r="AD50" s="200">
        <v>24.92</v>
      </c>
      <c r="AE50" s="200">
        <v>0</v>
      </c>
      <c r="AF50" s="200">
        <v>0</v>
      </c>
      <c r="AG50" s="200">
        <v>76.38</v>
      </c>
      <c r="AH50" s="200">
        <v>0</v>
      </c>
      <c r="AI50" s="200">
        <v>18.39</v>
      </c>
      <c r="AJ50" s="200">
        <v>0</v>
      </c>
      <c r="AK50" s="200">
        <v>15.85</v>
      </c>
      <c r="AL50" s="200">
        <v>0</v>
      </c>
      <c r="AM50" s="200">
        <v>0</v>
      </c>
      <c r="AN50" s="200">
        <v>0</v>
      </c>
      <c r="AO50" s="200">
        <v>268.48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0</v>
      </c>
      <c r="AV50" s="200">
        <v>0</v>
      </c>
      <c r="AW50" s="200">
        <v>0</v>
      </c>
      <c r="AX50" s="200">
        <v>0</v>
      </c>
      <c r="AY50" s="200">
        <v>0</v>
      </c>
    </row>
    <row r="51" spans="1:51">
      <c r="A51" t="s">
        <v>93</v>
      </c>
      <c r="B51" s="200">
        <v>0</v>
      </c>
      <c r="C51" s="200">
        <v>6.09</v>
      </c>
      <c r="D51" s="200">
        <v>12.91</v>
      </c>
      <c r="E51" s="200">
        <v>0</v>
      </c>
      <c r="F51" s="200">
        <v>0</v>
      </c>
      <c r="G51" s="200">
        <v>31.29</v>
      </c>
      <c r="H51" s="200">
        <v>0</v>
      </c>
      <c r="I51" s="200">
        <v>0</v>
      </c>
      <c r="J51" s="200">
        <v>20.22</v>
      </c>
      <c r="K51" s="200">
        <v>236.69</v>
      </c>
      <c r="L51" s="200">
        <v>1.46</v>
      </c>
      <c r="M51" s="200">
        <v>2.2599999999999998</v>
      </c>
      <c r="N51" s="200">
        <v>1.84</v>
      </c>
      <c r="O51" s="200">
        <v>1.27</v>
      </c>
      <c r="P51" s="200">
        <v>0.88</v>
      </c>
      <c r="Q51" s="200">
        <v>2.33</v>
      </c>
      <c r="R51" s="200">
        <v>0.66</v>
      </c>
      <c r="S51" s="200">
        <v>5.57</v>
      </c>
      <c r="T51" s="200">
        <v>0</v>
      </c>
      <c r="U51" s="200">
        <v>2.2000000000000002</v>
      </c>
      <c r="V51" s="200">
        <v>0.32</v>
      </c>
      <c r="W51" s="200">
        <v>0.72</v>
      </c>
      <c r="X51" s="200">
        <v>2.2999999999999998</v>
      </c>
      <c r="Y51" s="200">
        <v>0</v>
      </c>
      <c r="Z51" s="200">
        <v>1.31</v>
      </c>
      <c r="AA51" s="200">
        <v>1.4</v>
      </c>
      <c r="AB51" s="200">
        <v>0</v>
      </c>
      <c r="AC51" s="200">
        <v>0</v>
      </c>
      <c r="AD51" s="200">
        <v>24.92</v>
      </c>
      <c r="AE51" s="200">
        <v>0</v>
      </c>
      <c r="AF51" s="200">
        <v>0</v>
      </c>
      <c r="AG51" s="200">
        <v>76.38</v>
      </c>
      <c r="AH51" s="200">
        <v>0</v>
      </c>
      <c r="AI51" s="200">
        <v>18.39</v>
      </c>
      <c r="AJ51" s="200">
        <v>0</v>
      </c>
      <c r="AK51" s="200">
        <v>15.85</v>
      </c>
      <c r="AL51" s="200">
        <v>0</v>
      </c>
      <c r="AM51" s="200">
        <v>0</v>
      </c>
      <c r="AN51" s="200">
        <v>0</v>
      </c>
      <c r="AO51" s="200">
        <v>268.48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0</v>
      </c>
      <c r="AV51" s="200">
        <v>0</v>
      </c>
      <c r="AW51" s="200">
        <v>0</v>
      </c>
      <c r="AX51" s="200">
        <v>0</v>
      </c>
      <c r="AY51" s="200">
        <v>0</v>
      </c>
    </row>
    <row r="52" spans="1:51">
      <c r="A52" t="s">
        <v>94</v>
      </c>
      <c r="B52" s="200">
        <v>0</v>
      </c>
      <c r="C52" s="200">
        <v>6.09</v>
      </c>
      <c r="D52" s="200">
        <v>12.91</v>
      </c>
      <c r="E52" s="200">
        <v>0</v>
      </c>
      <c r="F52" s="200">
        <v>0</v>
      </c>
      <c r="G52" s="200">
        <v>31.29</v>
      </c>
      <c r="H52" s="200">
        <v>0</v>
      </c>
      <c r="I52" s="200">
        <v>0</v>
      </c>
      <c r="J52" s="200">
        <v>20.22</v>
      </c>
      <c r="K52" s="200">
        <v>236.69</v>
      </c>
      <c r="L52" s="200">
        <v>2.19</v>
      </c>
      <c r="M52" s="200">
        <v>2.2599999999999998</v>
      </c>
      <c r="N52" s="200">
        <v>1.84</v>
      </c>
      <c r="O52" s="200">
        <v>1.27</v>
      </c>
      <c r="P52" s="200">
        <v>0.88</v>
      </c>
      <c r="Q52" s="200">
        <v>2.33</v>
      </c>
      <c r="R52" s="200">
        <v>0.66</v>
      </c>
      <c r="S52" s="200">
        <v>5.57</v>
      </c>
      <c r="T52" s="200">
        <v>0</v>
      </c>
      <c r="U52" s="200">
        <v>2.2000000000000002</v>
      </c>
      <c r="V52" s="200">
        <v>0.32</v>
      </c>
      <c r="W52" s="200">
        <v>0.72</v>
      </c>
      <c r="X52" s="200">
        <v>2.2999999999999998</v>
      </c>
      <c r="Y52" s="200">
        <v>0</v>
      </c>
      <c r="Z52" s="200">
        <v>1.31</v>
      </c>
      <c r="AA52" s="200">
        <v>1.4</v>
      </c>
      <c r="AB52" s="200">
        <v>0</v>
      </c>
      <c r="AC52" s="200">
        <v>0</v>
      </c>
      <c r="AD52" s="200">
        <v>24.92</v>
      </c>
      <c r="AE52" s="200">
        <v>0</v>
      </c>
      <c r="AF52" s="200">
        <v>0</v>
      </c>
      <c r="AG52" s="200">
        <v>76.38</v>
      </c>
      <c r="AH52" s="200">
        <v>0</v>
      </c>
      <c r="AI52" s="200">
        <v>18.39</v>
      </c>
      <c r="AJ52" s="200">
        <v>0</v>
      </c>
      <c r="AK52" s="200">
        <v>15.85</v>
      </c>
      <c r="AL52" s="200">
        <v>0</v>
      </c>
      <c r="AM52" s="200">
        <v>0</v>
      </c>
      <c r="AN52" s="200">
        <v>0</v>
      </c>
      <c r="AO52" s="200">
        <v>268.48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0</v>
      </c>
      <c r="AV52" s="200">
        <v>0</v>
      </c>
      <c r="AW52" s="200">
        <v>0</v>
      </c>
      <c r="AX52" s="200">
        <v>0</v>
      </c>
      <c r="AY52" s="200">
        <v>0</v>
      </c>
    </row>
    <row r="53" spans="1:51">
      <c r="A53" t="s">
        <v>95</v>
      </c>
      <c r="B53" s="200">
        <v>0</v>
      </c>
      <c r="C53" s="200">
        <v>6.09</v>
      </c>
      <c r="D53" s="200">
        <v>12.91</v>
      </c>
      <c r="E53" s="200">
        <v>0</v>
      </c>
      <c r="F53" s="200">
        <v>0</v>
      </c>
      <c r="G53" s="200">
        <v>31.29</v>
      </c>
      <c r="H53" s="200">
        <v>0</v>
      </c>
      <c r="I53" s="200">
        <v>0</v>
      </c>
      <c r="J53" s="200">
        <v>20.22</v>
      </c>
      <c r="K53" s="200">
        <v>236.69</v>
      </c>
      <c r="L53" s="200">
        <v>3.03</v>
      </c>
      <c r="M53" s="200">
        <v>2.2599999999999998</v>
      </c>
      <c r="N53" s="200">
        <v>1.84</v>
      </c>
      <c r="O53" s="200">
        <v>1.27</v>
      </c>
      <c r="P53" s="200">
        <v>0.88</v>
      </c>
      <c r="Q53" s="200">
        <v>2.33</v>
      </c>
      <c r="R53" s="200">
        <v>0.66</v>
      </c>
      <c r="S53" s="200">
        <v>5.57</v>
      </c>
      <c r="T53" s="200">
        <v>0</v>
      </c>
      <c r="U53" s="200">
        <v>2.2000000000000002</v>
      </c>
      <c r="V53" s="200">
        <v>0.32</v>
      </c>
      <c r="W53" s="200">
        <v>0.72</v>
      </c>
      <c r="X53" s="200">
        <v>2.2999999999999998</v>
      </c>
      <c r="Y53" s="200">
        <v>0</v>
      </c>
      <c r="Z53" s="200">
        <v>1.31</v>
      </c>
      <c r="AA53" s="200">
        <v>1.4</v>
      </c>
      <c r="AB53" s="200">
        <v>0</v>
      </c>
      <c r="AC53" s="200">
        <v>0</v>
      </c>
      <c r="AD53" s="200">
        <v>24.92</v>
      </c>
      <c r="AE53" s="200">
        <v>0</v>
      </c>
      <c r="AF53" s="200">
        <v>0</v>
      </c>
      <c r="AG53" s="200">
        <v>76.38</v>
      </c>
      <c r="AH53" s="200">
        <v>0</v>
      </c>
      <c r="AI53" s="200">
        <v>18.39</v>
      </c>
      <c r="AJ53" s="200">
        <v>0</v>
      </c>
      <c r="AK53" s="200">
        <v>15.85</v>
      </c>
      <c r="AL53" s="200">
        <v>0</v>
      </c>
      <c r="AM53" s="200">
        <v>0</v>
      </c>
      <c r="AN53" s="200">
        <v>0</v>
      </c>
      <c r="AO53" s="200">
        <v>268.48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0</v>
      </c>
      <c r="AV53" s="200">
        <v>0</v>
      </c>
      <c r="AW53" s="200">
        <v>0</v>
      </c>
      <c r="AX53" s="200">
        <v>0</v>
      </c>
      <c r="AY53" s="200">
        <v>0</v>
      </c>
    </row>
    <row r="54" spans="1:51">
      <c r="A54" t="s">
        <v>96</v>
      </c>
      <c r="B54" s="200">
        <v>0</v>
      </c>
      <c r="C54" s="200">
        <v>6.09</v>
      </c>
      <c r="D54" s="200">
        <v>12.91</v>
      </c>
      <c r="E54" s="200">
        <v>0</v>
      </c>
      <c r="F54" s="200">
        <v>0</v>
      </c>
      <c r="G54" s="200">
        <v>31.29</v>
      </c>
      <c r="H54" s="200">
        <v>0</v>
      </c>
      <c r="I54" s="200">
        <v>0</v>
      </c>
      <c r="J54" s="200">
        <v>20.22</v>
      </c>
      <c r="K54" s="200">
        <v>236.69</v>
      </c>
      <c r="L54" s="200">
        <v>3.03</v>
      </c>
      <c r="M54" s="200">
        <v>2.2599999999999998</v>
      </c>
      <c r="N54" s="200">
        <v>1.84</v>
      </c>
      <c r="O54" s="200">
        <v>1.27</v>
      </c>
      <c r="P54" s="200">
        <v>0.88</v>
      </c>
      <c r="Q54" s="200">
        <v>2.33</v>
      </c>
      <c r="R54" s="200">
        <v>0.66</v>
      </c>
      <c r="S54" s="200">
        <v>5.57</v>
      </c>
      <c r="T54" s="200">
        <v>0</v>
      </c>
      <c r="U54" s="200">
        <v>2.2000000000000002</v>
      </c>
      <c r="V54" s="200">
        <v>0.32</v>
      </c>
      <c r="W54" s="200">
        <v>0.72</v>
      </c>
      <c r="X54" s="200">
        <v>2.2999999999999998</v>
      </c>
      <c r="Y54" s="200">
        <v>0</v>
      </c>
      <c r="Z54" s="200">
        <v>1.31</v>
      </c>
      <c r="AA54" s="200">
        <v>1.4</v>
      </c>
      <c r="AB54" s="200">
        <v>0</v>
      </c>
      <c r="AC54" s="200">
        <v>0</v>
      </c>
      <c r="AD54" s="200">
        <v>24.92</v>
      </c>
      <c r="AE54" s="200">
        <v>0</v>
      </c>
      <c r="AF54" s="200">
        <v>0</v>
      </c>
      <c r="AG54" s="200">
        <v>76.38</v>
      </c>
      <c r="AH54" s="200">
        <v>0</v>
      </c>
      <c r="AI54" s="200">
        <v>18.39</v>
      </c>
      <c r="AJ54" s="200">
        <v>0</v>
      </c>
      <c r="AK54" s="200">
        <v>15.85</v>
      </c>
      <c r="AL54" s="200">
        <v>0</v>
      </c>
      <c r="AM54" s="200">
        <v>0</v>
      </c>
      <c r="AN54" s="200">
        <v>0</v>
      </c>
      <c r="AO54" s="200">
        <v>268.48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0</v>
      </c>
      <c r="AV54" s="200">
        <v>0</v>
      </c>
      <c r="AW54" s="200">
        <v>0</v>
      </c>
      <c r="AX54" s="200">
        <v>0</v>
      </c>
      <c r="AY54" s="200">
        <v>0</v>
      </c>
    </row>
    <row r="55" spans="1:51">
      <c r="A55" t="s">
        <v>97</v>
      </c>
      <c r="B55" s="200">
        <v>0</v>
      </c>
      <c r="C55" s="200">
        <v>6.09</v>
      </c>
      <c r="D55" s="200">
        <v>12.91</v>
      </c>
      <c r="E55" s="200">
        <v>0</v>
      </c>
      <c r="F55" s="200">
        <v>0</v>
      </c>
      <c r="G55" s="200">
        <v>31.29</v>
      </c>
      <c r="H55" s="200">
        <v>0</v>
      </c>
      <c r="I55" s="200">
        <v>0</v>
      </c>
      <c r="J55" s="200">
        <v>20.22</v>
      </c>
      <c r="K55" s="200">
        <v>236.69</v>
      </c>
      <c r="L55" s="200">
        <v>2.91</v>
      </c>
      <c r="M55" s="200">
        <v>2.2599999999999998</v>
      </c>
      <c r="N55" s="200">
        <v>1.84</v>
      </c>
      <c r="O55" s="200">
        <v>1.27</v>
      </c>
      <c r="P55" s="200">
        <v>0.88</v>
      </c>
      <c r="Q55" s="200">
        <v>2.2400000000000002</v>
      </c>
      <c r="R55" s="200">
        <v>8.01</v>
      </c>
      <c r="S55" s="200">
        <v>5.35</v>
      </c>
      <c r="T55" s="200">
        <v>0</v>
      </c>
      <c r="U55" s="200">
        <v>2.2000000000000002</v>
      </c>
      <c r="V55" s="200">
        <v>0.32</v>
      </c>
      <c r="W55" s="200">
        <v>0.72</v>
      </c>
      <c r="X55" s="200">
        <v>2.29</v>
      </c>
      <c r="Y55" s="200">
        <v>0</v>
      </c>
      <c r="Z55" s="200">
        <v>1.31</v>
      </c>
      <c r="AA55" s="200">
        <v>16.62</v>
      </c>
      <c r="AB55" s="200">
        <v>0</v>
      </c>
      <c r="AC55" s="200">
        <v>0</v>
      </c>
      <c r="AD55" s="200">
        <v>24.92</v>
      </c>
      <c r="AE55" s="200">
        <v>0</v>
      </c>
      <c r="AF55" s="200">
        <v>0</v>
      </c>
      <c r="AG55" s="200">
        <v>76.38</v>
      </c>
      <c r="AH55" s="200">
        <v>0</v>
      </c>
      <c r="AI55" s="200">
        <v>18.39</v>
      </c>
      <c r="AJ55" s="200">
        <v>0</v>
      </c>
      <c r="AK55" s="200">
        <v>15.85</v>
      </c>
      <c r="AL55" s="200">
        <v>0</v>
      </c>
      <c r="AM55" s="200">
        <v>0</v>
      </c>
      <c r="AN55" s="200">
        <v>0</v>
      </c>
      <c r="AO55" s="200">
        <v>268.48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0</v>
      </c>
      <c r="AV55" s="200">
        <v>0</v>
      </c>
      <c r="AW55" s="200">
        <v>0</v>
      </c>
      <c r="AX55" s="200">
        <v>0</v>
      </c>
      <c r="AY55" s="200">
        <v>0</v>
      </c>
    </row>
    <row r="56" spans="1:51">
      <c r="A56" t="s">
        <v>98</v>
      </c>
      <c r="B56" s="200">
        <v>0</v>
      </c>
      <c r="C56" s="200">
        <v>6.09</v>
      </c>
      <c r="D56" s="200">
        <v>12.91</v>
      </c>
      <c r="E56" s="200">
        <v>0</v>
      </c>
      <c r="F56" s="200">
        <v>0</v>
      </c>
      <c r="G56" s="200">
        <v>31.29</v>
      </c>
      <c r="H56" s="200">
        <v>0</v>
      </c>
      <c r="I56" s="200">
        <v>0</v>
      </c>
      <c r="J56" s="200">
        <v>20.22</v>
      </c>
      <c r="K56" s="200">
        <v>236.69</v>
      </c>
      <c r="L56" s="200">
        <v>2.91</v>
      </c>
      <c r="M56" s="200">
        <v>2.2599999999999998</v>
      </c>
      <c r="N56" s="200">
        <v>1.84</v>
      </c>
      <c r="O56" s="200">
        <v>1.27</v>
      </c>
      <c r="P56" s="200">
        <v>0.88</v>
      </c>
      <c r="Q56" s="200">
        <v>2.2400000000000002</v>
      </c>
      <c r="R56" s="200">
        <v>8.01</v>
      </c>
      <c r="S56" s="200">
        <v>5.35</v>
      </c>
      <c r="T56" s="200">
        <v>0</v>
      </c>
      <c r="U56" s="200">
        <v>2.2000000000000002</v>
      </c>
      <c r="V56" s="200">
        <v>0.32</v>
      </c>
      <c r="W56" s="200">
        <v>0.72</v>
      </c>
      <c r="X56" s="200">
        <v>2.29</v>
      </c>
      <c r="Y56" s="200">
        <v>0</v>
      </c>
      <c r="Z56" s="200">
        <v>1.31</v>
      </c>
      <c r="AA56" s="200">
        <v>25.15</v>
      </c>
      <c r="AB56" s="200">
        <v>0</v>
      </c>
      <c r="AC56" s="200">
        <v>0</v>
      </c>
      <c r="AD56" s="200">
        <v>24.92</v>
      </c>
      <c r="AE56" s="200">
        <v>0</v>
      </c>
      <c r="AF56" s="200">
        <v>0</v>
      </c>
      <c r="AG56" s="200">
        <v>76.38</v>
      </c>
      <c r="AH56" s="200">
        <v>0</v>
      </c>
      <c r="AI56" s="200">
        <v>18.39</v>
      </c>
      <c r="AJ56" s="200">
        <v>0</v>
      </c>
      <c r="AK56" s="200">
        <v>15.85</v>
      </c>
      <c r="AL56" s="200">
        <v>0</v>
      </c>
      <c r="AM56" s="200">
        <v>0</v>
      </c>
      <c r="AN56" s="200">
        <v>0</v>
      </c>
      <c r="AO56" s="200">
        <v>268.48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0</v>
      </c>
      <c r="AV56" s="200">
        <v>0</v>
      </c>
      <c r="AW56" s="200">
        <v>0</v>
      </c>
      <c r="AX56" s="200">
        <v>0</v>
      </c>
      <c r="AY56" s="200">
        <v>0</v>
      </c>
    </row>
    <row r="57" spans="1:51">
      <c r="A57" t="s">
        <v>99</v>
      </c>
      <c r="B57" s="200">
        <v>0</v>
      </c>
      <c r="C57" s="200">
        <v>6.09</v>
      </c>
      <c r="D57" s="200">
        <v>12.91</v>
      </c>
      <c r="E57" s="200">
        <v>0</v>
      </c>
      <c r="F57" s="200">
        <v>0</v>
      </c>
      <c r="G57" s="200">
        <v>31.29</v>
      </c>
      <c r="H57" s="200">
        <v>0</v>
      </c>
      <c r="I57" s="200">
        <v>0</v>
      </c>
      <c r="J57" s="200">
        <v>20.22</v>
      </c>
      <c r="K57" s="200">
        <v>236.69</v>
      </c>
      <c r="L57" s="200">
        <v>2.91</v>
      </c>
      <c r="M57" s="200">
        <v>2.2599999999999998</v>
      </c>
      <c r="N57" s="200">
        <v>1.84</v>
      </c>
      <c r="O57" s="200">
        <v>1.27</v>
      </c>
      <c r="P57" s="200">
        <v>0.88</v>
      </c>
      <c r="Q57" s="200">
        <v>2.2400000000000002</v>
      </c>
      <c r="R57" s="200">
        <v>8.01</v>
      </c>
      <c r="S57" s="200">
        <v>5.35</v>
      </c>
      <c r="T57" s="200">
        <v>0</v>
      </c>
      <c r="U57" s="200">
        <v>2.2000000000000002</v>
      </c>
      <c r="V57" s="200">
        <v>4.28</v>
      </c>
      <c r="W57" s="200">
        <v>9.77</v>
      </c>
      <c r="X57" s="200">
        <v>29.1</v>
      </c>
      <c r="Y57" s="200">
        <v>0</v>
      </c>
      <c r="Z57" s="200">
        <v>8.89</v>
      </c>
      <c r="AA57" s="200">
        <v>25.15</v>
      </c>
      <c r="AB57" s="200">
        <v>0</v>
      </c>
      <c r="AC57" s="200">
        <v>0</v>
      </c>
      <c r="AD57" s="200">
        <v>24.92</v>
      </c>
      <c r="AE57" s="200">
        <v>0</v>
      </c>
      <c r="AF57" s="200">
        <v>0</v>
      </c>
      <c r="AG57" s="200">
        <v>76.38</v>
      </c>
      <c r="AH57" s="200">
        <v>0</v>
      </c>
      <c r="AI57" s="200">
        <v>18.39</v>
      </c>
      <c r="AJ57" s="200">
        <v>0</v>
      </c>
      <c r="AK57" s="200">
        <v>15.85</v>
      </c>
      <c r="AL57" s="200">
        <v>0</v>
      </c>
      <c r="AM57" s="200">
        <v>0</v>
      </c>
      <c r="AN57" s="200">
        <v>0</v>
      </c>
      <c r="AO57" s="200">
        <v>268.48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0</v>
      </c>
      <c r="AV57" s="200">
        <v>0</v>
      </c>
      <c r="AW57" s="200">
        <v>0</v>
      </c>
      <c r="AX57" s="200">
        <v>0</v>
      </c>
      <c r="AY57" s="200">
        <v>0</v>
      </c>
    </row>
    <row r="58" spans="1:51">
      <c r="A58" t="s">
        <v>100</v>
      </c>
      <c r="B58" s="200">
        <v>0</v>
      </c>
      <c r="C58" s="200">
        <v>6.09</v>
      </c>
      <c r="D58" s="200">
        <v>12.91</v>
      </c>
      <c r="E58" s="200">
        <v>0</v>
      </c>
      <c r="F58" s="200">
        <v>0</v>
      </c>
      <c r="G58" s="200">
        <v>31.29</v>
      </c>
      <c r="H58" s="200">
        <v>0</v>
      </c>
      <c r="I58" s="200">
        <v>0</v>
      </c>
      <c r="J58" s="200">
        <v>20.22</v>
      </c>
      <c r="K58" s="200">
        <v>236.69</v>
      </c>
      <c r="L58" s="200">
        <v>2.91</v>
      </c>
      <c r="M58" s="200">
        <v>2.2599999999999998</v>
      </c>
      <c r="N58" s="200">
        <v>1.84</v>
      </c>
      <c r="O58" s="200">
        <v>1.27</v>
      </c>
      <c r="P58" s="200">
        <v>0.88</v>
      </c>
      <c r="Q58" s="200">
        <v>2.2400000000000002</v>
      </c>
      <c r="R58" s="200">
        <v>8.01</v>
      </c>
      <c r="S58" s="200">
        <v>5.35</v>
      </c>
      <c r="T58" s="200">
        <v>0</v>
      </c>
      <c r="U58" s="200">
        <v>2.2000000000000002</v>
      </c>
      <c r="V58" s="200">
        <v>4.28</v>
      </c>
      <c r="W58" s="200">
        <v>9.77</v>
      </c>
      <c r="X58" s="200">
        <v>29.1</v>
      </c>
      <c r="Y58" s="200">
        <v>0</v>
      </c>
      <c r="Z58" s="200">
        <v>8.89</v>
      </c>
      <c r="AA58" s="200">
        <v>25.15</v>
      </c>
      <c r="AB58" s="200">
        <v>0</v>
      </c>
      <c r="AC58" s="200">
        <v>0</v>
      </c>
      <c r="AD58" s="200">
        <v>24.92</v>
      </c>
      <c r="AE58" s="200">
        <v>0</v>
      </c>
      <c r="AF58" s="200">
        <v>0</v>
      </c>
      <c r="AG58" s="200">
        <v>76.38</v>
      </c>
      <c r="AH58" s="200">
        <v>0</v>
      </c>
      <c r="AI58" s="200">
        <v>18.39</v>
      </c>
      <c r="AJ58" s="200">
        <v>0</v>
      </c>
      <c r="AK58" s="200">
        <v>15.85</v>
      </c>
      <c r="AL58" s="200">
        <v>0</v>
      </c>
      <c r="AM58" s="200">
        <v>0</v>
      </c>
      <c r="AN58" s="200">
        <v>0</v>
      </c>
      <c r="AO58" s="200">
        <v>268.48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0</v>
      </c>
      <c r="AV58" s="200">
        <v>0</v>
      </c>
      <c r="AW58" s="200">
        <v>0</v>
      </c>
      <c r="AX58" s="200">
        <v>0</v>
      </c>
      <c r="AY58" s="200">
        <v>0</v>
      </c>
    </row>
    <row r="59" spans="1:51">
      <c r="A59" t="s">
        <v>101</v>
      </c>
      <c r="B59" s="200">
        <v>0</v>
      </c>
      <c r="C59" s="200">
        <v>6.09</v>
      </c>
      <c r="D59" s="200">
        <v>12.91</v>
      </c>
      <c r="E59" s="200">
        <v>0</v>
      </c>
      <c r="F59" s="200">
        <v>0</v>
      </c>
      <c r="G59" s="200">
        <v>31.29</v>
      </c>
      <c r="H59" s="200">
        <v>0</v>
      </c>
      <c r="I59" s="200">
        <v>0</v>
      </c>
      <c r="J59" s="200">
        <v>20.22</v>
      </c>
      <c r="K59" s="200">
        <v>236.69</v>
      </c>
      <c r="L59" s="200">
        <v>2.91</v>
      </c>
      <c r="M59" s="200">
        <v>2.2599999999999998</v>
      </c>
      <c r="N59" s="200">
        <v>1.84</v>
      </c>
      <c r="O59" s="200">
        <v>1.27</v>
      </c>
      <c r="P59" s="200">
        <v>0.88</v>
      </c>
      <c r="Q59" s="200">
        <v>2.2400000000000002</v>
      </c>
      <c r="R59" s="200">
        <v>8.01</v>
      </c>
      <c r="S59" s="200">
        <v>5.35</v>
      </c>
      <c r="T59" s="200">
        <v>0</v>
      </c>
      <c r="U59" s="200">
        <v>2.2000000000000002</v>
      </c>
      <c r="V59" s="200">
        <v>4.28</v>
      </c>
      <c r="W59" s="200">
        <v>9.77</v>
      </c>
      <c r="X59" s="200">
        <v>29.1</v>
      </c>
      <c r="Y59" s="200">
        <v>0</v>
      </c>
      <c r="Z59" s="200">
        <v>8.89</v>
      </c>
      <c r="AA59" s="200">
        <v>25.15</v>
      </c>
      <c r="AB59" s="200">
        <v>0</v>
      </c>
      <c r="AC59" s="200">
        <v>0</v>
      </c>
      <c r="AD59" s="200">
        <v>24.92</v>
      </c>
      <c r="AE59" s="200">
        <v>0</v>
      </c>
      <c r="AF59" s="200">
        <v>0</v>
      </c>
      <c r="AG59" s="200">
        <v>76.38</v>
      </c>
      <c r="AH59" s="200">
        <v>0</v>
      </c>
      <c r="AI59" s="200">
        <v>18.39</v>
      </c>
      <c r="AJ59" s="200">
        <v>0</v>
      </c>
      <c r="AK59" s="200">
        <v>15.85</v>
      </c>
      <c r="AL59" s="200">
        <v>0</v>
      </c>
      <c r="AM59" s="200">
        <v>0</v>
      </c>
      <c r="AN59" s="200">
        <v>0</v>
      </c>
      <c r="AO59" s="200">
        <v>268.48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200">
        <v>0</v>
      </c>
    </row>
    <row r="60" spans="1:51">
      <c r="A60" t="s">
        <v>102</v>
      </c>
      <c r="B60" s="200">
        <v>0</v>
      </c>
      <c r="C60" s="200">
        <v>6.09</v>
      </c>
      <c r="D60" s="200">
        <v>12.91</v>
      </c>
      <c r="E60" s="200">
        <v>0</v>
      </c>
      <c r="F60" s="200">
        <v>0</v>
      </c>
      <c r="G60" s="200">
        <v>31.29</v>
      </c>
      <c r="H60" s="200">
        <v>0</v>
      </c>
      <c r="I60" s="200">
        <v>0</v>
      </c>
      <c r="J60" s="200">
        <v>20.22</v>
      </c>
      <c r="K60" s="200">
        <v>236.69</v>
      </c>
      <c r="L60" s="200">
        <v>2.91</v>
      </c>
      <c r="M60" s="200">
        <v>2.2599999999999998</v>
      </c>
      <c r="N60" s="200">
        <v>1.84</v>
      </c>
      <c r="O60" s="200">
        <v>1.27</v>
      </c>
      <c r="P60" s="200">
        <v>0.88</v>
      </c>
      <c r="Q60" s="200">
        <v>2.2400000000000002</v>
      </c>
      <c r="R60" s="200">
        <v>8.01</v>
      </c>
      <c r="S60" s="200">
        <v>5.35</v>
      </c>
      <c r="T60" s="200">
        <v>0</v>
      </c>
      <c r="U60" s="200">
        <v>2.2000000000000002</v>
      </c>
      <c r="V60" s="200">
        <v>4.28</v>
      </c>
      <c r="W60" s="200">
        <v>9.77</v>
      </c>
      <c r="X60" s="200">
        <v>29.1</v>
      </c>
      <c r="Y60" s="200">
        <v>0</v>
      </c>
      <c r="Z60" s="200">
        <v>8.89</v>
      </c>
      <c r="AA60" s="200">
        <v>25.15</v>
      </c>
      <c r="AB60" s="200">
        <v>0</v>
      </c>
      <c r="AC60" s="200">
        <v>0</v>
      </c>
      <c r="AD60" s="200">
        <v>24.92</v>
      </c>
      <c r="AE60" s="200">
        <v>0</v>
      </c>
      <c r="AF60" s="200">
        <v>0</v>
      </c>
      <c r="AG60" s="200">
        <v>76.38</v>
      </c>
      <c r="AH60" s="200">
        <v>0</v>
      </c>
      <c r="AI60" s="200">
        <v>18.39</v>
      </c>
      <c r="AJ60" s="200">
        <v>0</v>
      </c>
      <c r="AK60" s="200">
        <v>15.85</v>
      </c>
      <c r="AL60" s="200">
        <v>0</v>
      </c>
      <c r="AM60" s="200">
        <v>0</v>
      </c>
      <c r="AN60" s="200">
        <v>0</v>
      </c>
      <c r="AO60" s="200">
        <v>268.48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</v>
      </c>
      <c r="AV60" s="200">
        <v>0</v>
      </c>
      <c r="AW60" s="200">
        <v>0</v>
      </c>
      <c r="AX60" s="200">
        <v>0</v>
      </c>
      <c r="AY60" s="200">
        <v>0</v>
      </c>
    </row>
    <row r="61" spans="1:51">
      <c r="A61" t="s">
        <v>103</v>
      </c>
      <c r="B61" s="200">
        <v>0</v>
      </c>
      <c r="C61" s="200">
        <v>6.09</v>
      </c>
      <c r="D61" s="200">
        <v>12.91</v>
      </c>
      <c r="E61" s="200">
        <v>0</v>
      </c>
      <c r="F61" s="200">
        <v>0</v>
      </c>
      <c r="G61" s="200">
        <v>31.29</v>
      </c>
      <c r="H61" s="200">
        <v>0</v>
      </c>
      <c r="I61" s="200">
        <v>0</v>
      </c>
      <c r="J61" s="200">
        <v>20.22</v>
      </c>
      <c r="K61" s="200">
        <v>236.69</v>
      </c>
      <c r="L61" s="200">
        <v>2.41</v>
      </c>
      <c r="M61" s="200">
        <v>29.05</v>
      </c>
      <c r="N61" s="200">
        <v>23.91</v>
      </c>
      <c r="O61" s="200">
        <v>16.670000000000002</v>
      </c>
      <c r="P61" s="200">
        <v>0.88</v>
      </c>
      <c r="Q61" s="200">
        <v>1.9</v>
      </c>
      <c r="R61" s="200">
        <v>8.01</v>
      </c>
      <c r="S61" s="200">
        <v>4.84</v>
      </c>
      <c r="T61" s="200">
        <v>0</v>
      </c>
      <c r="U61" s="200">
        <v>2.2000000000000002</v>
      </c>
      <c r="V61" s="200">
        <v>4.28</v>
      </c>
      <c r="W61" s="200">
        <v>9.77</v>
      </c>
      <c r="X61" s="200">
        <v>29.1</v>
      </c>
      <c r="Y61" s="200">
        <v>0</v>
      </c>
      <c r="Z61" s="200">
        <v>8.89</v>
      </c>
      <c r="AA61" s="200">
        <v>25.15</v>
      </c>
      <c r="AB61" s="200">
        <v>0</v>
      </c>
      <c r="AC61" s="200">
        <v>0</v>
      </c>
      <c r="AD61" s="200">
        <v>24.92</v>
      </c>
      <c r="AE61" s="200">
        <v>0</v>
      </c>
      <c r="AF61" s="200">
        <v>0</v>
      </c>
      <c r="AG61" s="200">
        <v>76.38</v>
      </c>
      <c r="AH61" s="200">
        <v>0</v>
      </c>
      <c r="AI61" s="200">
        <v>18.39</v>
      </c>
      <c r="AJ61" s="200">
        <v>0</v>
      </c>
      <c r="AK61" s="200">
        <v>15.85</v>
      </c>
      <c r="AL61" s="200">
        <v>0</v>
      </c>
      <c r="AM61" s="200">
        <v>0</v>
      </c>
      <c r="AN61" s="200">
        <v>0</v>
      </c>
      <c r="AO61" s="200">
        <v>268.48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</v>
      </c>
      <c r="AV61" s="200">
        <v>0</v>
      </c>
      <c r="AW61" s="200">
        <v>0</v>
      </c>
      <c r="AX61" s="200">
        <v>0</v>
      </c>
      <c r="AY61" s="200">
        <v>0</v>
      </c>
    </row>
    <row r="62" spans="1:51">
      <c r="A62" t="s">
        <v>104</v>
      </c>
      <c r="B62" s="200">
        <v>0</v>
      </c>
      <c r="C62" s="200">
        <v>6.09</v>
      </c>
      <c r="D62" s="200">
        <v>12.91</v>
      </c>
      <c r="E62" s="200">
        <v>0</v>
      </c>
      <c r="F62" s="200">
        <v>0</v>
      </c>
      <c r="G62" s="200">
        <v>31.29</v>
      </c>
      <c r="H62" s="200">
        <v>0</v>
      </c>
      <c r="I62" s="200">
        <v>0</v>
      </c>
      <c r="J62" s="200">
        <v>20.22</v>
      </c>
      <c r="K62" s="200">
        <v>236.69</v>
      </c>
      <c r="L62" s="200">
        <v>2.41</v>
      </c>
      <c r="M62" s="200">
        <v>29.05</v>
      </c>
      <c r="N62" s="200">
        <v>23.91</v>
      </c>
      <c r="O62" s="200">
        <v>16.670000000000002</v>
      </c>
      <c r="P62" s="200">
        <v>0.88</v>
      </c>
      <c r="Q62" s="200">
        <v>1.9</v>
      </c>
      <c r="R62" s="200">
        <v>8.01</v>
      </c>
      <c r="S62" s="200">
        <v>4.84</v>
      </c>
      <c r="T62" s="200">
        <v>0</v>
      </c>
      <c r="U62" s="200">
        <v>2.2000000000000002</v>
      </c>
      <c r="V62" s="200">
        <v>4.28</v>
      </c>
      <c r="W62" s="200">
        <v>9.77</v>
      </c>
      <c r="X62" s="200">
        <v>29.1</v>
      </c>
      <c r="Y62" s="200">
        <v>0</v>
      </c>
      <c r="Z62" s="200">
        <v>8.89</v>
      </c>
      <c r="AA62" s="200">
        <v>25.15</v>
      </c>
      <c r="AB62" s="200">
        <v>0</v>
      </c>
      <c r="AC62" s="200">
        <v>0</v>
      </c>
      <c r="AD62" s="200">
        <v>24.92</v>
      </c>
      <c r="AE62" s="200">
        <v>0</v>
      </c>
      <c r="AF62" s="200">
        <v>0</v>
      </c>
      <c r="AG62" s="200">
        <v>76.38</v>
      </c>
      <c r="AH62" s="200">
        <v>0</v>
      </c>
      <c r="AI62" s="200">
        <v>18.39</v>
      </c>
      <c r="AJ62" s="200">
        <v>0</v>
      </c>
      <c r="AK62" s="200">
        <v>15.85</v>
      </c>
      <c r="AL62" s="200">
        <v>0</v>
      </c>
      <c r="AM62" s="200">
        <v>0</v>
      </c>
      <c r="AN62" s="200">
        <v>0</v>
      </c>
      <c r="AO62" s="200">
        <v>268.48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</v>
      </c>
      <c r="AV62" s="200">
        <v>0</v>
      </c>
      <c r="AW62" s="200">
        <v>0</v>
      </c>
      <c r="AX62" s="200">
        <v>0</v>
      </c>
      <c r="AY62" s="200">
        <v>0</v>
      </c>
    </row>
    <row r="63" spans="1:51">
      <c r="A63" t="s">
        <v>105</v>
      </c>
      <c r="B63" s="200">
        <v>0</v>
      </c>
      <c r="C63" s="200">
        <v>6.09</v>
      </c>
      <c r="D63" s="200">
        <v>12.91</v>
      </c>
      <c r="E63" s="200">
        <v>0</v>
      </c>
      <c r="F63" s="200">
        <v>0</v>
      </c>
      <c r="G63" s="200">
        <v>31.29</v>
      </c>
      <c r="H63" s="200">
        <v>0</v>
      </c>
      <c r="I63" s="200">
        <v>0</v>
      </c>
      <c r="J63" s="200">
        <v>20.22</v>
      </c>
      <c r="K63" s="200">
        <v>236.69</v>
      </c>
      <c r="L63" s="200">
        <v>2.42</v>
      </c>
      <c r="M63" s="200">
        <v>29.05</v>
      </c>
      <c r="N63" s="200">
        <v>23.91</v>
      </c>
      <c r="O63" s="200">
        <v>16.670000000000002</v>
      </c>
      <c r="P63" s="200">
        <v>0.88</v>
      </c>
      <c r="Q63" s="200">
        <v>1.9</v>
      </c>
      <c r="R63" s="200">
        <v>8.01</v>
      </c>
      <c r="S63" s="200">
        <v>4.84</v>
      </c>
      <c r="T63" s="200">
        <v>0</v>
      </c>
      <c r="U63" s="200">
        <v>2.2000000000000002</v>
      </c>
      <c r="V63" s="200">
        <v>4.28</v>
      </c>
      <c r="W63" s="200">
        <v>9.77</v>
      </c>
      <c r="X63" s="200">
        <v>29.1</v>
      </c>
      <c r="Y63" s="200">
        <v>0</v>
      </c>
      <c r="Z63" s="200">
        <v>8.89</v>
      </c>
      <c r="AA63" s="200">
        <v>25.15</v>
      </c>
      <c r="AB63" s="200">
        <v>0</v>
      </c>
      <c r="AC63" s="200">
        <v>0</v>
      </c>
      <c r="AD63" s="200">
        <v>24.92</v>
      </c>
      <c r="AE63" s="200">
        <v>0</v>
      </c>
      <c r="AF63" s="200">
        <v>0</v>
      </c>
      <c r="AG63" s="200">
        <v>76.38</v>
      </c>
      <c r="AH63" s="200">
        <v>0</v>
      </c>
      <c r="AI63" s="200">
        <v>18.39</v>
      </c>
      <c r="AJ63" s="200">
        <v>0</v>
      </c>
      <c r="AK63" s="200">
        <v>15.85</v>
      </c>
      <c r="AL63" s="200">
        <v>0</v>
      </c>
      <c r="AM63" s="200">
        <v>0</v>
      </c>
      <c r="AN63" s="200">
        <v>0</v>
      </c>
      <c r="AO63" s="200">
        <v>268.48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</v>
      </c>
      <c r="AV63" s="200">
        <v>0</v>
      </c>
      <c r="AW63" s="200">
        <v>0</v>
      </c>
      <c r="AX63" s="200">
        <v>0</v>
      </c>
      <c r="AY63" s="200">
        <v>0</v>
      </c>
    </row>
    <row r="64" spans="1:51">
      <c r="A64" t="s">
        <v>106</v>
      </c>
      <c r="B64" s="200">
        <v>0</v>
      </c>
      <c r="C64" s="200">
        <v>6.09</v>
      </c>
      <c r="D64" s="200">
        <v>12.91</v>
      </c>
      <c r="E64" s="200">
        <v>0</v>
      </c>
      <c r="F64" s="200">
        <v>0</v>
      </c>
      <c r="G64" s="200">
        <v>31.29</v>
      </c>
      <c r="H64" s="200">
        <v>0</v>
      </c>
      <c r="I64" s="200">
        <v>0</v>
      </c>
      <c r="J64" s="200">
        <v>20.22</v>
      </c>
      <c r="K64" s="200">
        <v>236.69</v>
      </c>
      <c r="L64" s="200">
        <v>2.42</v>
      </c>
      <c r="M64" s="200">
        <v>29.05</v>
      </c>
      <c r="N64" s="200">
        <v>23.91</v>
      </c>
      <c r="O64" s="200">
        <v>16.670000000000002</v>
      </c>
      <c r="P64" s="200">
        <v>0.88</v>
      </c>
      <c r="Q64" s="200">
        <v>1.9</v>
      </c>
      <c r="R64" s="200">
        <v>8.01</v>
      </c>
      <c r="S64" s="200">
        <v>4.84</v>
      </c>
      <c r="T64" s="200">
        <v>0</v>
      </c>
      <c r="U64" s="200">
        <v>2.2000000000000002</v>
      </c>
      <c r="V64" s="200">
        <v>4.28</v>
      </c>
      <c r="W64" s="200">
        <v>9.77</v>
      </c>
      <c r="X64" s="200">
        <v>29.1</v>
      </c>
      <c r="Y64" s="200">
        <v>0</v>
      </c>
      <c r="Z64" s="200">
        <v>8.89</v>
      </c>
      <c r="AA64" s="200">
        <v>25.15</v>
      </c>
      <c r="AB64" s="200">
        <v>0</v>
      </c>
      <c r="AC64" s="200">
        <v>0</v>
      </c>
      <c r="AD64" s="200">
        <v>24.92</v>
      </c>
      <c r="AE64" s="200">
        <v>0</v>
      </c>
      <c r="AF64" s="200">
        <v>0</v>
      </c>
      <c r="AG64" s="200">
        <v>76.38</v>
      </c>
      <c r="AH64" s="200">
        <v>0</v>
      </c>
      <c r="AI64" s="200">
        <v>18.39</v>
      </c>
      <c r="AJ64" s="200">
        <v>0</v>
      </c>
      <c r="AK64" s="200">
        <v>15.85</v>
      </c>
      <c r="AL64" s="200">
        <v>0</v>
      </c>
      <c r="AM64" s="200">
        <v>0</v>
      </c>
      <c r="AN64" s="200">
        <v>0</v>
      </c>
      <c r="AO64" s="200">
        <v>268.48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</v>
      </c>
      <c r="AV64" s="200">
        <v>0</v>
      </c>
      <c r="AW64" s="200">
        <v>0</v>
      </c>
      <c r="AX64" s="200">
        <v>0</v>
      </c>
      <c r="AY64" s="200">
        <v>0</v>
      </c>
    </row>
    <row r="65" spans="1:51">
      <c r="A65" t="s">
        <v>107</v>
      </c>
      <c r="B65" s="200">
        <v>0</v>
      </c>
      <c r="C65" s="200">
        <v>6.09</v>
      </c>
      <c r="D65" s="200">
        <v>12.91</v>
      </c>
      <c r="E65" s="200">
        <v>0</v>
      </c>
      <c r="F65" s="200">
        <v>0</v>
      </c>
      <c r="G65" s="200">
        <v>31.29</v>
      </c>
      <c r="H65" s="200">
        <v>0</v>
      </c>
      <c r="I65" s="200">
        <v>0</v>
      </c>
      <c r="J65" s="200">
        <v>20.22</v>
      </c>
      <c r="K65" s="200">
        <v>236.81</v>
      </c>
      <c r="L65" s="200">
        <v>0.22</v>
      </c>
      <c r="M65" s="200">
        <v>2.2599999999999998</v>
      </c>
      <c r="N65" s="200">
        <v>1.84</v>
      </c>
      <c r="O65" s="200">
        <v>1.27</v>
      </c>
      <c r="P65" s="200">
        <v>0.88</v>
      </c>
      <c r="Q65" s="200">
        <v>0.17</v>
      </c>
      <c r="R65" s="200">
        <v>0.66</v>
      </c>
      <c r="S65" s="200">
        <v>0.41</v>
      </c>
      <c r="T65" s="200">
        <v>0</v>
      </c>
      <c r="U65" s="200">
        <v>2.2000000000000002</v>
      </c>
      <c r="V65" s="200">
        <v>1.02</v>
      </c>
      <c r="W65" s="200">
        <v>0.72</v>
      </c>
      <c r="X65" s="200">
        <v>2.2999999999999998</v>
      </c>
      <c r="Y65" s="200">
        <v>0</v>
      </c>
      <c r="Z65" s="200">
        <v>1.31</v>
      </c>
      <c r="AA65" s="200">
        <v>1.4</v>
      </c>
      <c r="AB65" s="200">
        <v>0</v>
      </c>
      <c r="AC65" s="200">
        <v>0</v>
      </c>
      <c r="AD65" s="200">
        <v>24.92</v>
      </c>
      <c r="AE65" s="200">
        <v>0</v>
      </c>
      <c r="AF65" s="200">
        <v>0</v>
      </c>
      <c r="AG65" s="200">
        <v>76.38</v>
      </c>
      <c r="AH65" s="200">
        <v>0</v>
      </c>
      <c r="AI65" s="200">
        <v>18.39</v>
      </c>
      <c r="AJ65" s="200">
        <v>0</v>
      </c>
      <c r="AK65" s="200">
        <v>15.85</v>
      </c>
      <c r="AL65" s="200">
        <v>0</v>
      </c>
      <c r="AM65" s="200">
        <v>0</v>
      </c>
      <c r="AN65" s="200">
        <v>0</v>
      </c>
      <c r="AO65" s="200">
        <v>268.48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</v>
      </c>
      <c r="AV65" s="200">
        <v>0</v>
      </c>
      <c r="AW65" s="200">
        <v>0</v>
      </c>
      <c r="AX65" s="200">
        <v>0</v>
      </c>
      <c r="AY65" s="200">
        <v>0</v>
      </c>
    </row>
    <row r="66" spans="1:51">
      <c r="A66" t="s">
        <v>108</v>
      </c>
      <c r="B66" s="200">
        <v>0</v>
      </c>
      <c r="C66" s="200">
        <v>6.09</v>
      </c>
      <c r="D66" s="200">
        <v>12.91</v>
      </c>
      <c r="E66" s="200">
        <v>0</v>
      </c>
      <c r="F66" s="200">
        <v>0</v>
      </c>
      <c r="G66" s="200">
        <v>31.29</v>
      </c>
      <c r="H66" s="200">
        <v>0</v>
      </c>
      <c r="I66" s="200">
        <v>0</v>
      </c>
      <c r="J66" s="200">
        <v>20.22</v>
      </c>
      <c r="K66" s="200">
        <v>236.81</v>
      </c>
      <c r="L66" s="200">
        <v>0.22</v>
      </c>
      <c r="M66" s="200">
        <v>2.2599999999999998</v>
      </c>
      <c r="N66" s="200">
        <v>1.84</v>
      </c>
      <c r="O66" s="200">
        <v>1.27</v>
      </c>
      <c r="P66" s="200">
        <v>0.88</v>
      </c>
      <c r="Q66" s="200">
        <v>0.17</v>
      </c>
      <c r="R66" s="200">
        <v>0.66</v>
      </c>
      <c r="S66" s="200">
        <v>0.41</v>
      </c>
      <c r="T66" s="200">
        <v>0</v>
      </c>
      <c r="U66" s="200">
        <v>2.2000000000000002</v>
      </c>
      <c r="V66" s="200">
        <v>0.32</v>
      </c>
      <c r="W66" s="200">
        <v>0.72</v>
      </c>
      <c r="X66" s="200">
        <v>2.2999999999999998</v>
      </c>
      <c r="Y66" s="200">
        <v>0</v>
      </c>
      <c r="Z66" s="200">
        <v>1.31</v>
      </c>
      <c r="AA66" s="200">
        <v>1.4</v>
      </c>
      <c r="AB66" s="200">
        <v>0</v>
      </c>
      <c r="AC66" s="200">
        <v>0</v>
      </c>
      <c r="AD66" s="200">
        <v>24.92</v>
      </c>
      <c r="AE66" s="200">
        <v>0</v>
      </c>
      <c r="AF66" s="200">
        <v>0</v>
      </c>
      <c r="AG66" s="200">
        <v>76.38</v>
      </c>
      <c r="AH66" s="200">
        <v>0</v>
      </c>
      <c r="AI66" s="200">
        <v>18.39</v>
      </c>
      <c r="AJ66" s="200">
        <v>0</v>
      </c>
      <c r="AK66" s="200">
        <v>15.85</v>
      </c>
      <c r="AL66" s="200">
        <v>0</v>
      </c>
      <c r="AM66" s="200">
        <v>0</v>
      </c>
      <c r="AN66" s="200">
        <v>0</v>
      </c>
      <c r="AO66" s="200">
        <v>268.48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</v>
      </c>
      <c r="AV66" s="200">
        <v>0</v>
      </c>
      <c r="AW66" s="200">
        <v>0</v>
      </c>
      <c r="AX66" s="200">
        <v>0</v>
      </c>
      <c r="AY66" s="200">
        <v>0</v>
      </c>
    </row>
    <row r="67" spans="1:51">
      <c r="A67" t="s">
        <v>109</v>
      </c>
      <c r="B67" s="200">
        <v>0</v>
      </c>
      <c r="C67" s="200">
        <v>6.09</v>
      </c>
      <c r="D67" s="200">
        <v>12.91</v>
      </c>
      <c r="E67" s="200">
        <v>0</v>
      </c>
      <c r="F67" s="200">
        <v>0</v>
      </c>
      <c r="G67" s="200">
        <v>31.29</v>
      </c>
      <c r="H67" s="200">
        <v>0</v>
      </c>
      <c r="I67" s="200">
        <v>0</v>
      </c>
      <c r="J67" s="200">
        <v>20.22</v>
      </c>
      <c r="K67" s="200">
        <v>236.81</v>
      </c>
      <c r="L67" s="200">
        <v>0.22</v>
      </c>
      <c r="M67" s="200">
        <v>2.2599999999999998</v>
      </c>
      <c r="N67" s="200">
        <v>1.84</v>
      </c>
      <c r="O67" s="200">
        <v>1.27</v>
      </c>
      <c r="P67" s="200">
        <v>0.88</v>
      </c>
      <c r="Q67" s="200">
        <v>0.17</v>
      </c>
      <c r="R67" s="200">
        <v>0.66</v>
      </c>
      <c r="S67" s="200">
        <v>0.41</v>
      </c>
      <c r="T67" s="200">
        <v>0</v>
      </c>
      <c r="U67" s="200">
        <v>2.2000000000000002</v>
      </c>
      <c r="V67" s="200">
        <v>0.32</v>
      </c>
      <c r="W67" s="200">
        <v>0.72</v>
      </c>
      <c r="X67" s="200">
        <v>2.2999999999999998</v>
      </c>
      <c r="Y67" s="200">
        <v>0</v>
      </c>
      <c r="Z67" s="200">
        <v>1.31</v>
      </c>
      <c r="AA67" s="200">
        <v>1.4</v>
      </c>
      <c r="AB67" s="200">
        <v>0</v>
      </c>
      <c r="AC67" s="200">
        <v>0</v>
      </c>
      <c r="AD67" s="200">
        <v>24.92</v>
      </c>
      <c r="AE67" s="200">
        <v>0</v>
      </c>
      <c r="AF67" s="200">
        <v>0</v>
      </c>
      <c r="AG67" s="200">
        <v>76.38</v>
      </c>
      <c r="AH67" s="200">
        <v>0</v>
      </c>
      <c r="AI67" s="200">
        <v>18.39</v>
      </c>
      <c r="AJ67" s="200">
        <v>0</v>
      </c>
      <c r="AK67" s="200">
        <v>19.61</v>
      </c>
      <c r="AL67" s="200">
        <v>0</v>
      </c>
      <c r="AM67" s="200">
        <v>0</v>
      </c>
      <c r="AN67" s="200">
        <v>0</v>
      </c>
      <c r="AO67" s="200">
        <v>268.48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</v>
      </c>
      <c r="AV67" s="200">
        <v>0</v>
      </c>
      <c r="AW67" s="200">
        <v>0</v>
      </c>
      <c r="AX67" s="200">
        <v>0</v>
      </c>
      <c r="AY67" s="200">
        <v>0</v>
      </c>
    </row>
    <row r="68" spans="1:51">
      <c r="A68" t="s">
        <v>110</v>
      </c>
      <c r="B68" s="200">
        <v>0</v>
      </c>
      <c r="C68" s="200">
        <v>6.09</v>
      </c>
      <c r="D68" s="200">
        <v>12.91</v>
      </c>
      <c r="E68" s="200">
        <v>0</v>
      </c>
      <c r="F68" s="200">
        <v>0</v>
      </c>
      <c r="G68" s="200">
        <v>31.29</v>
      </c>
      <c r="H68" s="200">
        <v>0</v>
      </c>
      <c r="I68" s="200">
        <v>0</v>
      </c>
      <c r="J68" s="200">
        <v>20.22</v>
      </c>
      <c r="K68" s="200">
        <v>236.81</v>
      </c>
      <c r="L68" s="200">
        <v>0.22</v>
      </c>
      <c r="M68" s="200">
        <v>2.2599999999999998</v>
      </c>
      <c r="N68" s="200">
        <v>1.84</v>
      </c>
      <c r="O68" s="200">
        <v>1.27</v>
      </c>
      <c r="P68" s="200">
        <v>0.88</v>
      </c>
      <c r="Q68" s="200">
        <v>0.17</v>
      </c>
      <c r="R68" s="200">
        <v>0.66</v>
      </c>
      <c r="S68" s="200">
        <v>0.41</v>
      </c>
      <c r="T68" s="200">
        <v>0</v>
      </c>
      <c r="U68" s="200">
        <v>2.2000000000000002</v>
      </c>
      <c r="V68" s="200">
        <v>0.32</v>
      </c>
      <c r="W68" s="200">
        <v>0.72</v>
      </c>
      <c r="X68" s="200">
        <v>2.2999999999999998</v>
      </c>
      <c r="Y68" s="200">
        <v>0</v>
      </c>
      <c r="Z68" s="200">
        <v>1.31</v>
      </c>
      <c r="AA68" s="200">
        <v>1.4</v>
      </c>
      <c r="AB68" s="200">
        <v>0</v>
      </c>
      <c r="AC68" s="200">
        <v>0</v>
      </c>
      <c r="AD68" s="200">
        <v>24.92</v>
      </c>
      <c r="AE68" s="200">
        <v>0</v>
      </c>
      <c r="AF68" s="200">
        <v>0</v>
      </c>
      <c r="AG68" s="200">
        <v>76.38</v>
      </c>
      <c r="AH68" s="200">
        <v>0</v>
      </c>
      <c r="AI68" s="200">
        <v>18.39</v>
      </c>
      <c r="AJ68" s="200">
        <v>0</v>
      </c>
      <c r="AK68" s="200">
        <v>15.85</v>
      </c>
      <c r="AL68" s="200">
        <v>0</v>
      </c>
      <c r="AM68" s="200">
        <v>0</v>
      </c>
      <c r="AN68" s="200">
        <v>0</v>
      </c>
      <c r="AO68" s="200">
        <v>268.48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</v>
      </c>
      <c r="AV68" s="200">
        <v>0</v>
      </c>
      <c r="AW68" s="200">
        <v>0</v>
      </c>
      <c r="AX68" s="200">
        <v>0</v>
      </c>
      <c r="AY68" s="200">
        <v>0</v>
      </c>
    </row>
    <row r="69" spans="1:51">
      <c r="A69" t="s">
        <v>111</v>
      </c>
      <c r="B69" s="200">
        <v>0</v>
      </c>
      <c r="C69" s="200">
        <v>6.09</v>
      </c>
      <c r="D69" s="200">
        <v>12.91</v>
      </c>
      <c r="E69" s="200">
        <v>0</v>
      </c>
      <c r="F69" s="200">
        <v>0</v>
      </c>
      <c r="G69" s="200">
        <v>31.29</v>
      </c>
      <c r="H69" s="200">
        <v>0</v>
      </c>
      <c r="I69" s="200">
        <v>0</v>
      </c>
      <c r="J69" s="200">
        <v>20.22</v>
      </c>
      <c r="K69" s="200">
        <v>188.58</v>
      </c>
      <c r="L69" s="200">
        <v>0.7</v>
      </c>
      <c r="M69" s="200">
        <v>2.2599999999999998</v>
      </c>
      <c r="N69" s="200">
        <v>1.84</v>
      </c>
      <c r="O69" s="200">
        <v>1.27</v>
      </c>
      <c r="P69" s="200">
        <v>0.88</v>
      </c>
      <c r="Q69" s="200">
        <v>0.17</v>
      </c>
      <c r="R69" s="200">
        <v>0.66</v>
      </c>
      <c r="S69" s="200">
        <v>0.41</v>
      </c>
      <c r="T69" s="200">
        <v>0</v>
      </c>
      <c r="U69" s="200">
        <v>2.2000000000000002</v>
      </c>
      <c r="V69" s="200">
        <v>0.32</v>
      </c>
      <c r="W69" s="200">
        <v>0.72</v>
      </c>
      <c r="X69" s="200">
        <v>2.2999999999999998</v>
      </c>
      <c r="Y69" s="200">
        <v>0</v>
      </c>
      <c r="Z69" s="200">
        <v>1.31</v>
      </c>
      <c r="AA69" s="200">
        <v>1.4</v>
      </c>
      <c r="AB69" s="200">
        <v>0</v>
      </c>
      <c r="AC69" s="200">
        <v>0</v>
      </c>
      <c r="AD69" s="200">
        <v>24.92</v>
      </c>
      <c r="AE69" s="200">
        <v>0</v>
      </c>
      <c r="AF69" s="200">
        <v>0</v>
      </c>
      <c r="AG69" s="200">
        <v>76.38</v>
      </c>
      <c r="AH69" s="200">
        <v>0</v>
      </c>
      <c r="AI69" s="200">
        <v>18.39</v>
      </c>
      <c r="AJ69" s="200">
        <v>0</v>
      </c>
      <c r="AK69" s="200">
        <v>19.61</v>
      </c>
      <c r="AL69" s="200">
        <v>0</v>
      </c>
      <c r="AM69" s="200">
        <v>0</v>
      </c>
      <c r="AN69" s="200">
        <v>0</v>
      </c>
      <c r="AO69" s="200">
        <v>268.48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</v>
      </c>
      <c r="AV69" s="200">
        <v>0</v>
      </c>
      <c r="AW69" s="200">
        <v>0</v>
      </c>
      <c r="AX69" s="200">
        <v>0</v>
      </c>
      <c r="AY69" s="200">
        <v>0</v>
      </c>
    </row>
    <row r="70" spans="1:51">
      <c r="A70" t="s">
        <v>112</v>
      </c>
      <c r="B70" s="200">
        <v>0</v>
      </c>
      <c r="C70" s="200">
        <v>6.09</v>
      </c>
      <c r="D70" s="200">
        <v>12.91</v>
      </c>
      <c r="E70" s="200">
        <v>0</v>
      </c>
      <c r="F70" s="200">
        <v>0</v>
      </c>
      <c r="G70" s="200">
        <v>31.29</v>
      </c>
      <c r="H70" s="200">
        <v>0</v>
      </c>
      <c r="I70" s="200">
        <v>0</v>
      </c>
      <c r="J70" s="200">
        <v>20.22</v>
      </c>
      <c r="K70" s="200">
        <v>140.13</v>
      </c>
      <c r="L70" s="200">
        <v>0.22</v>
      </c>
      <c r="M70" s="200">
        <v>2.2599999999999998</v>
      </c>
      <c r="N70" s="200">
        <v>1.84</v>
      </c>
      <c r="O70" s="200">
        <v>1.27</v>
      </c>
      <c r="P70" s="200">
        <v>0.88</v>
      </c>
      <c r="Q70" s="200">
        <v>0.17</v>
      </c>
      <c r="R70" s="200">
        <v>0.66</v>
      </c>
      <c r="S70" s="200">
        <v>0.41</v>
      </c>
      <c r="T70" s="200">
        <v>0</v>
      </c>
      <c r="U70" s="200">
        <v>2.2000000000000002</v>
      </c>
      <c r="V70" s="200">
        <v>0.32</v>
      </c>
      <c r="W70" s="200">
        <v>0.72</v>
      </c>
      <c r="X70" s="200">
        <v>2.2999999999999998</v>
      </c>
      <c r="Y70" s="200">
        <v>0</v>
      </c>
      <c r="Z70" s="200">
        <v>1.31</v>
      </c>
      <c r="AA70" s="200">
        <v>1.4</v>
      </c>
      <c r="AB70" s="200">
        <v>0</v>
      </c>
      <c r="AC70" s="200">
        <v>0</v>
      </c>
      <c r="AD70" s="200">
        <v>24.92</v>
      </c>
      <c r="AE70" s="200">
        <v>0</v>
      </c>
      <c r="AF70" s="200">
        <v>0</v>
      </c>
      <c r="AG70" s="200">
        <v>76.38</v>
      </c>
      <c r="AH70" s="200">
        <v>0</v>
      </c>
      <c r="AI70" s="200">
        <v>18.39</v>
      </c>
      <c r="AJ70" s="200">
        <v>0</v>
      </c>
      <c r="AK70" s="200">
        <v>19.61</v>
      </c>
      <c r="AL70" s="200">
        <v>0</v>
      </c>
      <c r="AM70" s="200">
        <v>0</v>
      </c>
      <c r="AN70" s="200">
        <v>0</v>
      </c>
      <c r="AO70" s="200">
        <v>268.48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</v>
      </c>
      <c r="AV70" s="200">
        <v>0</v>
      </c>
      <c r="AW70" s="200">
        <v>0</v>
      </c>
      <c r="AX70" s="200">
        <v>0</v>
      </c>
      <c r="AY70" s="200">
        <v>0</v>
      </c>
    </row>
    <row r="71" spans="1:51">
      <c r="A71" t="s">
        <v>113</v>
      </c>
      <c r="B71" s="200">
        <v>0</v>
      </c>
      <c r="C71" s="200">
        <v>6.09</v>
      </c>
      <c r="D71" s="200">
        <v>12.91</v>
      </c>
      <c r="E71" s="200">
        <v>0</v>
      </c>
      <c r="F71" s="200">
        <v>0</v>
      </c>
      <c r="G71" s="200">
        <v>31.29</v>
      </c>
      <c r="H71" s="200">
        <v>0</v>
      </c>
      <c r="I71" s="200">
        <v>0</v>
      </c>
      <c r="J71" s="200">
        <v>20.22</v>
      </c>
      <c r="K71" s="200">
        <v>91.9</v>
      </c>
      <c r="L71" s="200">
        <v>0.22</v>
      </c>
      <c r="M71" s="200">
        <v>2.2599999999999998</v>
      </c>
      <c r="N71" s="200">
        <v>1.84</v>
      </c>
      <c r="O71" s="200">
        <v>1.27</v>
      </c>
      <c r="P71" s="200">
        <v>0.88</v>
      </c>
      <c r="Q71" s="200">
        <v>0.17</v>
      </c>
      <c r="R71" s="200">
        <v>0.66</v>
      </c>
      <c r="S71" s="200">
        <v>0.41</v>
      </c>
      <c r="T71" s="200">
        <v>0</v>
      </c>
      <c r="U71" s="200">
        <v>2.2000000000000002</v>
      </c>
      <c r="V71" s="200">
        <v>0.32</v>
      </c>
      <c r="W71" s="200">
        <v>0.72</v>
      </c>
      <c r="X71" s="200">
        <v>2.2999999999999998</v>
      </c>
      <c r="Y71" s="200">
        <v>0</v>
      </c>
      <c r="Z71" s="200">
        <v>1.31</v>
      </c>
      <c r="AA71" s="200">
        <v>1.4</v>
      </c>
      <c r="AB71" s="200">
        <v>0</v>
      </c>
      <c r="AC71" s="200">
        <v>0</v>
      </c>
      <c r="AD71" s="200">
        <v>24.92</v>
      </c>
      <c r="AE71" s="200">
        <v>0</v>
      </c>
      <c r="AF71" s="200">
        <v>0</v>
      </c>
      <c r="AG71" s="200">
        <v>76.38</v>
      </c>
      <c r="AH71" s="200">
        <v>0</v>
      </c>
      <c r="AI71" s="200">
        <v>18.39</v>
      </c>
      <c r="AJ71" s="200">
        <v>0</v>
      </c>
      <c r="AK71" s="200">
        <v>19.61</v>
      </c>
      <c r="AL71" s="200">
        <v>0</v>
      </c>
      <c r="AM71" s="200">
        <v>0</v>
      </c>
      <c r="AN71" s="200">
        <v>0</v>
      </c>
      <c r="AO71" s="200">
        <v>268.48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</v>
      </c>
      <c r="AV71" s="200">
        <v>0</v>
      </c>
      <c r="AW71" s="200">
        <v>0</v>
      </c>
      <c r="AX71" s="200">
        <v>0</v>
      </c>
      <c r="AY71" s="200">
        <v>0</v>
      </c>
    </row>
    <row r="72" spans="1:51">
      <c r="A72" t="s">
        <v>114</v>
      </c>
      <c r="B72" s="200">
        <v>0</v>
      </c>
      <c r="C72" s="200">
        <v>6.09</v>
      </c>
      <c r="D72" s="200">
        <v>12.91</v>
      </c>
      <c r="E72" s="200">
        <v>0</v>
      </c>
      <c r="F72" s="200">
        <v>0</v>
      </c>
      <c r="G72" s="200">
        <v>31.29</v>
      </c>
      <c r="H72" s="200">
        <v>0</v>
      </c>
      <c r="I72" s="200">
        <v>0</v>
      </c>
      <c r="J72" s="200">
        <v>20.22</v>
      </c>
      <c r="K72" s="200">
        <v>43.89</v>
      </c>
      <c r="L72" s="200">
        <v>0.22</v>
      </c>
      <c r="M72" s="200">
        <v>2.2599999999999998</v>
      </c>
      <c r="N72" s="200">
        <v>1.84</v>
      </c>
      <c r="O72" s="200">
        <v>1.27</v>
      </c>
      <c r="P72" s="200">
        <v>0.88</v>
      </c>
      <c r="Q72" s="200">
        <v>0.17</v>
      </c>
      <c r="R72" s="200">
        <v>0.66</v>
      </c>
      <c r="S72" s="200">
        <v>0.41</v>
      </c>
      <c r="T72" s="200">
        <v>0</v>
      </c>
      <c r="U72" s="200">
        <v>2.2000000000000002</v>
      </c>
      <c r="V72" s="200">
        <v>0.32</v>
      </c>
      <c r="W72" s="200">
        <v>0.72</v>
      </c>
      <c r="X72" s="200">
        <v>2.2999999999999998</v>
      </c>
      <c r="Y72" s="200">
        <v>0</v>
      </c>
      <c r="Z72" s="200">
        <v>1.31</v>
      </c>
      <c r="AA72" s="200">
        <v>1.4</v>
      </c>
      <c r="AB72" s="200">
        <v>0</v>
      </c>
      <c r="AC72" s="200">
        <v>0</v>
      </c>
      <c r="AD72" s="200">
        <v>24.92</v>
      </c>
      <c r="AE72" s="200">
        <v>0</v>
      </c>
      <c r="AF72" s="200">
        <v>0</v>
      </c>
      <c r="AG72" s="200">
        <v>76.38</v>
      </c>
      <c r="AH72" s="200">
        <v>0</v>
      </c>
      <c r="AI72" s="200">
        <v>18.39</v>
      </c>
      <c r="AJ72" s="200">
        <v>0</v>
      </c>
      <c r="AK72" s="200">
        <v>15.85</v>
      </c>
      <c r="AL72" s="200">
        <v>0</v>
      </c>
      <c r="AM72" s="200">
        <v>0</v>
      </c>
      <c r="AN72" s="200">
        <v>0</v>
      </c>
      <c r="AO72" s="200">
        <v>268.48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</v>
      </c>
      <c r="AV72" s="200">
        <v>0</v>
      </c>
      <c r="AW72" s="200">
        <v>0</v>
      </c>
      <c r="AX72" s="200">
        <v>0</v>
      </c>
      <c r="AY72" s="200">
        <v>0</v>
      </c>
    </row>
    <row r="73" spans="1:51">
      <c r="A73" t="s">
        <v>115</v>
      </c>
      <c r="B73" s="200">
        <v>0</v>
      </c>
      <c r="C73" s="200">
        <v>6.27</v>
      </c>
      <c r="D73" s="200">
        <v>12.91</v>
      </c>
      <c r="E73" s="200">
        <v>0</v>
      </c>
      <c r="F73" s="200">
        <v>0</v>
      </c>
      <c r="G73" s="200">
        <v>31.29</v>
      </c>
      <c r="H73" s="200">
        <v>0</v>
      </c>
      <c r="I73" s="200">
        <v>0</v>
      </c>
      <c r="J73" s="200">
        <v>20.22</v>
      </c>
      <c r="K73" s="200">
        <v>17.940000000000001</v>
      </c>
      <c r="L73" s="200">
        <v>0.22</v>
      </c>
      <c r="M73" s="200">
        <v>2.2599999999999998</v>
      </c>
      <c r="N73" s="200">
        <v>1.84</v>
      </c>
      <c r="O73" s="200">
        <v>1.27</v>
      </c>
      <c r="P73" s="200">
        <v>0.88</v>
      </c>
      <c r="Q73" s="200">
        <v>0.17</v>
      </c>
      <c r="R73" s="200">
        <v>0.66</v>
      </c>
      <c r="S73" s="200">
        <v>0.41</v>
      </c>
      <c r="T73" s="200">
        <v>0</v>
      </c>
      <c r="U73" s="200">
        <v>2.2000000000000002</v>
      </c>
      <c r="V73" s="200">
        <v>0.32</v>
      </c>
      <c r="W73" s="200">
        <v>0.72</v>
      </c>
      <c r="X73" s="200">
        <v>2.2999999999999998</v>
      </c>
      <c r="Y73" s="200">
        <v>0</v>
      </c>
      <c r="Z73" s="200">
        <v>1.31</v>
      </c>
      <c r="AA73" s="200">
        <v>1.4</v>
      </c>
      <c r="AB73" s="200">
        <v>0</v>
      </c>
      <c r="AC73" s="200">
        <v>0</v>
      </c>
      <c r="AD73" s="200">
        <v>24.92</v>
      </c>
      <c r="AE73" s="200">
        <v>0</v>
      </c>
      <c r="AF73" s="200">
        <v>0</v>
      </c>
      <c r="AG73" s="200">
        <v>76.38</v>
      </c>
      <c r="AH73" s="200">
        <v>0</v>
      </c>
      <c r="AI73" s="200">
        <v>18.39</v>
      </c>
      <c r="AJ73" s="200">
        <v>0</v>
      </c>
      <c r="AK73" s="200">
        <v>15.85</v>
      </c>
      <c r="AL73" s="200">
        <v>0</v>
      </c>
      <c r="AM73" s="200">
        <v>0</v>
      </c>
      <c r="AN73" s="200">
        <v>0</v>
      </c>
      <c r="AO73" s="200">
        <v>268.48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</v>
      </c>
      <c r="AV73" s="200">
        <v>0</v>
      </c>
      <c r="AW73" s="200">
        <v>0</v>
      </c>
      <c r="AX73" s="200">
        <v>0</v>
      </c>
      <c r="AY73" s="200">
        <v>0</v>
      </c>
    </row>
    <row r="74" spans="1:51">
      <c r="A74" t="s">
        <v>116</v>
      </c>
      <c r="B74" s="200">
        <v>0</v>
      </c>
      <c r="C74" s="200">
        <v>6.27</v>
      </c>
      <c r="D74" s="200">
        <v>12.91</v>
      </c>
      <c r="E74" s="200">
        <v>0</v>
      </c>
      <c r="F74" s="200">
        <v>0</v>
      </c>
      <c r="G74" s="200">
        <v>31.29</v>
      </c>
      <c r="H74" s="200">
        <v>0</v>
      </c>
      <c r="I74" s="200">
        <v>0</v>
      </c>
      <c r="J74" s="200">
        <v>20.22</v>
      </c>
      <c r="K74" s="200">
        <v>17.940000000000001</v>
      </c>
      <c r="L74" s="200">
        <v>0.22</v>
      </c>
      <c r="M74" s="200">
        <v>2.2599999999999998</v>
      </c>
      <c r="N74" s="200">
        <v>1.84</v>
      </c>
      <c r="O74" s="200">
        <v>1.27</v>
      </c>
      <c r="P74" s="200">
        <v>0.88</v>
      </c>
      <c r="Q74" s="200">
        <v>0.17</v>
      </c>
      <c r="R74" s="200">
        <v>0.66</v>
      </c>
      <c r="S74" s="200">
        <v>0.41</v>
      </c>
      <c r="T74" s="200">
        <v>0</v>
      </c>
      <c r="U74" s="200">
        <v>2.2000000000000002</v>
      </c>
      <c r="V74" s="200">
        <v>0.32</v>
      </c>
      <c r="W74" s="200">
        <v>0.72</v>
      </c>
      <c r="X74" s="200">
        <v>2.2999999999999998</v>
      </c>
      <c r="Y74" s="200">
        <v>0</v>
      </c>
      <c r="Z74" s="200">
        <v>1.31</v>
      </c>
      <c r="AA74" s="200">
        <v>1.4</v>
      </c>
      <c r="AB74" s="200">
        <v>0</v>
      </c>
      <c r="AC74" s="200">
        <v>0</v>
      </c>
      <c r="AD74" s="200">
        <v>24.92</v>
      </c>
      <c r="AE74" s="200">
        <v>0</v>
      </c>
      <c r="AF74" s="200">
        <v>0</v>
      </c>
      <c r="AG74" s="200">
        <v>76.38</v>
      </c>
      <c r="AH74" s="200">
        <v>0</v>
      </c>
      <c r="AI74" s="200">
        <v>18.39</v>
      </c>
      <c r="AJ74" s="200">
        <v>0</v>
      </c>
      <c r="AK74" s="200">
        <v>15.85</v>
      </c>
      <c r="AL74" s="200">
        <v>0</v>
      </c>
      <c r="AM74" s="200">
        <v>0</v>
      </c>
      <c r="AN74" s="200">
        <v>0</v>
      </c>
      <c r="AO74" s="200">
        <v>268.48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</v>
      </c>
      <c r="AV74" s="200">
        <v>0</v>
      </c>
      <c r="AW74" s="200">
        <v>0</v>
      </c>
      <c r="AX74" s="200">
        <v>0</v>
      </c>
      <c r="AY74" s="200">
        <v>0</v>
      </c>
    </row>
    <row r="75" spans="1:51">
      <c r="A75" t="s">
        <v>117</v>
      </c>
      <c r="B75" s="200">
        <v>0</v>
      </c>
      <c r="C75" s="200">
        <v>6.27</v>
      </c>
      <c r="D75" s="200">
        <v>12.91</v>
      </c>
      <c r="E75" s="200">
        <v>0</v>
      </c>
      <c r="F75" s="200">
        <v>0</v>
      </c>
      <c r="G75" s="200">
        <v>31.29</v>
      </c>
      <c r="H75" s="200">
        <v>0</v>
      </c>
      <c r="I75" s="200">
        <v>0</v>
      </c>
      <c r="J75" s="200">
        <v>20.22</v>
      </c>
      <c r="K75" s="200">
        <v>17.95</v>
      </c>
      <c r="L75" s="200">
        <v>1.44</v>
      </c>
      <c r="M75" s="200">
        <v>2.2599999999999998</v>
      </c>
      <c r="N75" s="200">
        <v>1.84</v>
      </c>
      <c r="O75" s="200">
        <v>1.27</v>
      </c>
      <c r="P75" s="200">
        <v>0.88</v>
      </c>
      <c r="Q75" s="200">
        <v>0.17</v>
      </c>
      <c r="R75" s="200">
        <v>0.66</v>
      </c>
      <c r="S75" s="200">
        <v>0.41</v>
      </c>
      <c r="T75" s="200">
        <v>0</v>
      </c>
      <c r="U75" s="200">
        <v>2.2000000000000002</v>
      </c>
      <c r="V75" s="200">
        <v>0.32</v>
      </c>
      <c r="W75" s="200">
        <v>0.72</v>
      </c>
      <c r="X75" s="200">
        <v>2.2999999999999998</v>
      </c>
      <c r="Y75" s="200">
        <v>0</v>
      </c>
      <c r="Z75" s="200">
        <v>1.31</v>
      </c>
      <c r="AA75" s="200">
        <v>1.4</v>
      </c>
      <c r="AB75" s="200">
        <v>0</v>
      </c>
      <c r="AC75" s="200">
        <v>0</v>
      </c>
      <c r="AD75" s="200">
        <v>24.92</v>
      </c>
      <c r="AE75" s="200">
        <v>0</v>
      </c>
      <c r="AF75" s="200">
        <v>0</v>
      </c>
      <c r="AG75" s="200">
        <v>76.38</v>
      </c>
      <c r="AH75" s="200">
        <v>0</v>
      </c>
      <c r="AI75" s="200">
        <v>18.39</v>
      </c>
      <c r="AJ75" s="200">
        <v>0</v>
      </c>
      <c r="AK75" s="200">
        <v>15.85</v>
      </c>
      <c r="AL75" s="200">
        <v>0</v>
      </c>
      <c r="AM75" s="200">
        <v>0</v>
      </c>
      <c r="AN75" s="200">
        <v>0</v>
      </c>
      <c r="AO75" s="200">
        <v>268.48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</v>
      </c>
      <c r="AV75" s="200">
        <v>0</v>
      </c>
      <c r="AW75" s="200">
        <v>0</v>
      </c>
      <c r="AX75" s="200">
        <v>0</v>
      </c>
      <c r="AY75" s="200">
        <v>0</v>
      </c>
    </row>
    <row r="76" spans="1:51">
      <c r="A76" t="s">
        <v>118</v>
      </c>
      <c r="B76" s="200">
        <v>0</v>
      </c>
      <c r="C76" s="200">
        <v>6.27</v>
      </c>
      <c r="D76" s="200">
        <v>12.91</v>
      </c>
      <c r="E76" s="200">
        <v>0</v>
      </c>
      <c r="F76" s="200">
        <v>0</v>
      </c>
      <c r="G76" s="200">
        <v>31.29</v>
      </c>
      <c r="H76" s="200">
        <v>0</v>
      </c>
      <c r="I76" s="200">
        <v>0</v>
      </c>
      <c r="J76" s="200">
        <v>20.22</v>
      </c>
      <c r="K76" s="200">
        <v>17.95</v>
      </c>
      <c r="L76" s="200">
        <v>1.0900000000000001</v>
      </c>
      <c r="M76" s="200">
        <v>2.2599999999999998</v>
      </c>
      <c r="N76" s="200">
        <v>1.84</v>
      </c>
      <c r="O76" s="200">
        <v>1.27</v>
      </c>
      <c r="P76" s="200">
        <v>0.88</v>
      </c>
      <c r="Q76" s="200">
        <v>0.17</v>
      </c>
      <c r="R76" s="200">
        <v>0.66</v>
      </c>
      <c r="S76" s="200">
        <v>0.41</v>
      </c>
      <c r="T76" s="200">
        <v>0</v>
      </c>
      <c r="U76" s="200">
        <v>2.2000000000000002</v>
      </c>
      <c r="V76" s="200">
        <v>0.32</v>
      </c>
      <c r="W76" s="200">
        <v>0.72</v>
      </c>
      <c r="X76" s="200">
        <v>2.2999999999999998</v>
      </c>
      <c r="Y76" s="200">
        <v>0</v>
      </c>
      <c r="Z76" s="200">
        <v>1.31</v>
      </c>
      <c r="AA76" s="200">
        <v>1.4</v>
      </c>
      <c r="AB76" s="200">
        <v>0</v>
      </c>
      <c r="AC76" s="200">
        <v>0</v>
      </c>
      <c r="AD76" s="200">
        <v>24.92</v>
      </c>
      <c r="AE76" s="200">
        <v>0</v>
      </c>
      <c r="AF76" s="200">
        <v>0</v>
      </c>
      <c r="AG76" s="200">
        <v>76.38</v>
      </c>
      <c r="AH76" s="200">
        <v>0</v>
      </c>
      <c r="AI76" s="200">
        <v>18.39</v>
      </c>
      <c r="AJ76" s="200">
        <v>0</v>
      </c>
      <c r="AK76" s="200">
        <v>19.61</v>
      </c>
      <c r="AL76" s="200">
        <v>0</v>
      </c>
      <c r="AM76" s="200">
        <v>0</v>
      </c>
      <c r="AN76" s="200">
        <v>0</v>
      </c>
      <c r="AO76" s="200">
        <v>268.48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</v>
      </c>
      <c r="AV76" s="200">
        <v>0</v>
      </c>
      <c r="AW76" s="200">
        <v>0</v>
      </c>
      <c r="AX76" s="200">
        <v>0</v>
      </c>
      <c r="AY76" s="200">
        <v>0</v>
      </c>
    </row>
    <row r="77" spans="1:51">
      <c r="A77" t="s">
        <v>119</v>
      </c>
      <c r="B77" s="200">
        <v>0</v>
      </c>
      <c r="C77" s="200">
        <v>6.27</v>
      </c>
      <c r="D77" s="200">
        <v>12.91</v>
      </c>
      <c r="E77" s="200">
        <v>0</v>
      </c>
      <c r="F77" s="200">
        <v>0</v>
      </c>
      <c r="G77" s="200">
        <v>31.29</v>
      </c>
      <c r="H77" s="200">
        <v>0</v>
      </c>
      <c r="I77" s="200">
        <v>0</v>
      </c>
      <c r="J77" s="200">
        <v>20.22</v>
      </c>
      <c r="K77" s="200">
        <v>17.95</v>
      </c>
      <c r="L77" s="200">
        <v>0.35</v>
      </c>
      <c r="M77" s="200">
        <v>2.2599999999999998</v>
      </c>
      <c r="N77" s="200">
        <v>1.84</v>
      </c>
      <c r="O77" s="200">
        <v>1.27</v>
      </c>
      <c r="P77" s="200">
        <v>0.88</v>
      </c>
      <c r="Q77" s="200">
        <v>0.17</v>
      </c>
      <c r="R77" s="200">
        <v>0.66</v>
      </c>
      <c r="S77" s="200">
        <v>0.41</v>
      </c>
      <c r="T77" s="200">
        <v>0</v>
      </c>
      <c r="U77" s="200">
        <v>2.2000000000000002</v>
      </c>
      <c r="V77" s="200">
        <v>0.32</v>
      </c>
      <c r="W77" s="200">
        <v>0.72</v>
      </c>
      <c r="X77" s="200">
        <v>2.2999999999999998</v>
      </c>
      <c r="Y77" s="200">
        <v>0</v>
      </c>
      <c r="Z77" s="200">
        <v>1.31</v>
      </c>
      <c r="AA77" s="200">
        <v>1.4</v>
      </c>
      <c r="AB77" s="200">
        <v>0</v>
      </c>
      <c r="AC77" s="200">
        <v>0</v>
      </c>
      <c r="AD77" s="200">
        <v>24.92</v>
      </c>
      <c r="AE77" s="200">
        <v>0</v>
      </c>
      <c r="AF77" s="200">
        <v>0</v>
      </c>
      <c r="AG77" s="200">
        <v>76.38</v>
      </c>
      <c r="AH77" s="200">
        <v>0</v>
      </c>
      <c r="AI77" s="200">
        <v>18.39</v>
      </c>
      <c r="AJ77" s="200">
        <v>0</v>
      </c>
      <c r="AK77" s="200">
        <v>19.61</v>
      </c>
      <c r="AL77" s="200">
        <v>0</v>
      </c>
      <c r="AM77" s="200">
        <v>0</v>
      </c>
      <c r="AN77" s="200">
        <v>0</v>
      </c>
      <c r="AO77" s="200">
        <v>268.48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</v>
      </c>
      <c r="AV77" s="200">
        <v>0</v>
      </c>
      <c r="AW77" s="200">
        <v>0</v>
      </c>
      <c r="AX77" s="200">
        <v>0</v>
      </c>
      <c r="AY77" s="200">
        <v>0</v>
      </c>
    </row>
    <row r="78" spans="1:51">
      <c r="A78" t="s">
        <v>120</v>
      </c>
      <c r="B78" s="200">
        <v>0</v>
      </c>
      <c r="C78" s="200">
        <v>6.27</v>
      </c>
      <c r="D78" s="200">
        <v>12.91</v>
      </c>
      <c r="E78" s="200">
        <v>0</v>
      </c>
      <c r="F78" s="200">
        <v>0</v>
      </c>
      <c r="G78" s="200">
        <v>31.29</v>
      </c>
      <c r="H78" s="200">
        <v>0</v>
      </c>
      <c r="I78" s="200">
        <v>0</v>
      </c>
      <c r="J78" s="200">
        <v>20.22</v>
      </c>
      <c r="K78" s="200">
        <v>17.93</v>
      </c>
      <c r="L78" s="200">
        <v>0.22</v>
      </c>
      <c r="M78" s="200">
        <v>2.2599999999999998</v>
      </c>
      <c r="N78" s="200">
        <v>1.84</v>
      </c>
      <c r="O78" s="200">
        <v>1.27</v>
      </c>
      <c r="P78" s="200">
        <v>0.88</v>
      </c>
      <c r="Q78" s="200">
        <v>0.17</v>
      </c>
      <c r="R78" s="200">
        <v>0.66</v>
      </c>
      <c r="S78" s="200">
        <v>0.41</v>
      </c>
      <c r="T78" s="200">
        <v>0</v>
      </c>
      <c r="U78" s="200">
        <v>2.2000000000000002</v>
      </c>
      <c r="V78" s="200">
        <v>0.32</v>
      </c>
      <c r="W78" s="200">
        <v>0.72</v>
      </c>
      <c r="X78" s="200">
        <v>2.2999999999999998</v>
      </c>
      <c r="Y78" s="200">
        <v>0</v>
      </c>
      <c r="Z78" s="200">
        <v>1.31</v>
      </c>
      <c r="AA78" s="200">
        <v>1.4</v>
      </c>
      <c r="AB78" s="200">
        <v>0</v>
      </c>
      <c r="AC78" s="200">
        <v>0</v>
      </c>
      <c r="AD78" s="200">
        <v>24.92</v>
      </c>
      <c r="AE78" s="200">
        <v>0</v>
      </c>
      <c r="AF78" s="200">
        <v>0</v>
      </c>
      <c r="AG78" s="200">
        <v>76.38</v>
      </c>
      <c r="AH78" s="200">
        <v>0</v>
      </c>
      <c r="AI78" s="200">
        <v>18.39</v>
      </c>
      <c r="AJ78" s="200">
        <v>0</v>
      </c>
      <c r="AK78" s="200">
        <v>19.61</v>
      </c>
      <c r="AL78" s="200">
        <v>0</v>
      </c>
      <c r="AM78" s="200">
        <v>0</v>
      </c>
      <c r="AN78" s="200">
        <v>0</v>
      </c>
      <c r="AO78" s="200">
        <v>268.48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</v>
      </c>
      <c r="AV78" s="200">
        <v>0</v>
      </c>
      <c r="AW78" s="200">
        <v>0</v>
      </c>
      <c r="AX78" s="200">
        <v>0</v>
      </c>
      <c r="AY78" s="200">
        <v>0</v>
      </c>
    </row>
    <row r="79" spans="1:51">
      <c r="A79" t="s">
        <v>121</v>
      </c>
      <c r="B79" s="200">
        <v>0</v>
      </c>
      <c r="C79" s="200">
        <v>6.27</v>
      </c>
      <c r="D79" s="200">
        <v>12.91</v>
      </c>
      <c r="E79" s="200">
        <v>0</v>
      </c>
      <c r="F79" s="200">
        <v>0</v>
      </c>
      <c r="G79" s="200">
        <v>31.29</v>
      </c>
      <c r="H79" s="200">
        <v>0</v>
      </c>
      <c r="I79" s="200">
        <v>0</v>
      </c>
      <c r="J79" s="200">
        <v>20.22</v>
      </c>
      <c r="K79" s="200">
        <v>17.93</v>
      </c>
      <c r="L79" s="200">
        <v>0.22</v>
      </c>
      <c r="M79" s="200">
        <v>2.2599999999999998</v>
      </c>
      <c r="N79" s="200">
        <v>1.84</v>
      </c>
      <c r="O79" s="200">
        <v>1.27</v>
      </c>
      <c r="P79" s="200">
        <v>0.88</v>
      </c>
      <c r="Q79" s="200">
        <v>0.17</v>
      </c>
      <c r="R79" s="200">
        <v>0.66</v>
      </c>
      <c r="S79" s="200">
        <v>0.41</v>
      </c>
      <c r="T79" s="200">
        <v>0</v>
      </c>
      <c r="U79" s="200">
        <v>2.2000000000000002</v>
      </c>
      <c r="V79" s="200">
        <v>0.32</v>
      </c>
      <c r="W79" s="200">
        <v>0.72</v>
      </c>
      <c r="X79" s="200">
        <v>2.2999999999999998</v>
      </c>
      <c r="Y79" s="200">
        <v>0</v>
      </c>
      <c r="Z79" s="200">
        <v>1.31</v>
      </c>
      <c r="AA79" s="200">
        <v>1.4</v>
      </c>
      <c r="AB79" s="200">
        <v>0</v>
      </c>
      <c r="AC79" s="200">
        <v>0</v>
      </c>
      <c r="AD79" s="200">
        <v>24.92</v>
      </c>
      <c r="AE79" s="200">
        <v>0</v>
      </c>
      <c r="AF79" s="200">
        <v>0</v>
      </c>
      <c r="AG79" s="200">
        <v>76.38</v>
      </c>
      <c r="AH79" s="200">
        <v>0</v>
      </c>
      <c r="AI79" s="200">
        <v>18.39</v>
      </c>
      <c r="AJ79" s="200">
        <v>0</v>
      </c>
      <c r="AK79" s="200">
        <v>19.61</v>
      </c>
      <c r="AL79" s="200">
        <v>0</v>
      </c>
      <c r="AM79" s="200">
        <v>0</v>
      </c>
      <c r="AN79" s="200">
        <v>0</v>
      </c>
      <c r="AO79" s="200">
        <v>268.48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</v>
      </c>
      <c r="AV79" s="200">
        <v>0</v>
      </c>
      <c r="AW79" s="200">
        <v>0</v>
      </c>
      <c r="AX79" s="200">
        <v>0</v>
      </c>
      <c r="AY79" s="200">
        <v>0</v>
      </c>
    </row>
    <row r="80" spans="1:51">
      <c r="A80" t="s">
        <v>122</v>
      </c>
      <c r="B80" s="200">
        <v>0</v>
      </c>
      <c r="C80" s="200">
        <v>6.27</v>
      </c>
      <c r="D80" s="200">
        <v>12.91</v>
      </c>
      <c r="E80" s="200">
        <v>0</v>
      </c>
      <c r="F80" s="200">
        <v>0</v>
      </c>
      <c r="G80" s="200">
        <v>31.29</v>
      </c>
      <c r="H80" s="200">
        <v>0</v>
      </c>
      <c r="I80" s="200">
        <v>0</v>
      </c>
      <c r="J80" s="200">
        <v>20.22</v>
      </c>
      <c r="K80" s="200">
        <v>17.940000000000001</v>
      </c>
      <c r="L80" s="200">
        <v>0.22</v>
      </c>
      <c r="M80" s="200">
        <v>2.2599999999999998</v>
      </c>
      <c r="N80" s="200">
        <v>1.84</v>
      </c>
      <c r="O80" s="200">
        <v>1.27</v>
      </c>
      <c r="P80" s="200">
        <v>0.88</v>
      </c>
      <c r="Q80" s="200">
        <v>0.17</v>
      </c>
      <c r="R80" s="200">
        <v>0.66</v>
      </c>
      <c r="S80" s="200">
        <v>0.41</v>
      </c>
      <c r="T80" s="200">
        <v>0</v>
      </c>
      <c r="U80" s="200">
        <v>2.2000000000000002</v>
      </c>
      <c r="V80" s="200">
        <v>0.32</v>
      </c>
      <c r="W80" s="200">
        <v>0.72</v>
      </c>
      <c r="X80" s="200">
        <v>2.2999999999999998</v>
      </c>
      <c r="Y80" s="200">
        <v>0</v>
      </c>
      <c r="Z80" s="200">
        <v>1.31</v>
      </c>
      <c r="AA80" s="200">
        <v>1.4</v>
      </c>
      <c r="AB80" s="200">
        <v>0</v>
      </c>
      <c r="AC80" s="200">
        <v>0</v>
      </c>
      <c r="AD80" s="200">
        <v>24.92</v>
      </c>
      <c r="AE80" s="200">
        <v>0</v>
      </c>
      <c r="AF80" s="200">
        <v>0</v>
      </c>
      <c r="AG80" s="200">
        <v>76.38</v>
      </c>
      <c r="AH80" s="200">
        <v>0</v>
      </c>
      <c r="AI80" s="200">
        <v>18.39</v>
      </c>
      <c r="AJ80" s="200">
        <v>0</v>
      </c>
      <c r="AK80" s="200">
        <v>19.61</v>
      </c>
      <c r="AL80" s="200">
        <v>0</v>
      </c>
      <c r="AM80" s="200">
        <v>0</v>
      </c>
      <c r="AN80" s="200">
        <v>0</v>
      </c>
      <c r="AO80" s="200">
        <v>268.48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</v>
      </c>
      <c r="AV80" s="200">
        <v>0</v>
      </c>
      <c r="AW80" s="200">
        <v>0</v>
      </c>
      <c r="AX80" s="200">
        <v>0</v>
      </c>
      <c r="AY80" s="200">
        <v>0</v>
      </c>
    </row>
    <row r="81" spans="1:51">
      <c r="A81" t="s">
        <v>123</v>
      </c>
      <c r="B81" s="200">
        <v>0</v>
      </c>
      <c r="C81" s="200">
        <v>6.09</v>
      </c>
      <c r="D81" s="200">
        <v>12.91</v>
      </c>
      <c r="E81" s="200">
        <v>0</v>
      </c>
      <c r="F81" s="200">
        <v>0</v>
      </c>
      <c r="G81" s="200">
        <v>31.29</v>
      </c>
      <c r="H81" s="200">
        <v>0</v>
      </c>
      <c r="I81" s="200">
        <v>0</v>
      </c>
      <c r="J81" s="200">
        <v>20.22</v>
      </c>
      <c r="K81" s="200">
        <v>43.89</v>
      </c>
      <c r="L81" s="200">
        <v>0.22</v>
      </c>
      <c r="M81" s="200">
        <v>2.2599999999999998</v>
      </c>
      <c r="N81" s="200">
        <v>1.84</v>
      </c>
      <c r="O81" s="200">
        <v>1.27</v>
      </c>
      <c r="P81" s="200">
        <v>0.88</v>
      </c>
      <c r="Q81" s="200">
        <v>0.17</v>
      </c>
      <c r="R81" s="200">
        <v>0.66</v>
      </c>
      <c r="S81" s="200">
        <v>0.41</v>
      </c>
      <c r="T81" s="200">
        <v>0</v>
      </c>
      <c r="U81" s="200">
        <v>2.2000000000000002</v>
      </c>
      <c r="V81" s="200">
        <v>0.32</v>
      </c>
      <c r="W81" s="200">
        <v>0.72</v>
      </c>
      <c r="X81" s="200">
        <v>2.2999999999999998</v>
      </c>
      <c r="Y81" s="200">
        <v>0</v>
      </c>
      <c r="Z81" s="200">
        <v>25.94</v>
      </c>
      <c r="AA81" s="200">
        <v>1.4</v>
      </c>
      <c r="AB81" s="200">
        <v>0</v>
      </c>
      <c r="AC81" s="200">
        <v>0</v>
      </c>
      <c r="AD81" s="200">
        <v>24.92</v>
      </c>
      <c r="AE81" s="200">
        <v>0</v>
      </c>
      <c r="AF81" s="200">
        <v>0</v>
      </c>
      <c r="AG81" s="200">
        <v>76.38</v>
      </c>
      <c r="AH81" s="200">
        <v>0</v>
      </c>
      <c r="AI81" s="200">
        <v>18.39</v>
      </c>
      <c r="AJ81" s="200">
        <v>0</v>
      </c>
      <c r="AK81" s="200">
        <v>19.61</v>
      </c>
      <c r="AL81" s="200">
        <v>0</v>
      </c>
      <c r="AM81" s="200">
        <v>0</v>
      </c>
      <c r="AN81" s="200">
        <v>0</v>
      </c>
      <c r="AO81" s="200">
        <v>268.48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</v>
      </c>
      <c r="AV81" s="200">
        <v>0</v>
      </c>
      <c r="AW81" s="200">
        <v>0</v>
      </c>
      <c r="AX81" s="200">
        <v>0</v>
      </c>
      <c r="AY81" s="200">
        <v>0</v>
      </c>
    </row>
    <row r="82" spans="1:51">
      <c r="A82" t="s">
        <v>124</v>
      </c>
      <c r="B82" s="200">
        <v>0</v>
      </c>
      <c r="C82" s="200">
        <v>6.09</v>
      </c>
      <c r="D82" s="200">
        <v>12.91</v>
      </c>
      <c r="E82" s="200">
        <v>0</v>
      </c>
      <c r="F82" s="200">
        <v>0</v>
      </c>
      <c r="G82" s="200">
        <v>31.29</v>
      </c>
      <c r="H82" s="200">
        <v>0</v>
      </c>
      <c r="I82" s="200">
        <v>0</v>
      </c>
      <c r="J82" s="200">
        <v>20.22</v>
      </c>
      <c r="K82" s="200">
        <v>92.12</v>
      </c>
      <c r="L82" s="200">
        <v>0.22</v>
      </c>
      <c r="M82" s="200">
        <v>2.2599999999999998</v>
      </c>
      <c r="N82" s="200">
        <v>1.84</v>
      </c>
      <c r="O82" s="200">
        <v>1.27</v>
      </c>
      <c r="P82" s="200">
        <v>0.88</v>
      </c>
      <c r="Q82" s="200">
        <v>0.17</v>
      </c>
      <c r="R82" s="200">
        <v>0.66</v>
      </c>
      <c r="S82" s="200">
        <v>0.41</v>
      </c>
      <c r="T82" s="200">
        <v>0</v>
      </c>
      <c r="U82" s="200">
        <v>2.2000000000000002</v>
      </c>
      <c r="V82" s="200">
        <v>0.32</v>
      </c>
      <c r="W82" s="200">
        <v>0.72</v>
      </c>
      <c r="X82" s="200">
        <v>2.2999999999999998</v>
      </c>
      <c r="Y82" s="200">
        <v>0</v>
      </c>
      <c r="Z82" s="200">
        <v>34.99</v>
      </c>
      <c r="AA82" s="200">
        <v>1.4</v>
      </c>
      <c r="AB82" s="200">
        <v>0</v>
      </c>
      <c r="AC82" s="200">
        <v>0</v>
      </c>
      <c r="AD82" s="200">
        <v>24.92</v>
      </c>
      <c r="AE82" s="200">
        <v>0</v>
      </c>
      <c r="AF82" s="200">
        <v>0</v>
      </c>
      <c r="AG82" s="200">
        <v>76.38</v>
      </c>
      <c r="AH82" s="200">
        <v>0</v>
      </c>
      <c r="AI82" s="200">
        <v>18.39</v>
      </c>
      <c r="AJ82" s="200">
        <v>0</v>
      </c>
      <c r="AK82" s="200">
        <v>19.61</v>
      </c>
      <c r="AL82" s="200">
        <v>0</v>
      </c>
      <c r="AM82" s="200">
        <v>0</v>
      </c>
      <c r="AN82" s="200">
        <v>0</v>
      </c>
      <c r="AO82" s="200">
        <v>268.48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</v>
      </c>
      <c r="AV82" s="200">
        <v>0</v>
      </c>
      <c r="AW82" s="200">
        <v>0</v>
      </c>
      <c r="AX82" s="200">
        <v>0</v>
      </c>
      <c r="AY82" s="200">
        <v>0</v>
      </c>
    </row>
    <row r="83" spans="1:51">
      <c r="A83" t="s">
        <v>125</v>
      </c>
      <c r="B83" s="200">
        <v>0</v>
      </c>
      <c r="C83" s="200">
        <v>6.09</v>
      </c>
      <c r="D83" s="200">
        <v>12.91</v>
      </c>
      <c r="E83" s="200">
        <v>0</v>
      </c>
      <c r="F83" s="200">
        <v>0</v>
      </c>
      <c r="G83" s="200">
        <v>31.29</v>
      </c>
      <c r="H83" s="200">
        <v>0</v>
      </c>
      <c r="I83" s="200">
        <v>0</v>
      </c>
      <c r="J83" s="200">
        <v>20.22</v>
      </c>
      <c r="K83" s="200">
        <v>92.12</v>
      </c>
      <c r="L83" s="200">
        <v>0.22</v>
      </c>
      <c r="M83" s="200">
        <v>2.2599999999999998</v>
      </c>
      <c r="N83" s="200">
        <v>1.84</v>
      </c>
      <c r="O83" s="200">
        <v>1.27</v>
      </c>
      <c r="P83" s="200">
        <v>0.88</v>
      </c>
      <c r="Q83" s="200">
        <v>0.17</v>
      </c>
      <c r="R83" s="200">
        <v>0.66</v>
      </c>
      <c r="S83" s="200">
        <v>0.3</v>
      </c>
      <c r="T83" s="200">
        <v>0</v>
      </c>
      <c r="U83" s="200">
        <v>2.2000000000000002</v>
      </c>
      <c r="V83" s="200">
        <v>0.32</v>
      </c>
      <c r="W83" s="200">
        <v>0.72</v>
      </c>
      <c r="X83" s="200">
        <v>2.2999999999999998</v>
      </c>
      <c r="Y83" s="200">
        <v>0</v>
      </c>
      <c r="Z83" s="200">
        <v>34.99</v>
      </c>
      <c r="AA83" s="200">
        <v>1.4</v>
      </c>
      <c r="AB83" s="200">
        <v>0</v>
      </c>
      <c r="AC83" s="200">
        <v>0</v>
      </c>
      <c r="AD83" s="200">
        <v>24.92</v>
      </c>
      <c r="AE83" s="200">
        <v>0</v>
      </c>
      <c r="AF83" s="200">
        <v>0</v>
      </c>
      <c r="AG83" s="200">
        <v>76.38</v>
      </c>
      <c r="AH83" s="200">
        <v>0</v>
      </c>
      <c r="AI83" s="200">
        <v>18.39</v>
      </c>
      <c r="AJ83" s="200">
        <v>0</v>
      </c>
      <c r="AK83" s="200">
        <v>17.649999999999999</v>
      </c>
      <c r="AL83" s="200">
        <v>0</v>
      </c>
      <c r="AM83" s="200">
        <v>0</v>
      </c>
      <c r="AN83" s="200">
        <v>0</v>
      </c>
      <c r="AO83" s="200">
        <v>260.7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</v>
      </c>
      <c r="AV83" s="200">
        <v>0</v>
      </c>
      <c r="AW83" s="200">
        <v>0</v>
      </c>
      <c r="AX83" s="200">
        <v>0</v>
      </c>
      <c r="AY83" s="200">
        <v>0</v>
      </c>
    </row>
    <row r="84" spans="1:51">
      <c r="A84" t="s">
        <v>126</v>
      </c>
      <c r="B84" s="200">
        <v>0</v>
      </c>
      <c r="C84" s="200">
        <v>6.09</v>
      </c>
      <c r="D84" s="200">
        <v>12.91</v>
      </c>
      <c r="E84" s="200">
        <v>0</v>
      </c>
      <c r="F84" s="200">
        <v>0</v>
      </c>
      <c r="G84" s="200">
        <v>31.29</v>
      </c>
      <c r="H84" s="200">
        <v>0</v>
      </c>
      <c r="I84" s="200">
        <v>0</v>
      </c>
      <c r="J84" s="200">
        <v>20.22</v>
      </c>
      <c r="K84" s="200">
        <v>92.12</v>
      </c>
      <c r="L84" s="200">
        <v>0.22</v>
      </c>
      <c r="M84" s="200">
        <v>2.2599999999999998</v>
      </c>
      <c r="N84" s="200">
        <v>1.84</v>
      </c>
      <c r="O84" s="200">
        <v>1.27</v>
      </c>
      <c r="P84" s="200">
        <v>0.88</v>
      </c>
      <c r="Q84" s="200">
        <v>0.17</v>
      </c>
      <c r="R84" s="200">
        <v>0.66</v>
      </c>
      <c r="S84" s="200">
        <v>0.41</v>
      </c>
      <c r="T84" s="200">
        <v>0</v>
      </c>
      <c r="U84" s="200">
        <v>2.2000000000000002</v>
      </c>
      <c r="V84" s="200">
        <v>0.32</v>
      </c>
      <c r="W84" s="200">
        <v>0.72</v>
      </c>
      <c r="X84" s="200">
        <v>2.2999999999999998</v>
      </c>
      <c r="Y84" s="200">
        <v>0</v>
      </c>
      <c r="Z84" s="200">
        <v>34.99</v>
      </c>
      <c r="AA84" s="200">
        <v>1.4</v>
      </c>
      <c r="AB84" s="200">
        <v>0</v>
      </c>
      <c r="AC84" s="200">
        <v>0</v>
      </c>
      <c r="AD84" s="200">
        <v>24.92</v>
      </c>
      <c r="AE84" s="200">
        <v>0</v>
      </c>
      <c r="AF84" s="200">
        <v>0</v>
      </c>
      <c r="AG84" s="200">
        <v>76.38</v>
      </c>
      <c r="AH84" s="200">
        <v>0</v>
      </c>
      <c r="AI84" s="200">
        <v>18.39</v>
      </c>
      <c r="AJ84" s="200">
        <v>0</v>
      </c>
      <c r="AK84" s="200">
        <v>17.649999999999999</v>
      </c>
      <c r="AL84" s="200">
        <v>0</v>
      </c>
      <c r="AM84" s="200">
        <v>0</v>
      </c>
      <c r="AN84" s="200">
        <v>0</v>
      </c>
      <c r="AO84" s="200">
        <v>260.7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</v>
      </c>
      <c r="AV84" s="200">
        <v>0</v>
      </c>
      <c r="AW84" s="200">
        <v>0</v>
      </c>
      <c r="AX84" s="200">
        <v>0</v>
      </c>
      <c r="AY84" s="200">
        <v>0</v>
      </c>
    </row>
    <row r="85" spans="1:51">
      <c r="A85" t="s">
        <v>127</v>
      </c>
      <c r="B85" s="200">
        <v>0</v>
      </c>
      <c r="C85" s="200">
        <v>6.09</v>
      </c>
      <c r="D85" s="200">
        <v>12.91</v>
      </c>
      <c r="E85" s="200">
        <v>0</v>
      </c>
      <c r="F85" s="200">
        <v>0</v>
      </c>
      <c r="G85" s="200">
        <v>31.29</v>
      </c>
      <c r="H85" s="200">
        <v>0</v>
      </c>
      <c r="I85" s="200">
        <v>0</v>
      </c>
      <c r="J85" s="200">
        <v>20.22</v>
      </c>
      <c r="K85" s="200">
        <v>92.12</v>
      </c>
      <c r="L85" s="200">
        <v>0.22</v>
      </c>
      <c r="M85" s="200">
        <v>2.2599999999999998</v>
      </c>
      <c r="N85" s="200">
        <v>1.84</v>
      </c>
      <c r="O85" s="200">
        <v>1.27</v>
      </c>
      <c r="P85" s="200">
        <v>0.88</v>
      </c>
      <c r="Q85" s="200">
        <v>0.17</v>
      </c>
      <c r="R85" s="200">
        <v>0.66</v>
      </c>
      <c r="S85" s="200">
        <v>0.41</v>
      </c>
      <c r="T85" s="200">
        <v>0</v>
      </c>
      <c r="U85" s="200">
        <v>2.2000000000000002</v>
      </c>
      <c r="V85" s="200">
        <v>0.32</v>
      </c>
      <c r="W85" s="200">
        <v>0.72</v>
      </c>
      <c r="X85" s="200">
        <v>2.2999999999999998</v>
      </c>
      <c r="Y85" s="200">
        <v>0</v>
      </c>
      <c r="Z85" s="200">
        <v>34.99</v>
      </c>
      <c r="AA85" s="200">
        <v>1.4</v>
      </c>
      <c r="AB85" s="200">
        <v>0</v>
      </c>
      <c r="AC85" s="200">
        <v>0</v>
      </c>
      <c r="AD85" s="200">
        <v>24.92</v>
      </c>
      <c r="AE85" s="200">
        <v>0</v>
      </c>
      <c r="AF85" s="200">
        <v>0</v>
      </c>
      <c r="AG85" s="200">
        <v>76.38</v>
      </c>
      <c r="AH85" s="200">
        <v>0</v>
      </c>
      <c r="AI85" s="200">
        <v>18.39</v>
      </c>
      <c r="AJ85" s="200">
        <v>0</v>
      </c>
      <c r="AK85" s="200">
        <v>15.85</v>
      </c>
      <c r="AL85" s="200">
        <v>0</v>
      </c>
      <c r="AM85" s="200">
        <v>0</v>
      </c>
      <c r="AN85" s="200">
        <v>0</v>
      </c>
      <c r="AO85" s="200">
        <v>260.7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  <c r="AU85" s="200">
        <v>0</v>
      </c>
      <c r="AV85" s="200">
        <v>0</v>
      </c>
      <c r="AW85" s="200">
        <v>0</v>
      </c>
      <c r="AX85" s="200">
        <v>0</v>
      </c>
      <c r="AY85" s="200">
        <v>0</v>
      </c>
    </row>
    <row r="86" spans="1:51">
      <c r="A86" t="s">
        <v>128</v>
      </c>
      <c r="B86" s="200">
        <v>0</v>
      </c>
      <c r="C86" s="200">
        <v>6.09</v>
      </c>
      <c r="D86" s="200">
        <v>12.91</v>
      </c>
      <c r="E86" s="200">
        <v>0</v>
      </c>
      <c r="F86" s="200">
        <v>0</v>
      </c>
      <c r="G86" s="200">
        <v>31.29</v>
      </c>
      <c r="H86" s="200">
        <v>0</v>
      </c>
      <c r="I86" s="200">
        <v>0</v>
      </c>
      <c r="J86" s="200">
        <v>20.22</v>
      </c>
      <c r="K86" s="200">
        <v>92.12</v>
      </c>
      <c r="L86" s="200">
        <v>0.22</v>
      </c>
      <c r="M86" s="200">
        <v>2.2599999999999998</v>
      </c>
      <c r="N86" s="200">
        <v>1.84</v>
      </c>
      <c r="O86" s="200">
        <v>1.27</v>
      </c>
      <c r="P86" s="200">
        <v>0.88</v>
      </c>
      <c r="Q86" s="200">
        <v>0.17</v>
      </c>
      <c r="R86" s="200">
        <v>0.66</v>
      </c>
      <c r="S86" s="200">
        <v>0.41</v>
      </c>
      <c r="T86" s="200">
        <v>0</v>
      </c>
      <c r="U86" s="200">
        <v>2.2000000000000002</v>
      </c>
      <c r="V86" s="200">
        <v>0.32</v>
      </c>
      <c r="W86" s="200">
        <v>0.72</v>
      </c>
      <c r="X86" s="200">
        <v>2.2999999999999998</v>
      </c>
      <c r="Y86" s="200">
        <v>0</v>
      </c>
      <c r="Z86" s="200">
        <v>34.99</v>
      </c>
      <c r="AA86" s="200">
        <v>1.4</v>
      </c>
      <c r="AB86" s="200">
        <v>0</v>
      </c>
      <c r="AC86" s="200">
        <v>0</v>
      </c>
      <c r="AD86" s="200">
        <v>24.92</v>
      </c>
      <c r="AE86" s="200">
        <v>0</v>
      </c>
      <c r="AF86" s="200">
        <v>0</v>
      </c>
      <c r="AG86" s="200">
        <v>76.38</v>
      </c>
      <c r="AH86" s="200">
        <v>0</v>
      </c>
      <c r="AI86" s="200">
        <v>18.39</v>
      </c>
      <c r="AJ86" s="200">
        <v>0</v>
      </c>
      <c r="AK86" s="200">
        <v>15.85</v>
      </c>
      <c r="AL86" s="200">
        <v>0</v>
      </c>
      <c r="AM86" s="200">
        <v>0</v>
      </c>
      <c r="AN86" s="200">
        <v>0</v>
      </c>
      <c r="AO86" s="200">
        <v>260.7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  <c r="AU86" s="200">
        <v>0</v>
      </c>
      <c r="AV86" s="200">
        <v>0</v>
      </c>
      <c r="AW86" s="200">
        <v>0</v>
      </c>
      <c r="AX86" s="200">
        <v>0</v>
      </c>
      <c r="AY86" s="200">
        <v>0</v>
      </c>
    </row>
    <row r="87" spans="1:51">
      <c r="A87" t="s">
        <v>129</v>
      </c>
      <c r="B87" s="200">
        <v>0</v>
      </c>
      <c r="C87" s="200">
        <v>6.09</v>
      </c>
      <c r="D87" s="200">
        <v>12.91</v>
      </c>
      <c r="E87" s="200">
        <v>0</v>
      </c>
      <c r="F87" s="200">
        <v>0</v>
      </c>
      <c r="G87" s="200">
        <v>31.29</v>
      </c>
      <c r="H87" s="200">
        <v>0</v>
      </c>
      <c r="I87" s="200">
        <v>0</v>
      </c>
      <c r="J87" s="200">
        <v>20.22</v>
      </c>
      <c r="K87" s="200">
        <v>140.35</v>
      </c>
      <c r="L87" s="200">
        <v>0.22</v>
      </c>
      <c r="M87" s="200">
        <v>2.2599999999999998</v>
      </c>
      <c r="N87" s="200">
        <v>1.84</v>
      </c>
      <c r="O87" s="200">
        <v>1.27</v>
      </c>
      <c r="P87" s="200">
        <v>0.88</v>
      </c>
      <c r="Q87" s="200">
        <v>0.17</v>
      </c>
      <c r="R87" s="200">
        <v>0.66</v>
      </c>
      <c r="S87" s="200">
        <v>0.41</v>
      </c>
      <c r="T87" s="200">
        <v>0</v>
      </c>
      <c r="U87" s="200">
        <v>2.2000000000000002</v>
      </c>
      <c r="V87" s="200">
        <v>0.32</v>
      </c>
      <c r="W87" s="200">
        <v>0.72</v>
      </c>
      <c r="X87" s="200">
        <v>2.2999999999999998</v>
      </c>
      <c r="Y87" s="200">
        <v>0</v>
      </c>
      <c r="Z87" s="200">
        <v>2.16</v>
      </c>
      <c r="AA87" s="200">
        <v>1.2</v>
      </c>
      <c r="AB87" s="200">
        <v>0</v>
      </c>
      <c r="AC87" s="200">
        <v>0</v>
      </c>
      <c r="AD87" s="200">
        <v>24.92</v>
      </c>
      <c r="AE87" s="200">
        <v>0</v>
      </c>
      <c r="AF87" s="200">
        <v>0</v>
      </c>
      <c r="AG87" s="200">
        <v>76.38</v>
      </c>
      <c r="AH87" s="200">
        <v>0</v>
      </c>
      <c r="AI87" s="200">
        <v>18.39</v>
      </c>
      <c r="AJ87" s="200">
        <v>0</v>
      </c>
      <c r="AK87" s="200">
        <v>15.85</v>
      </c>
      <c r="AL87" s="200">
        <v>0</v>
      </c>
      <c r="AM87" s="200">
        <v>0</v>
      </c>
      <c r="AN87" s="200">
        <v>0</v>
      </c>
      <c r="AO87" s="200">
        <v>385.21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  <c r="AU87" s="200">
        <v>0</v>
      </c>
      <c r="AV87" s="200">
        <v>0</v>
      </c>
      <c r="AW87" s="200">
        <v>0</v>
      </c>
      <c r="AX87" s="200">
        <v>0</v>
      </c>
      <c r="AY87" s="200">
        <v>0</v>
      </c>
    </row>
    <row r="88" spans="1:51">
      <c r="A88" t="s">
        <v>130</v>
      </c>
      <c r="B88" s="200">
        <v>0</v>
      </c>
      <c r="C88" s="200">
        <v>6.09</v>
      </c>
      <c r="D88" s="200">
        <v>12.91</v>
      </c>
      <c r="E88" s="200">
        <v>0</v>
      </c>
      <c r="F88" s="200">
        <v>0</v>
      </c>
      <c r="G88" s="200">
        <v>31.29</v>
      </c>
      <c r="H88" s="200">
        <v>0</v>
      </c>
      <c r="I88" s="200">
        <v>0</v>
      </c>
      <c r="J88" s="200">
        <v>20.22</v>
      </c>
      <c r="K88" s="200">
        <v>188.58</v>
      </c>
      <c r="L88" s="200">
        <v>0.22</v>
      </c>
      <c r="M88" s="200">
        <v>2.2599999999999998</v>
      </c>
      <c r="N88" s="200">
        <v>1.84</v>
      </c>
      <c r="O88" s="200">
        <v>1.27</v>
      </c>
      <c r="P88" s="200">
        <v>0.88</v>
      </c>
      <c r="Q88" s="200">
        <v>0.17</v>
      </c>
      <c r="R88" s="200">
        <v>0.66</v>
      </c>
      <c r="S88" s="200">
        <v>0.41</v>
      </c>
      <c r="T88" s="200">
        <v>0</v>
      </c>
      <c r="U88" s="200">
        <v>2.2000000000000002</v>
      </c>
      <c r="V88" s="200">
        <v>0.32</v>
      </c>
      <c r="W88" s="200">
        <v>0.72</v>
      </c>
      <c r="X88" s="200">
        <v>2.2999999999999998</v>
      </c>
      <c r="Y88" s="200">
        <v>0</v>
      </c>
      <c r="Z88" s="200">
        <v>2.16</v>
      </c>
      <c r="AA88" s="200">
        <v>1.1399999999999999</v>
      </c>
      <c r="AB88" s="200">
        <v>0</v>
      </c>
      <c r="AC88" s="200">
        <v>0</v>
      </c>
      <c r="AD88" s="200">
        <v>24.92</v>
      </c>
      <c r="AE88" s="200">
        <v>0</v>
      </c>
      <c r="AF88" s="200">
        <v>0</v>
      </c>
      <c r="AG88" s="200">
        <v>76.38</v>
      </c>
      <c r="AH88" s="200">
        <v>0</v>
      </c>
      <c r="AI88" s="200">
        <v>18.39</v>
      </c>
      <c r="AJ88" s="200">
        <v>0</v>
      </c>
      <c r="AK88" s="200">
        <v>15.85</v>
      </c>
      <c r="AL88" s="200">
        <v>0</v>
      </c>
      <c r="AM88" s="200">
        <v>0</v>
      </c>
      <c r="AN88" s="200">
        <v>0</v>
      </c>
      <c r="AO88" s="200">
        <v>385.21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  <c r="AU88" s="200">
        <v>0</v>
      </c>
      <c r="AV88" s="200">
        <v>0</v>
      </c>
      <c r="AW88" s="200">
        <v>0</v>
      </c>
      <c r="AX88" s="200">
        <v>0</v>
      </c>
      <c r="AY88" s="200">
        <v>0</v>
      </c>
    </row>
    <row r="89" spans="1:51">
      <c r="A89" t="s">
        <v>131</v>
      </c>
      <c r="B89" s="200">
        <v>0</v>
      </c>
      <c r="C89" s="200">
        <v>6.09</v>
      </c>
      <c r="D89" s="200">
        <v>12.91</v>
      </c>
      <c r="E89" s="200">
        <v>0</v>
      </c>
      <c r="F89" s="200">
        <v>0</v>
      </c>
      <c r="G89" s="200">
        <v>31.29</v>
      </c>
      <c r="H89" s="200">
        <v>0</v>
      </c>
      <c r="I89" s="200">
        <v>0</v>
      </c>
      <c r="J89" s="200">
        <v>20.22</v>
      </c>
      <c r="K89" s="200">
        <v>236.81</v>
      </c>
      <c r="L89" s="200">
        <v>2.4</v>
      </c>
      <c r="M89" s="200">
        <v>2.2599999999999998</v>
      </c>
      <c r="N89" s="200">
        <v>1.84</v>
      </c>
      <c r="O89" s="200">
        <v>1.27</v>
      </c>
      <c r="P89" s="200">
        <v>0.88</v>
      </c>
      <c r="Q89" s="200">
        <v>1.89</v>
      </c>
      <c r="R89" s="200">
        <v>8.01</v>
      </c>
      <c r="S89" s="200">
        <v>4.55</v>
      </c>
      <c r="T89" s="200">
        <v>0</v>
      </c>
      <c r="U89" s="200">
        <v>2.2000000000000002</v>
      </c>
      <c r="V89" s="200">
        <v>0.32</v>
      </c>
      <c r="W89" s="200">
        <v>0.72</v>
      </c>
      <c r="X89" s="200">
        <v>2.2999999999999998</v>
      </c>
      <c r="Y89" s="200">
        <v>0</v>
      </c>
      <c r="Z89" s="200">
        <v>32.18</v>
      </c>
      <c r="AA89" s="200">
        <v>24.98</v>
      </c>
      <c r="AB89" s="200">
        <v>0</v>
      </c>
      <c r="AC89" s="200">
        <v>0</v>
      </c>
      <c r="AD89" s="200">
        <v>24.92</v>
      </c>
      <c r="AE89" s="200">
        <v>0</v>
      </c>
      <c r="AF89" s="200">
        <v>0</v>
      </c>
      <c r="AG89" s="200">
        <v>76.38</v>
      </c>
      <c r="AH89" s="200">
        <v>0</v>
      </c>
      <c r="AI89" s="200">
        <v>18.39</v>
      </c>
      <c r="AJ89" s="200">
        <v>0</v>
      </c>
      <c r="AK89" s="200">
        <v>15.85</v>
      </c>
      <c r="AL89" s="200">
        <v>0</v>
      </c>
      <c r="AM89" s="200">
        <v>0</v>
      </c>
      <c r="AN89" s="200">
        <v>0</v>
      </c>
      <c r="AO89" s="200">
        <v>385.21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  <c r="AU89" s="200">
        <v>0</v>
      </c>
      <c r="AV89" s="200">
        <v>0</v>
      </c>
      <c r="AW89" s="200">
        <v>0</v>
      </c>
      <c r="AX89" s="200">
        <v>0</v>
      </c>
      <c r="AY89" s="200">
        <v>0</v>
      </c>
    </row>
    <row r="90" spans="1:51">
      <c r="A90" t="s">
        <v>132</v>
      </c>
      <c r="B90" s="200">
        <v>0</v>
      </c>
      <c r="C90" s="200">
        <v>6.09</v>
      </c>
      <c r="D90" s="200">
        <v>12.91</v>
      </c>
      <c r="E90" s="200">
        <v>0</v>
      </c>
      <c r="F90" s="200">
        <v>0</v>
      </c>
      <c r="G90" s="200">
        <v>31.29</v>
      </c>
      <c r="H90" s="200">
        <v>0</v>
      </c>
      <c r="I90" s="200">
        <v>0</v>
      </c>
      <c r="J90" s="200">
        <v>20.22</v>
      </c>
      <c r="K90" s="200">
        <v>236.81</v>
      </c>
      <c r="L90" s="200">
        <v>2.4</v>
      </c>
      <c r="M90" s="200">
        <v>2.2599999999999998</v>
      </c>
      <c r="N90" s="200">
        <v>1.84</v>
      </c>
      <c r="O90" s="200">
        <v>1.27</v>
      </c>
      <c r="P90" s="200">
        <v>0.88</v>
      </c>
      <c r="Q90" s="200">
        <v>1.89</v>
      </c>
      <c r="R90" s="200">
        <v>8.01</v>
      </c>
      <c r="S90" s="200">
        <v>4.84</v>
      </c>
      <c r="T90" s="200">
        <v>0</v>
      </c>
      <c r="U90" s="200">
        <v>2.2000000000000002</v>
      </c>
      <c r="V90" s="200">
        <v>0.32</v>
      </c>
      <c r="W90" s="200">
        <v>0.72</v>
      </c>
      <c r="X90" s="200">
        <v>2.2999999999999998</v>
      </c>
      <c r="Y90" s="200">
        <v>0</v>
      </c>
      <c r="Z90" s="200">
        <v>32.18</v>
      </c>
      <c r="AA90" s="200">
        <v>24.98</v>
      </c>
      <c r="AB90" s="200">
        <v>0</v>
      </c>
      <c r="AC90" s="200">
        <v>0</v>
      </c>
      <c r="AD90" s="200">
        <v>24.92</v>
      </c>
      <c r="AE90" s="200">
        <v>0</v>
      </c>
      <c r="AF90" s="200">
        <v>0</v>
      </c>
      <c r="AG90" s="200">
        <v>76.38</v>
      </c>
      <c r="AH90" s="200">
        <v>0</v>
      </c>
      <c r="AI90" s="200">
        <v>18.39</v>
      </c>
      <c r="AJ90" s="200">
        <v>0</v>
      </c>
      <c r="AK90" s="200">
        <v>15.85</v>
      </c>
      <c r="AL90" s="200">
        <v>0</v>
      </c>
      <c r="AM90" s="200">
        <v>0</v>
      </c>
      <c r="AN90" s="200">
        <v>0</v>
      </c>
      <c r="AO90" s="200">
        <v>385.21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  <c r="AU90" s="200">
        <v>0</v>
      </c>
      <c r="AV90" s="200">
        <v>0</v>
      </c>
      <c r="AW90" s="200">
        <v>0</v>
      </c>
      <c r="AX90" s="200">
        <v>0</v>
      </c>
      <c r="AY90" s="200">
        <v>0</v>
      </c>
    </row>
    <row r="91" spans="1:51">
      <c r="A91" t="s">
        <v>133</v>
      </c>
      <c r="B91" s="200">
        <v>0</v>
      </c>
      <c r="C91" s="200">
        <v>6.09</v>
      </c>
      <c r="D91" s="200">
        <v>12.91</v>
      </c>
      <c r="E91" s="200">
        <v>0</v>
      </c>
      <c r="F91" s="200">
        <v>0</v>
      </c>
      <c r="G91" s="200">
        <v>31.29</v>
      </c>
      <c r="H91" s="200">
        <v>0</v>
      </c>
      <c r="I91" s="200">
        <v>0</v>
      </c>
      <c r="J91" s="200">
        <v>20.22</v>
      </c>
      <c r="K91" s="200">
        <v>236.81</v>
      </c>
      <c r="L91" s="200">
        <v>2.4</v>
      </c>
      <c r="M91" s="200">
        <v>2.2599999999999998</v>
      </c>
      <c r="N91" s="200">
        <v>1.84</v>
      </c>
      <c r="O91" s="200">
        <v>1.27</v>
      </c>
      <c r="P91" s="200">
        <v>0.88</v>
      </c>
      <c r="Q91" s="200">
        <v>1.9</v>
      </c>
      <c r="R91" s="200">
        <v>8.01</v>
      </c>
      <c r="S91" s="200">
        <v>4.84</v>
      </c>
      <c r="T91" s="200">
        <v>0</v>
      </c>
      <c r="U91" s="200">
        <v>2.2000000000000002</v>
      </c>
      <c r="V91" s="200">
        <v>0.32</v>
      </c>
      <c r="W91" s="200">
        <v>0.72</v>
      </c>
      <c r="X91" s="200">
        <v>2.2999999999999998</v>
      </c>
      <c r="Y91" s="200">
        <v>0</v>
      </c>
      <c r="Z91" s="200">
        <v>32.18</v>
      </c>
      <c r="AA91" s="200">
        <v>25.15</v>
      </c>
      <c r="AB91" s="200">
        <v>0</v>
      </c>
      <c r="AC91" s="200">
        <v>0</v>
      </c>
      <c r="AD91" s="200">
        <v>24.92</v>
      </c>
      <c r="AE91" s="200">
        <v>0</v>
      </c>
      <c r="AF91" s="200">
        <v>0</v>
      </c>
      <c r="AG91" s="200">
        <v>76.38</v>
      </c>
      <c r="AH91" s="200">
        <v>0</v>
      </c>
      <c r="AI91" s="200">
        <v>18.39</v>
      </c>
      <c r="AJ91" s="200">
        <v>0</v>
      </c>
      <c r="AK91" s="200">
        <v>15.85</v>
      </c>
      <c r="AL91" s="200">
        <v>0</v>
      </c>
      <c r="AM91" s="200">
        <v>0</v>
      </c>
      <c r="AN91" s="200">
        <v>0</v>
      </c>
      <c r="AO91" s="200">
        <v>385.21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  <c r="AU91" s="200">
        <v>0</v>
      </c>
      <c r="AV91" s="200">
        <v>0</v>
      </c>
      <c r="AW91" s="200">
        <v>0</v>
      </c>
      <c r="AX91" s="200">
        <v>0</v>
      </c>
      <c r="AY91" s="200">
        <v>0</v>
      </c>
    </row>
    <row r="92" spans="1:51">
      <c r="A92" t="s">
        <v>134</v>
      </c>
      <c r="B92" s="200">
        <v>0</v>
      </c>
      <c r="C92" s="200">
        <v>6.09</v>
      </c>
      <c r="D92" s="200">
        <v>12.91</v>
      </c>
      <c r="E92" s="200">
        <v>0</v>
      </c>
      <c r="F92" s="200">
        <v>0</v>
      </c>
      <c r="G92" s="200">
        <v>31.29</v>
      </c>
      <c r="H92" s="200">
        <v>0</v>
      </c>
      <c r="I92" s="200">
        <v>0</v>
      </c>
      <c r="J92" s="200">
        <v>20.22</v>
      </c>
      <c r="K92" s="200">
        <v>236.81</v>
      </c>
      <c r="L92" s="200">
        <v>2.4</v>
      </c>
      <c r="M92" s="200">
        <v>2.2599999999999998</v>
      </c>
      <c r="N92" s="200">
        <v>1.84</v>
      </c>
      <c r="O92" s="200">
        <v>1.27</v>
      </c>
      <c r="P92" s="200">
        <v>0.88</v>
      </c>
      <c r="Q92" s="200">
        <v>1.9</v>
      </c>
      <c r="R92" s="200">
        <v>8.01</v>
      </c>
      <c r="S92" s="200">
        <v>4.84</v>
      </c>
      <c r="T92" s="200">
        <v>0</v>
      </c>
      <c r="U92" s="200">
        <v>2.2000000000000002</v>
      </c>
      <c r="V92" s="200">
        <v>0.32</v>
      </c>
      <c r="W92" s="200">
        <v>0.72</v>
      </c>
      <c r="X92" s="200">
        <v>2.2999999999999998</v>
      </c>
      <c r="Y92" s="200">
        <v>0</v>
      </c>
      <c r="Z92" s="200">
        <v>32.18</v>
      </c>
      <c r="AA92" s="200">
        <v>25.15</v>
      </c>
      <c r="AB92" s="200">
        <v>0</v>
      </c>
      <c r="AC92" s="200">
        <v>0</v>
      </c>
      <c r="AD92" s="200">
        <v>24.92</v>
      </c>
      <c r="AE92" s="200">
        <v>0</v>
      </c>
      <c r="AF92" s="200">
        <v>0</v>
      </c>
      <c r="AG92" s="200">
        <v>76.38</v>
      </c>
      <c r="AH92" s="200">
        <v>0</v>
      </c>
      <c r="AI92" s="200">
        <v>18.39</v>
      </c>
      <c r="AJ92" s="200">
        <v>0</v>
      </c>
      <c r="AK92" s="200">
        <v>15.85</v>
      </c>
      <c r="AL92" s="200">
        <v>0</v>
      </c>
      <c r="AM92" s="200">
        <v>0</v>
      </c>
      <c r="AN92" s="200">
        <v>0</v>
      </c>
      <c r="AO92" s="200">
        <v>385.21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  <c r="AU92" s="200">
        <v>0</v>
      </c>
      <c r="AV92" s="200">
        <v>0</v>
      </c>
      <c r="AW92" s="200">
        <v>0</v>
      </c>
      <c r="AX92" s="200">
        <v>0</v>
      </c>
      <c r="AY92" s="200">
        <v>0</v>
      </c>
    </row>
    <row r="93" spans="1:51">
      <c r="A93" t="s">
        <v>135</v>
      </c>
      <c r="B93" s="200">
        <v>0</v>
      </c>
      <c r="C93" s="200">
        <v>6.09</v>
      </c>
      <c r="D93" s="200">
        <v>12.91</v>
      </c>
      <c r="E93" s="200">
        <v>0</v>
      </c>
      <c r="F93" s="200">
        <v>0</v>
      </c>
      <c r="G93" s="200">
        <v>31.29</v>
      </c>
      <c r="H93" s="200">
        <v>0</v>
      </c>
      <c r="I93" s="200">
        <v>0</v>
      </c>
      <c r="J93" s="200">
        <v>20.22</v>
      </c>
      <c r="K93" s="200">
        <v>236.81</v>
      </c>
      <c r="L93" s="200">
        <v>2.4</v>
      </c>
      <c r="M93" s="200">
        <v>2.2599999999999998</v>
      </c>
      <c r="N93" s="200">
        <v>1.84</v>
      </c>
      <c r="O93" s="200">
        <v>1.27</v>
      </c>
      <c r="P93" s="200">
        <v>0.88</v>
      </c>
      <c r="Q93" s="200">
        <v>1.89</v>
      </c>
      <c r="R93" s="200">
        <v>8.01</v>
      </c>
      <c r="S93" s="200">
        <v>4.84</v>
      </c>
      <c r="T93" s="200">
        <v>0</v>
      </c>
      <c r="U93" s="200">
        <v>2.2000000000000002</v>
      </c>
      <c r="V93" s="200">
        <v>0.32</v>
      </c>
      <c r="W93" s="200">
        <v>0.72</v>
      </c>
      <c r="X93" s="200">
        <v>2.2999999999999998</v>
      </c>
      <c r="Y93" s="200">
        <v>0</v>
      </c>
      <c r="Z93" s="200">
        <v>32.18</v>
      </c>
      <c r="AA93" s="200">
        <v>25.15</v>
      </c>
      <c r="AB93" s="200">
        <v>0</v>
      </c>
      <c r="AC93" s="200">
        <v>0</v>
      </c>
      <c r="AD93" s="200">
        <v>24.92</v>
      </c>
      <c r="AE93" s="200">
        <v>0</v>
      </c>
      <c r="AF93" s="200">
        <v>0</v>
      </c>
      <c r="AG93" s="200">
        <v>76.38</v>
      </c>
      <c r="AH93" s="200">
        <v>0</v>
      </c>
      <c r="AI93" s="200">
        <v>18.39</v>
      </c>
      <c r="AJ93" s="200">
        <v>0</v>
      </c>
      <c r="AK93" s="200">
        <v>15.85</v>
      </c>
      <c r="AL93" s="200">
        <v>0</v>
      </c>
      <c r="AM93" s="200">
        <v>0</v>
      </c>
      <c r="AN93" s="200">
        <v>0</v>
      </c>
      <c r="AO93" s="200">
        <v>385.21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  <c r="AU93" s="200">
        <v>0</v>
      </c>
      <c r="AV93" s="200">
        <v>0</v>
      </c>
      <c r="AW93" s="200">
        <v>0</v>
      </c>
      <c r="AX93" s="200">
        <v>0</v>
      </c>
      <c r="AY93" s="200">
        <v>0</v>
      </c>
    </row>
    <row r="94" spans="1:51">
      <c r="A94" t="s">
        <v>136</v>
      </c>
      <c r="B94" s="200">
        <v>0</v>
      </c>
      <c r="C94" s="200">
        <v>6.09</v>
      </c>
      <c r="D94" s="200">
        <v>12.91</v>
      </c>
      <c r="E94" s="200">
        <v>0</v>
      </c>
      <c r="F94" s="200">
        <v>0</v>
      </c>
      <c r="G94" s="200">
        <v>31.29</v>
      </c>
      <c r="H94" s="200">
        <v>0</v>
      </c>
      <c r="I94" s="200">
        <v>0</v>
      </c>
      <c r="J94" s="200">
        <v>20.22</v>
      </c>
      <c r="K94" s="200">
        <v>236.81</v>
      </c>
      <c r="L94" s="200">
        <v>2.4</v>
      </c>
      <c r="M94" s="200">
        <v>2.2599999999999998</v>
      </c>
      <c r="N94" s="200">
        <v>1.84</v>
      </c>
      <c r="O94" s="200">
        <v>1.27</v>
      </c>
      <c r="P94" s="200">
        <v>0.88</v>
      </c>
      <c r="Q94" s="200">
        <v>1.89</v>
      </c>
      <c r="R94" s="200">
        <v>8.01</v>
      </c>
      <c r="S94" s="200">
        <v>4.84</v>
      </c>
      <c r="T94" s="200">
        <v>0</v>
      </c>
      <c r="U94" s="200">
        <v>2.2000000000000002</v>
      </c>
      <c r="V94" s="200">
        <v>0.32</v>
      </c>
      <c r="W94" s="200">
        <v>0.72</v>
      </c>
      <c r="X94" s="200">
        <v>2.29</v>
      </c>
      <c r="Y94" s="200">
        <v>0</v>
      </c>
      <c r="Z94" s="200">
        <v>32.18</v>
      </c>
      <c r="AA94" s="200">
        <v>25.15</v>
      </c>
      <c r="AB94" s="200">
        <v>0</v>
      </c>
      <c r="AC94" s="200">
        <v>0</v>
      </c>
      <c r="AD94" s="200">
        <v>24.92</v>
      </c>
      <c r="AE94" s="200">
        <v>0</v>
      </c>
      <c r="AF94" s="200">
        <v>0</v>
      </c>
      <c r="AG94" s="200">
        <v>76.38</v>
      </c>
      <c r="AH94" s="200">
        <v>0</v>
      </c>
      <c r="AI94" s="200">
        <v>18.39</v>
      </c>
      <c r="AJ94" s="200">
        <v>0</v>
      </c>
      <c r="AK94" s="200">
        <v>15.85</v>
      </c>
      <c r="AL94" s="200">
        <v>0</v>
      </c>
      <c r="AM94" s="200">
        <v>0</v>
      </c>
      <c r="AN94" s="200">
        <v>0</v>
      </c>
      <c r="AO94" s="200">
        <v>385.21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  <c r="AU94" s="200">
        <v>0</v>
      </c>
      <c r="AV94" s="200">
        <v>0</v>
      </c>
      <c r="AW94" s="200">
        <v>0</v>
      </c>
      <c r="AX94" s="200">
        <v>0</v>
      </c>
      <c r="AY94" s="200">
        <v>0</v>
      </c>
    </row>
    <row r="95" spans="1:51">
      <c r="A95" t="s">
        <v>137</v>
      </c>
      <c r="B95" s="200">
        <v>0</v>
      </c>
      <c r="C95" s="200">
        <v>6.09</v>
      </c>
      <c r="D95" s="200">
        <v>12.91</v>
      </c>
      <c r="E95" s="200">
        <v>0</v>
      </c>
      <c r="F95" s="200">
        <v>0</v>
      </c>
      <c r="G95" s="200">
        <v>31.29</v>
      </c>
      <c r="H95" s="200">
        <v>0</v>
      </c>
      <c r="I95" s="200">
        <v>0</v>
      </c>
      <c r="J95" s="200">
        <v>20.22</v>
      </c>
      <c r="K95" s="200">
        <v>236.81</v>
      </c>
      <c r="L95" s="200">
        <v>2.4</v>
      </c>
      <c r="M95" s="200">
        <v>2.2599999999999998</v>
      </c>
      <c r="N95" s="200">
        <v>1.84</v>
      </c>
      <c r="O95" s="200">
        <v>1.27</v>
      </c>
      <c r="P95" s="200">
        <v>0.88</v>
      </c>
      <c r="Q95" s="200">
        <v>1.89</v>
      </c>
      <c r="R95" s="200">
        <v>8.01</v>
      </c>
      <c r="S95" s="200">
        <v>4.84</v>
      </c>
      <c r="T95" s="200">
        <v>0</v>
      </c>
      <c r="U95" s="200">
        <v>2.2000000000000002</v>
      </c>
      <c r="V95" s="200">
        <v>0.32</v>
      </c>
      <c r="W95" s="200">
        <v>0.72</v>
      </c>
      <c r="X95" s="200">
        <v>2.29</v>
      </c>
      <c r="Y95" s="200">
        <v>0</v>
      </c>
      <c r="Z95" s="200">
        <v>32.18</v>
      </c>
      <c r="AA95" s="200">
        <v>25.15</v>
      </c>
      <c r="AB95" s="200">
        <v>0</v>
      </c>
      <c r="AC95" s="200">
        <v>0</v>
      </c>
      <c r="AD95" s="200">
        <v>24.92</v>
      </c>
      <c r="AE95" s="200">
        <v>0</v>
      </c>
      <c r="AF95" s="200">
        <v>0</v>
      </c>
      <c r="AG95" s="200">
        <v>76.38</v>
      </c>
      <c r="AH95" s="200">
        <v>0</v>
      </c>
      <c r="AI95" s="200">
        <v>18.39</v>
      </c>
      <c r="AJ95" s="200">
        <v>0</v>
      </c>
      <c r="AK95" s="200">
        <v>15.85</v>
      </c>
      <c r="AL95" s="200">
        <v>0</v>
      </c>
      <c r="AM95" s="200">
        <v>0</v>
      </c>
      <c r="AN95" s="200">
        <v>0</v>
      </c>
      <c r="AO95" s="200">
        <v>385.21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  <c r="AU95" s="200">
        <v>0</v>
      </c>
      <c r="AV95" s="200">
        <v>0</v>
      </c>
      <c r="AW95" s="200">
        <v>0</v>
      </c>
      <c r="AX95" s="200">
        <v>0</v>
      </c>
      <c r="AY95" s="200">
        <v>0</v>
      </c>
    </row>
    <row r="96" spans="1:51">
      <c r="A96" t="s">
        <v>138</v>
      </c>
      <c r="B96" s="200">
        <v>0</v>
      </c>
      <c r="C96" s="200">
        <v>6.09</v>
      </c>
      <c r="D96" s="200">
        <v>12.91</v>
      </c>
      <c r="E96" s="200">
        <v>0</v>
      </c>
      <c r="F96" s="200">
        <v>0</v>
      </c>
      <c r="G96" s="200">
        <v>31.29</v>
      </c>
      <c r="H96" s="200">
        <v>0</v>
      </c>
      <c r="I96" s="200">
        <v>0</v>
      </c>
      <c r="J96" s="200">
        <v>20.22</v>
      </c>
      <c r="K96" s="200">
        <v>236.81</v>
      </c>
      <c r="L96" s="200">
        <v>2.4</v>
      </c>
      <c r="M96" s="200">
        <v>2.2599999999999998</v>
      </c>
      <c r="N96" s="200">
        <v>1.84</v>
      </c>
      <c r="O96" s="200">
        <v>1.27</v>
      </c>
      <c r="P96" s="200">
        <v>0.88</v>
      </c>
      <c r="Q96" s="200">
        <v>1.89</v>
      </c>
      <c r="R96" s="200">
        <v>8.01</v>
      </c>
      <c r="S96" s="200">
        <v>4.84</v>
      </c>
      <c r="T96" s="200">
        <v>0</v>
      </c>
      <c r="U96" s="200">
        <v>2.2000000000000002</v>
      </c>
      <c r="V96" s="200">
        <v>4.0999999999999996</v>
      </c>
      <c r="W96" s="200">
        <v>9.3800000000000008</v>
      </c>
      <c r="X96" s="200">
        <v>27.79</v>
      </c>
      <c r="Y96" s="200">
        <v>0</v>
      </c>
      <c r="Z96" s="200">
        <v>32.18</v>
      </c>
      <c r="AA96" s="200">
        <v>25.15</v>
      </c>
      <c r="AB96" s="200">
        <v>0</v>
      </c>
      <c r="AC96" s="200">
        <v>0</v>
      </c>
      <c r="AD96" s="200">
        <v>24.92</v>
      </c>
      <c r="AE96" s="200">
        <v>0</v>
      </c>
      <c r="AF96" s="200">
        <v>0</v>
      </c>
      <c r="AG96" s="200">
        <v>76.38</v>
      </c>
      <c r="AH96" s="200">
        <v>0</v>
      </c>
      <c r="AI96" s="200">
        <v>18.39</v>
      </c>
      <c r="AJ96" s="200">
        <v>0</v>
      </c>
      <c r="AK96" s="200">
        <v>15.85</v>
      </c>
      <c r="AL96" s="200">
        <v>0</v>
      </c>
      <c r="AM96" s="200">
        <v>0</v>
      </c>
      <c r="AN96" s="200">
        <v>0</v>
      </c>
      <c r="AO96" s="200">
        <v>385.21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  <c r="AU96" s="200">
        <v>0</v>
      </c>
      <c r="AV96" s="200">
        <v>0</v>
      </c>
      <c r="AW96" s="200">
        <v>0</v>
      </c>
      <c r="AX96" s="200">
        <v>0</v>
      </c>
      <c r="AY96" s="200">
        <v>0</v>
      </c>
    </row>
    <row r="97" spans="1:51">
      <c r="A97" t="s">
        <v>139</v>
      </c>
      <c r="B97" s="200">
        <v>0</v>
      </c>
      <c r="C97" s="200">
        <v>6.09</v>
      </c>
      <c r="D97" s="200">
        <v>12.91</v>
      </c>
      <c r="E97" s="200">
        <v>0</v>
      </c>
      <c r="F97" s="200">
        <v>0</v>
      </c>
      <c r="G97" s="200">
        <v>31.29</v>
      </c>
      <c r="H97" s="200">
        <v>0</v>
      </c>
      <c r="I97" s="200">
        <v>0</v>
      </c>
      <c r="J97" s="200">
        <v>20.22</v>
      </c>
      <c r="K97" s="200">
        <v>236.81</v>
      </c>
      <c r="L97" s="200">
        <v>2.4</v>
      </c>
      <c r="M97" s="200">
        <v>29.05</v>
      </c>
      <c r="N97" s="200">
        <v>1.84</v>
      </c>
      <c r="O97" s="200">
        <v>1.27</v>
      </c>
      <c r="P97" s="200">
        <v>0.88</v>
      </c>
      <c r="Q97" s="200">
        <v>1.89</v>
      </c>
      <c r="R97" s="200">
        <v>8.01</v>
      </c>
      <c r="S97" s="200">
        <v>4.84</v>
      </c>
      <c r="T97" s="200">
        <v>0</v>
      </c>
      <c r="U97" s="200">
        <v>2.2000000000000002</v>
      </c>
      <c r="V97" s="200">
        <v>4.0999999999999996</v>
      </c>
      <c r="W97" s="200">
        <v>9.3800000000000008</v>
      </c>
      <c r="X97" s="200">
        <v>27.79</v>
      </c>
      <c r="Y97" s="200">
        <v>0</v>
      </c>
      <c r="Z97" s="200">
        <v>32.18</v>
      </c>
      <c r="AA97" s="200">
        <v>25.15</v>
      </c>
      <c r="AB97" s="200">
        <v>0</v>
      </c>
      <c r="AC97" s="200">
        <v>0</v>
      </c>
      <c r="AD97" s="200">
        <v>24.92</v>
      </c>
      <c r="AE97" s="200">
        <v>0</v>
      </c>
      <c r="AF97" s="200">
        <v>0</v>
      </c>
      <c r="AG97" s="200">
        <v>76.38</v>
      </c>
      <c r="AH97" s="200">
        <v>0</v>
      </c>
      <c r="AI97" s="200">
        <v>18.39</v>
      </c>
      <c r="AJ97" s="200">
        <v>0</v>
      </c>
      <c r="AK97" s="200">
        <v>15.85</v>
      </c>
      <c r="AL97" s="200">
        <v>0</v>
      </c>
      <c r="AM97" s="200">
        <v>0</v>
      </c>
      <c r="AN97" s="200">
        <v>0</v>
      </c>
      <c r="AO97" s="200">
        <v>385.21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  <c r="AU97" s="200">
        <v>0</v>
      </c>
      <c r="AV97" s="200">
        <v>0</v>
      </c>
      <c r="AW97" s="200">
        <v>0</v>
      </c>
      <c r="AX97" s="200">
        <v>0</v>
      </c>
      <c r="AY97" s="200">
        <v>0</v>
      </c>
    </row>
    <row r="98" spans="1:51">
      <c r="A98" t="s">
        <v>140</v>
      </c>
      <c r="B98" s="200">
        <v>0</v>
      </c>
      <c r="C98" s="200">
        <v>6.09</v>
      </c>
      <c r="D98" s="200">
        <v>12.91</v>
      </c>
      <c r="E98" s="200">
        <v>0</v>
      </c>
      <c r="F98" s="200">
        <v>0</v>
      </c>
      <c r="G98" s="200">
        <v>31.29</v>
      </c>
      <c r="H98" s="200">
        <v>0</v>
      </c>
      <c r="I98" s="200">
        <v>0</v>
      </c>
      <c r="J98" s="200">
        <v>20.22</v>
      </c>
      <c r="K98" s="200">
        <v>236.81</v>
      </c>
      <c r="L98" s="200">
        <v>2.4</v>
      </c>
      <c r="M98" s="200">
        <v>29.05</v>
      </c>
      <c r="N98" s="200">
        <v>1.84</v>
      </c>
      <c r="O98" s="200">
        <v>1.27</v>
      </c>
      <c r="P98" s="200">
        <v>0.88</v>
      </c>
      <c r="Q98" s="200">
        <v>1.89</v>
      </c>
      <c r="R98" s="200">
        <v>8.01</v>
      </c>
      <c r="S98" s="200">
        <v>4.84</v>
      </c>
      <c r="T98" s="200">
        <v>0</v>
      </c>
      <c r="U98" s="200">
        <v>2.2000000000000002</v>
      </c>
      <c r="V98" s="200">
        <v>4.0999999999999996</v>
      </c>
      <c r="W98" s="200">
        <v>9.3800000000000008</v>
      </c>
      <c r="X98" s="200">
        <v>27.79</v>
      </c>
      <c r="Y98" s="200">
        <v>0</v>
      </c>
      <c r="Z98" s="200">
        <v>32.18</v>
      </c>
      <c r="AA98" s="200">
        <v>25.15</v>
      </c>
      <c r="AB98" s="200">
        <v>0</v>
      </c>
      <c r="AC98" s="200">
        <v>0</v>
      </c>
      <c r="AD98" s="200">
        <v>24.92</v>
      </c>
      <c r="AE98" s="200">
        <v>0</v>
      </c>
      <c r="AF98" s="200">
        <v>0</v>
      </c>
      <c r="AG98" s="200">
        <v>76.38</v>
      </c>
      <c r="AH98" s="200">
        <v>0</v>
      </c>
      <c r="AI98" s="200">
        <v>18.39</v>
      </c>
      <c r="AJ98" s="200">
        <v>0</v>
      </c>
      <c r="AK98" s="200">
        <v>15.85</v>
      </c>
      <c r="AL98" s="200">
        <v>0</v>
      </c>
      <c r="AM98" s="200">
        <v>0</v>
      </c>
      <c r="AN98" s="200">
        <v>0</v>
      </c>
      <c r="AO98" s="200">
        <v>385.21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  <c r="AU98" s="200">
        <v>0</v>
      </c>
      <c r="AV98" s="200">
        <v>0</v>
      </c>
      <c r="AW98" s="200">
        <v>0</v>
      </c>
      <c r="AX98" s="200">
        <v>0</v>
      </c>
      <c r="AY98" s="200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0.14687999999999987</v>
      </c>
      <c r="D99">
        <f t="shared" si="0"/>
        <v>0.30984000000000017</v>
      </c>
      <c r="E99">
        <f t="shared" si="0"/>
        <v>0</v>
      </c>
      <c r="F99">
        <f t="shared" si="0"/>
        <v>0</v>
      </c>
      <c r="G99">
        <f t="shared" si="0"/>
        <v>0.75095999999999941</v>
      </c>
      <c r="H99">
        <f t="shared" si="0"/>
        <v>0</v>
      </c>
      <c r="I99">
        <f t="shared" si="0"/>
        <v>0</v>
      </c>
      <c r="J99">
        <f t="shared" si="0"/>
        <v>0.48528000000000054</v>
      </c>
      <c r="K99">
        <f t="shared" si="0"/>
        <v>4.5519175000000063</v>
      </c>
      <c r="L99">
        <f t="shared" si="0"/>
        <v>4.3087499999999987E-2</v>
      </c>
      <c r="M99">
        <f t="shared" si="0"/>
        <v>0.22028999999999974</v>
      </c>
      <c r="N99">
        <f t="shared" si="0"/>
        <v>0.1672025</v>
      </c>
      <c r="O99">
        <f t="shared" si="0"/>
        <v>0.11623749999999969</v>
      </c>
      <c r="P99">
        <f t="shared" si="0"/>
        <v>5.8474999999999902E-2</v>
      </c>
      <c r="Q99">
        <f t="shared" si="0"/>
        <v>3.3222500000000009E-2</v>
      </c>
      <c r="R99">
        <f t="shared" si="0"/>
        <v>9.7082500000000072E-2</v>
      </c>
      <c r="S99">
        <f t="shared" si="0"/>
        <v>8.0417500000000031E-2</v>
      </c>
      <c r="T99">
        <f t="shared" si="0"/>
        <v>0</v>
      </c>
      <c r="U99">
        <f t="shared" si="0"/>
        <v>5.2799999999999916E-2</v>
      </c>
      <c r="V99">
        <f t="shared" si="0"/>
        <v>4.0214999999999883E-2</v>
      </c>
      <c r="W99">
        <f t="shared" si="0"/>
        <v>9.0110000000000204E-2</v>
      </c>
      <c r="X99">
        <f t="shared" si="0"/>
        <v>0.27566249999999942</v>
      </c>
      <c r="Y99">
        <f t="shared" si="0"/>
        <v>0</v>
      </c>
      <c r="Z99">
        <f t="shared" si="0"/>
        <v>0.32052249999999954</v>
      </c>
      <c r="AA99">
        <f t="shared" si="0"/>
        <v>0.31057249999999981</v>
      </c>
      <c r="AB99">
        <f t="shared" si="0"/>
        <v>0</v>
      </c>
      <c r="AC99">
        <f t="shared" si="0"/>
        <v>0</v>
      </c>
      <c r="AD99">
        <f t="shared" si="0"/>
        <v>0.59808000000000083</v>
      </c>
      <c r="AE99">
        <f t="shared" si="0"/>
        <v>0</v>
      </c>
      <c r="AF99">
        <f t="shared" si="0"/>
        <v>0</v>
      </c>
      <c r="AG99">
        <f t="shared" si="0"/>
        <v>1.8331200000000021</v>
      </c>
      <c r="AH99">
        <f t="shared" si="0"/>
        <v>0</v>
      </c>
      <c r="AI99">
        <f t="shared" si="0"/>
        <v>0.44136000000000086</v>
      </c>
      <c r="AJ99">
        <f t="shared" si="0"/>
        <v>0</v>
      </c>
      <c r="AK99">
        <f t="shared" si="0"/>
        <v>0.4098699999999994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6.7081299999999944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9"/>
    </row>
    <row r="3" spans="1:51">
      <c r="A3" t="s">
        <v>45</v>
      </c>
      <c r="B3" s="200">
        <v>0</v>
      </c>
      <c r="C3" s="200">
        <v>3.52</v>
      </c>
      <c r="D3" s="200">
        <v>7.47</v>
      </c>
      <c r="E3" s="200">
        <v>0</v>
      </c>
      <c r="F3" s="200">
        <v>0</v>
      </c>
      <c r="G3" s="200">
        <v>18.100000000000001</v>
      </c>
      <c r="H3" s="200">
        <v>0</v>
      </c>
      <c r="I3" s="200">
        <v>0</v>
      </c>
      <c r="J3" s="200">
        <v>11.69</v>
      </c>
      <c r="K3" s="200">
        <v>76.47</v>
      </c>
      <c r="L3" s="200">
        <v>21.21</v>
      </c>
      <c r="M3" s="200">
        <v>0</v>
      </c>
      <c r="N3" s="200">
        <v>1.07</v>
      </c>
      <c r="O3" s="200">
        <v>0.88</v>
      </c>
      <c r="P3" s="200">
        <v>2.21</v>
      </c>
      <c r="Q3" s="200">
        <v>0.84</v>
      </c>
      <c r="R3" s="200">
        <v>4.9800000000000004</v>
      </c>
      <c r="S3" s="200">
        <v>2.81</v>
      </c>
      <c r="T3" s="200">
        <v>0</v>
      </c>
      <c r="U3" s="200">
        <v>11.71</v>
      </c>
      <c r="V3" s="200">
        <v>2.27</v>
      </c>
      <c r="W3" s="200">
        <v>5.53</v>
      </c>
      <c r="X3" s="200">
        <v>17.59</v>
      </c>
      <c r="Y3" s="200">
        <v>0</v>
      </c>
      <c r="Z3" s="200">
        <v>36.92</v>
      </c>
      <c r="AA3" s="200">
        <v>11.34</v>
      </c>
      <c r="AB3" s="200">
        <v>0</v>
      </c>
      <c r="AC3" s="200">
        <v>0</v>
      </c>
      <c r="AD3" s="200">
        <v>13.64</v>
      </c>
      <c r="AE3" s="200">
        <v>0</v>
      </c>
      <c r="AF3" s="200">
        <v>0</v>
      </c>
      <c r="AG3" s="200">
        <v>43.39</v>
      </c>
      <c r="AH3" s="200">
        <v>0</v>
      </c>
      <c r="AI3" s="200">
        <v>10.45</v>
      </c>
      <c r="AJ3" s="200">
        <v>0</v>
      </c>
      <c r="AK3" s="200">
        <v>9.17</v>
      </c>
      <c r="AL3" s="200">
        <v>0</v>
      </c>
      <c r="AM3" s="200">
        <v>0</v>
      </c>
      <c r="AN3" s="200">
        <v>0</v>
      </c>
      <c r="AO3" s="200">
        <v>150.75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  <c r="AU3" s="200">
        <v>0</v>
      </c>
      <c r="AV3" s="200">
        <v>0</v>
      </c>
      <c r="AW3" s="200">
        <v>0</v>
      </c>
      <c r="AX3" s="200">
        <v>0</v>
      </c>
      <c r="AY3" s="200">
        <v>0</v>
      </c>
    </row>
    <row r="4" spans="1:51">
      <c r="A4" t="s">
        <v>46</v>
      </c>
      <c r="B4" s="200">
        <v>0</v>
      </c>
      <c r="C4" s="200">
        <v>3.52</v>
      </c>
      <c r="D4" s="200">
        <v>7.47</v>
      </c>
      <c r="E4" s="200">
        <v>0</v>
      </c>
      <c r="F4" s="200">
        <v>0</v>
      </c>
      <c r="G4" s="200">
        <v>18.100000000000001</v>
      </c>
      <c r="H4" s="200">
        <v>0</v>
      </c>
      <c r="I4" s="200">
        <v>0</v>
      </c>
      <c r="J4" s="200">
        <v>11.69</v>
      </c>
      <c r="K4" s="200">
        <v>76.47</v>
      </c>
      <c r="L4" s="200">
        <v>21.21</v>
      </c>
      <c r="M4" s="200">
        <v>0</v>
      </c>
      <c r="N4" s="200">
        <v>1.07</v>
      </c>
      <c r="O4" s="200">
        <v>0.88</v>
      </c>
      <c r="P4" s="200">
        <v>2.21</v>
      </c>
      <c r="Q4" s="200">
        <v>0.84</v>
      </c>
      <c r="R4" s="200">
        <v>4.9800000000000004</v>
      </c>
      <c r="S4" s="200">
        <v>2.81</v>
      </c>
      <c r="T4" s="200">
        <v>0</v>
      </c>
      <c r="U4" s="200">
        <v>11.71</v>
      </c>
      <c r="V4" s="200">
        <v>2.27</v>
      </c>
      <c r="W4" s="200">
        <v>5.53</v>
      </c>
      <c r="X4" s="200">
        <v>17.59</v>
      </c>
      <c r="Y4" s="200">
        <v>0</v>
      </c>
      <c r="Z4" s="200">
        <v>36.92</v>
      </c>
      <c r="AA4" s="200">
        <v>11.34</v>
      </c>
      <c r="AB4" s="200">
        <v>0</v>
      </c>
      <c r="AC4" s="200">
        <v>0</v>
      </c>
      <c r="AD4" s="200">
        <v>13.64</v>
      </c>
      <c r="AE4" s="200">
        <v>0</v>
      </c>
      <c r="AF4" s="200">
        <v>0</v>
      </c>
      <c r="AG4" s="200">
        <v>43.39</v>
      </c>
      <c r="AH4" s="200">
        <v>0</v>
      </c>
      <c r="AI4" s="200">
        <v>10.45</v>
      </c>
      <c r="AJ4" s="200">
        <v>0</v>
      </c>
      <c r="AK4" s="200">
        <v>9.17</v>
      </c>
      <c r="AL4" s="200">
        <v>0</v>
      </c>
      <c r="AM4" s="200">
        <v>0</v>
      </c>
      <c r="AN4" s="200">
        <v>0</v>
      </c>
      <c r="AO4" s="200">
        <v>150.75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  <c r="AU4" s="200">
        <v>0</v>
      </c>
      <c r="AV4" s="200">
        <v>0</v>
      </c>
      <c r="AW4" s="200">
        <v>0</v>
      </c>
      <c r="AX4" s="200">
        <v>0</v>
      </c>
      <c r="AY4" s="200">
        <v>0</v>
      </c>
    </row>
    <row r="5" spans="1:51">
      <c r="A5" t="s">
        <v>47</v>
      </c>
      <c r="B5" s="200">
        <v>0</v>
      </c>
      <c r="C5" s="200">
        <v>3.52</v>
      </c>
      <c r="D5" s="200">
        <v>7.47</v>
      </c>
      <c r="E5" s="200">
        <v>0</v>
      </c>
      <c r="F5" s="200">
        <v>0</v>
      </c>
      <c r="G5" s="200">
        <v>18.100000000000001</v>
      </c>
      <c r="H5" s="200">
        <v>0</v>
      </c>
      <c r="I5" s="200">
        <v>0</v>
      </c>
      <c r="J5" s="200">
        <v>11.69</v>
      </c>
      <c r="K5" s="200">
        <v>76.47</v>
      </c>
      <c r="L5" s="200">
        <v>21.21</v>
      </c>
      <c r="M5" s="200">
        <v>0</v>
      </c>
      <c r="N5" s="200">
        <v>1.07</v>
      </c>
      <c r="O5" s="200">
        <v>0.88</v>
      </c>
      <c r="P5" s="200">
        <v>2.21</v>
      </c>
      <c r="Q5" s="200">
        <v>0.84</v>
      </c>
      <c r="R5" s="200">
        <v>4.9800000000000004</v>
      </c>
      <c r="S5" s="200">
        <v>2.81</v>
      </c>
      <c r="T5" s="200">
        <v>0</v>
      </c>
      <c r="U5" s="200">
        <v>11.71</v>
      </c>
      <c r="V5" s="200">
        <v>2.27</v>
      </c>
      <c r="W5" s="200">
        <v>5.53</v>
      </c>
      <c r="X5" s="200">
        <v>17.59</v>
      </c>
      <c r="Y5" s="200">
        <v>0</v>
      </c>
      <c r="Z5" s="200">
        <v>36.92</v>
      </c>
      <c r="AA5" s="200">
        <v>11.34</v>
      </c>
      <c r="AB5" s="200">
        <v>0</v>
      </c>
      <c r="AC5" s="200">
        <v>0</v>
      </c>
      <c r="AD5" s="200">
        <v>13.64</v>
      </c>
      <c r="AE5" s="200">
        <v>0</v>
      </c>
      <c r="AF5" s="200">
        <v>0</v>
      </c>
      <c r="AG5" s="200">
        <v>43.39</v>
      </c>
      <c r="AH5" s="200">
        <v>0</v>
      </c>
      <c r="AI5" s="200">
        <v>10.45</v>
      </c>
      <c r="AJ5" s="200">
        <v>0</v>
      </c>
      <c r="AK5" s="200">
        <v>9.17</v>
      </c>
      <c r="AL5" s="200">
        <v>0</v>
      </c>
      <c r="AM5" s="200">
        <v>0</v>
      </c>
      <c r="AN5" s="200">
        <v>0</v>
      </c>
      <c r="AO5" s="200">
        <v>150.75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  <c r="AU5" s="200">
        <v>0</v>
      </c>
      <c r="AV5" s="200">
        <v>0</v>
      </c>
      <c r="AW5" s="200">
        <v>0</v>
      </c>
      <c r="AX5" s="200">
        <v>0</v>
      </c>
      <c r="AY5" s="200">
        <v>0</v>
      </c>
    </row>
    <row r="6" spans="1:51">
      <c r="A6" t="s">
        <v>48</v>
      </c>
      <c r="B6" s="200">
        <v>0</v>
      </c>
      <c r="C6" s="200">
        <v>3.52</v>
      </c>
      <c r="D6" s="200">
        <v>7.47</v>
      </c>
      <c r="E6" s="200">
        <v>0</v>
      </c>
      <c r="F6" s="200">
        <v>0</v>
      </c>
      <c r="G6" s="200">
        <v>18.100000000000001</v>
      </c>
      <c r="H6" s="200">
        <v>0</v>
      </c>
      <c r="I6" s="200">
        <v>0</v>
      </c>
      <c r="J6" s="200">
        <v>11.69</v>
      </c>
      <c r="K6" s="200">
        <v>76.47</v>
      </c>
      <c r="L6" s="200">
        <v>21.21</v>
      </c>
      <c r="M6" s="200">
        <v>0</v>
      </c>
      <c r="N6" s="200">
        <v>1.07</v>
      </c>
      <c r="O6" s="200">
        <v>0.88</v>
      </c>
      <c r="P6" s="200">
        <v>2.21</v>
      </c>
      <c r="Q6" s="200">
        <v>0.84</v>
      </c>
      <c r="R6" s="200">
        <v>4.9800000000000004</v>
      </c>
      <c r="S6" s="200">
        <v>2.81</v>
      </c>
      <c r="T6" s="200">
        <v>0</v>
      </c>
      <c r="U6" s="200">
        <v>11.71</v>
      </c>
      <c r="V6" s="200">
        <v>2.27</v>
      </c>
      <c r="W6" s="200">
        <v>5.53</v>
      </c>
      <c r="X6" s="200">
        <v>17.59</v>
      </c>
      <c r="Y6" s="200">
        <v>0</v>
      </c>
      <c r="Z6" s="200">
        <v>36.92</v>
      </c>
      <c r="AA6" s="200">
        <v>11.34</v>
      </c>
      <c r="AB6" s="200">
        <v>0</v>
      </c>
      <c r="AC6" s="200">
        <v>0</v>
      </c>
      <c r="AD6" s="200">
        <v>13.64</v>
      </c>
      <c r="AE6" s="200">
        <v>0</v>
      </c>
      <c r="AF6" s="200">
        <v>0</v>
      </c>
      <c r="AG6" s="200">
        <v>43.39</v>
      </c>
      <c r="AH6" s="200">
        <v>0</v>
      </c>
      <c r="AI6" s="200">
        <v>10.45</v>
      </c>
      <c r="AJ6" s="200">
        <v>0</v>
      </c>
      <c r="AK6" s="200">
        <v>9.17</v>
      </c>
      <c r="AL6" s="200">
        <v>0</v>
      </c>
      <c r="AM6" s="200">
        <v>0</v>
      </c>
      <c r="AN6" s="200">
        <v>0</v>
      </c>
      <c r="AO6" s="200">
        <v>150.75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  <c r="AU6" s="200">
        <v>0</v>
      </c>
      <c r="AV6" s="200">
        <v>0</v>
      </c>
      <c r="AW6" s="200">
        <v>0</v>
      </c>
      <c r="AX6" s="200">
        <v>0</v>
      </c>
      <c r="AY6" s="200">
        <v>0</v>
      </c>
    </row>
    <row r="7" spans="1:51">
      <c r="A7" t="s">
        <v>49</v>
      </c>
      <c r="B7" s="200">
        <v>0</v>
      </c>
      <c r="C7" s="200">
        <v>3.52</v>
      </c>
      <c r="D7" s="200">
        <v>7.47</v>
      </c>
      <c r="E7" s="200">
        <v>0</v>
      </c>
      <c r="F7" s="200">
        <v>0</v>
      </c>
      <c r="G7" s="200">
        <v>18.100000000000001</v>
      </c>
      <c r="H7" s="200">
        <v>0</v>
      </c>
      <c r="I7" s="200">
        <v>0</v>
      </c>
      <c r="J7" s="200">
        <v>11.69</v>
      </c>
      <c r="K7" s="200">
        <v>76.47</v>
      </c>
      <c r="L7" s="200">
        <v>21.21</v>
      </c>
      <c r="M7" s="200">
        <v>0</v>
      </c>
      <c r="N7" s="200">
        <v>1.07</v>
      </c>
      <c r="O7" s="200">
        <v>0.88</v>
      </c>
      <c r="P7" s="200">
        <v>2.21</v>
      </c>
      <c r="Q7" s="200">
        <v>0.84</v>
      </c>
      <c r="R7" s="200">
        <v>4.9800000000000004</v>
      </c>
      <c r="S7" s="200">
        <v>2.81</v>
      </c>
      <c r="T7" s="200">
        <v>0</v>
      </c>
      <c r="U7" s="200">
        <v>11.71</v>
      </c>
      <c r="V7" s="200">
        <v>2.27</v>
      </c>
      <c r="W7" s="200">
        <v>5.53</v>
      </c>
      <c r="X7" s="200">
        <v>17.59</v>
      </c>
      <c r="Y7" s="200">
        <v>0</v>
      </c>
      <c r="Z7" s="200">
        <v>1.21</v>
      </c>
      <c r="AA7" s="200">
        <v>11.34</v>
      </c>
      <c r="AB7" s="200">
        <v>0</v>
      </c>
      <c r="AC7" s="200">
        <v>0</v>
      </c>
      <c r="AD7" s="200">
        <v>13.64</v>
      </c>
      <c r="AE7" s="200">
        <v>0</v>
      </c>
      <c r="AF7" s="200">
        <v>0</v>
      </c>
      <c r="AG7" s="200">
        <v>43.39</v>
      </c>
      <c r="AH7" s="200">
        <v>0</v>
      </c>
      <c r="AI7" s="200">
        <v>10.45</v>
      </c>
      <c r="AJ7" s="200">
        <v>0</v>
      </c>
      <c r="AK7" s="200">
        <v>9.17</v>
      </c>
      <c r="AL7" s="200">
        <v>0</v>
      </c>
      <c r="AM7" s="200">
        <v>0</v>
      </c>
      <c r="AN7" s="200">
        <v>0</v>
      </c>
      <c r="AO7" s="200">
        <v>150.75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  <c r="AU7" s="200">
        <v>0</v>
      </c>
      <c r="AV7" s="200">
        <v>0</v>
      </c>
      <c r="AW7" s="200">
        <v>0</v>
      </c>
      <c r="AX7" s="200">
        <v>0</v>
      </c>
      <c r="AY7" s="200">
        <v>0</v>
      </c>
    </row>
    <row r="8" spans="1:51">
      <c r="A8" t="s">
        <v>50</v>
      </c>
      <c r="B8" s="200">
        <v>0</v>
      </c>
      <c r="C8" s="200">
        <v>3.52</v>
      </c>
      <c r="D8" s="200">
        <v>7.47</v>
      </c>
      <c r="E8" s="200">
        <v>0</v>
      </c>
      <c r="F8" s="200">
        <v>0</v>
      </c>
      <c r="G8" s="200">
        <v>18.100000000000001</v>
      </c>
      <c r="H8" s="200">
        <v>0</v>
      </c>
      <c r="I8" s="200">
        <v>0</v>
      </c>
      <c r="J8" s="200">
        <v>11.69</v>
      </c>
      <c r="K8" s="200">
        <v>76.47</v>
      </c>
      <c r="L8" s="200">
        <v>21.21</v>
      </c>
      <c r="M8" s="200">
        <v>0</v>
      </c>
      <c r="N8" s="200">
        <v>1.07</v>
      </c>
      <c r="O8" s="200">
        <v>0.88</v>
      </c>
      <c r="P8" s="200">
        <v>2.21</v>
      </c>
      <c r="Q8" s="200">
        <v>0.84</v>
      </c>
      <c r="R8" s="200">
        <v>4.9800000000000004</v>
      </c>
      <c r="S8" s="200">
        <v>2.81</v>
      </c>
      <c r="T8" s="200">
        <v>0</v>
      </c>
      <c r="U8" s="200">
        <v>11.71</v>
      </c>
      <c r="V8" s="200">
        <v>2.27</v>
      </c>
      <c r="W8" s="200">
        <v>5.53</v>
      </c>
      <c r="X8" s="200">
        <v>17.59</v>
      </c>
      <c r="Y8" s="200">
        <v>0</v>
      </c>
      <c r="Z8" s="200">
        <v>1.21</v>
      </c>
      <c r="AA8" s="200">
        <v>11.34</v>
      </c>
      <c r="AB8" s="200">
        <v>0</v>
      </c>
      <c r="AC8" s="200">
        <v>0</v>
      </c>
      <c r="AD8" s="200">
        <v>13.64</v>
      </c>
      <c r="AE8" s="200">
        <v>0</v>
      </c>
      <c r="AF8" s="200">
        <v>0</v>
      </c>
      <c r="AG8" s="200">
        <v>43.39</v>
      </c>
      <c r="AH8" s="200">
        <v>0</v>
      </c>
      <c r="AI8" s="200">
        <v>10.45</v>
      </c>
      <c r="AJ8" s="200">
        <v>0</v>
      </c>
      <c r="AK8" s="200">
        <v>9.17</v>
      </c>
      <c r="AL8" s="200">
        <v>0</v>
      </c>
      <c r="AM8" s="200">
        <v>0</v>
      </c>
      <c r="AN8" s="200">
        <v>0</v>
      </c>
      <c r="AO8" s="200">
        <v>150.75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  <c r="AU8" s="200">
        <v>0</v>
      </c>
      <c r="AV8" s="200">
        <v>0</v>
      </c>
      <c r="AW8" s="200">
        <v>0</v>
      </c>
      <c r="AX8" s="200">
        <v>0</v>
      </c>
      <c r="AY8" s="200">
        <v>0</v>
      </c>
    </row>
    <row r="9" spans="1:51">
      <c r="A9" t="s">
        <v>51</v>
      </c>
      <c r="B9" s="200">
        <v>0</v>
      </c>
      <c r="C9" s="200">
        <v>3.52</v>
      </c>
      <c r="D9" s="200">
        <v>7.47</v>
      </c>
      <c r="E9" s="200">
        <v>0</v>
      </c>
      <c r="F9" s="200">
        <v>0</v>
      </c>
      <c r="G9" s="200">
        <v>18.100000000000001</v>
      </c>
      <c r="H9" s="200">
        <v>0</v>
      </c>
      <c r="I9" s="200">
        <v>0</v>
      </c>
      <c r="J9" s="200">
        <v>11.69</v>
      </c>
      <c r="K9" s="200">
        <v>76.47</v>
      </c>
      <c r="L9" s="200">
        <v>21.21</v>
      </c>
      <c r="M9" s="200">
        <v>0</v>
      </c>
      <c r="N9" s="200">
        <v>1.07</v>
      </c>
      <c r="O9" s="200">
        <v>0.88</v>
      </c>
      <c r="P9" s="200">
        <v>2.2000000000000002</v>
      </c>
      <c r="Q9" s="200">
        <v>0.84</v>
      </c>
      <c r="R9" s="200">
        <v>4.9800000000000004</v>
      </c>
      <c r="S9" s="200">
        <v>2.81</v>
      </c>
      <c r="T9" s="200">
        <v>0</v>
      </c>
      <c r="U9" s="200">
        <v>11.71</v>
      </c>
      <c r="V9" s="200">
        <v>2.27</v>
      </c>
      <c r="W9" s="200">
        <v>5.53</v>
      </c>
      <c r="X9" s="200">
        <v>17.59</v>
      </c>
      <c r="Y9" s="200">
        <v>0</v>
      </c>
      <c r="Z9" s="200">
        <v>7.62</v>
      </c>
      <c r="AA9" s="200">
        <v>11.34</v>
      </c>
      <c r="AB9" s="200">
        <v>0</v>
      </c>
      <c r="AC9" s="200">
        <v>0</v>
      </c>
      <c r="AD9" s="200">
        <v>13.64</v>
      </c>
      <c r="AE9" s="200">
        <v>0</v>
      </c>
      <c r="AF9" s="200">
        <v>0</v>
      </c>
      <c r="AG9" s="200">
        <v>43.39</v>
      </c>
      <c r="AH9" s="200">
        <v>0</v>
      </c>
      <c r="AI9" s="200">
        <v>10.45</v>
      </c>
      <c r="AJ9" s="200">
        <v>0</v>
      </c>
      <c r="AK9" s="200">
        <v>9.17</v>
      </c>
      <c r="AL9" s="200">
        <v>0</v>
      </c>
      <c r="AM9" s="200">
        <v>0</v>
      </c>
      <c r="AN9" s="200">
        <v>0</v>
      </c>
      <c r="AO9" s="200">
        <v>150.75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  <c r="AU9" s="200">
        <v>0</v>
      </c>
      <c r="AV9" s="200">
        <v>0</v>
      </c>
      <c r="AW9" s="200">
        <v>0</v>
      </c>
      <c r="AX9" s="200">
        <v>0</v>
      </c>
      <c r="AY9" s="200">
        <v>0</v>
      </c>
    </row>
    <row r="10" spans="1:51">
      <c r="A10" t="s">
        <v>52</v>
      </c>
      <c r="B10" s="200">
        <v>0</v>
      </c>
      <c r="C10" s="200">
        <v>3.52</v>
      </c>
      <c r="D10" s="200">
        <v>7.47</v>
      </c>
      <c r="E10" s="200">
        <v>0</v>
      </c>
      <c r="F10" s="200">
        <v>0</v>
      </c>
      <c r="G10" s="200">
        <v>18.100000000000001</v>
      </c>
      <c r="H10" s="200">
        <v>0</v>
      </c>
      <c r="I10" s="200">
        <v>0</v>
      </c>
      <c r="J10" s="200">
        <v>11.69</v>
      </c>
      <c r="K10" s="200">
        <v>76.47</v>
      </c>
      <c r="L10" s="200">
        <v>21.21</v>
      </c>
      <c r="M10" s="200">
        <v>0</v>
      </c>
      <c r="N10" s="200">
        <v>1.07</v>
      </c>
      <c r="O10" s="200">
        <v>0.88</v>
      </c>
      <c r="P10" s="200">
        <v>2.2000000000000002</v>
      </c>
      <c r="Q10" s="200">
        <v>0.84</v>
      </c>
      <c r="R10" s="200">
        <v>4.9800000000000004</v>
      </c>
      <c r="S10" s="200">
        <v>2.81</v>
      </c>
      <c r="T10" s="200">
        <v>0</v>
      </c>
      <c r="U10" s="200">
        <v>11.71</v>
      </c>
      <c r="V10" s="200">
        <v>2.27</v>
      </c>
      <c r="W10" s="200">
        <v>5.53</v>
      </c>
      <c r="X10" s="200">
        <v>17.59</v>
      </c>
      <c r="Y10" s="200">
        <v>0</v>
      </c>
      <c r="Z10" s="200">
        <v>13.92</v>
      </c>
      <c r="AA10" s="200">
        <v>11.34</v>
      </c>
      <c r="AB10" s="200">
        <v>0</v>
      </c>
      <c r="AC10" s="200">
        <v>0</v>
      </c>
      <c r="AD10" s="200">
        <v>13.64</v>
      </c>
      <c r="AE10" s="200">
        <v>0</v>
      </c>
      <c r="AF10" s="200">
        <v>0</v>
      </c>
      <c r="AG10" s="200">
        <v>43.39</v>
      </c>
      <c r="AH10" s="200">
        <v>0</v>
      </c>
      <c r="AI10" s="200">
        <v>10.45</v>
      </c>
      <c r="AJ10" s="200">
        <v>0</v>
      </c>
      <c r="AK10" s="200">
        <v>9.17</v>
      </c>
      <c r="AL10" s="200">
        <v>0</v>
      </c>
      <c r="AM10" s="200">
        <v>0</v>
      </c>
      <c r="AN10" s="200">
        <v>0</v>
      </c>
      <c r="AO10" s="200">
        <v>150.75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  <c r="AU10" s="200">
        <v>0</v>
      </c>
      <c r="AV10" s="200">
        <v>0</v>
      </c>
      <c r="AW10" s="200">
        <v>0</v>
      </c>
      <c r="AX10" s="200">
        <v>0</v>
      </c>
      <c r="AY10" s="200">
        <v>0</v>
      </c>
    </row>
    <row r="11" spans="1:51">
      <c r="A11" t="s">
        <v>53</v>
      </c>
      <c r="B11" s="200">
        <v>0</v>
      </c>
      <c r="C11" s="200">
        <v>3.52</v>
      </c>
      <c r="D11" s="200">
        <v>7.47</v>
      </c>
      <c r="E11" s="200">
        <v>0</v>
      </c>
      <c r="F11" s="200">
        <v>0</v>
      </c>
      <c r="G11" s="200">
        <v>18.100000000000001</v>
      </c>
      <c r="H11" s="200">
        <v>0</v>
      </c>
      <c r="I11" s="200">
        <v>0</v>
      </c>
      <c r="J11" s="200">
        <v>11.69</v>
      </c>
      <c r="K11" s="200">
        <v>76.47</v>
      </c>
      <c r="L11" s="200">
        <v>21.21</v>
      </c>
      <c r="M11" s="200">
        <v>0</v>
      </c>
      <c r="N11" s="200">
        <v>1.07</v>
      </c>
      <c r="O11" s="200">
        <v>0.88</v>
      </c>
      <c r="P11" s="200">
        <v>2.2000000000000002</v>
      </c>
      <c r="Q11" s="200">
        <v>0.84</v>
      </c>
      <c r="R11" s="200">
        <v>4.9800000000000004</v>
      </c>
      <c r="S11" s="200">
        <v>2.81</v>
      </c>
      <c r="T11" s="200">
        <v>0</v>
      </c>
      <c r="U11" s="200">
        <v>11.71</v>
      </c>
      <c r="V11" s="200">
        <v>2.27</v>
      </c>
      <c r="W11" s="200">
        <v>5.53</v>
      </c>
      <c r="X11" s="200">
        <v>17.59</v>
      </c>
      <c r="Y11" s="200">
        <v>0</v>
      </c>
      <c r="Z11" s="200">
        <v>17.98</v>
      </c>
      <c r="AA11" s="200">
        <v>11.34</v>
      </c>
      <c r="AB11" s="200">
        <v>0</v>
      </c>
      <c r="AC11" s="200">
        <v>0</v>
      </c>
      <c r="AD11" s="200">
        <v>13.64</v>
      </c>
      <c r="AE11" s="200">
        <v>0</v>
      </c>
      <c r="AF11" s="200">
        <v>0</v>
      </c>
      <c r="AG11" s="200">
        <v>43.39</v>
      </c>
      <c r="AH11" s="200">
        <v>0</v>
      </c>
      <c r="AI11" s="200">
        <v>10.45</v>
      </c>
      <c r="AJ11" s="200">
        <v>0</v>
      </c>
      <c r="AK11" s="200">
        <v>9.17</v>
      </c>
      <c r="AL11" s="200">
        <v>0</v>
      </c>
      <c r="AM11" s="200">
        <v>0</v>
      </c>
      <c r="AN11" s="200">
        <v>0</v>
      </c>
      <c r="AO11" s="200">
        <v>150.75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  <c r="AU11" s="200">
        <v>0</v>
      </c>
      <c r="AV11" s="200">
        <v>0</v>
      </c>
      <c r="AW11" s="200">
        <v>0</v>
      </c>
      <c r="AX11" s="200">
        <v>0</v>
      </c>
      <c r="AY11" s="200">
        <v>0</v>
      </c>
    </row>
    <row r="12" spans="1:51">
      <c r="A12" t="s">
        <v>54</v>
      </c>
      <c r="B12" s="200">
        <v>0</v>
      </c>
      <c r="C12" s="200">
        <v>3.52</v>
      </c>
      <c r="D12" s="200">
        <v>7.47</v>
      </c>
      <c r="E12" s="200">
        <v>0</v>
      </c>
      <c r="F12" s="200">
        <v>0</v>
      </c>
      <c r="G12" s="200">
        <v>18.100000000000001</v>
      </c>
      <c r="H12" s="200">
        <v>0</v>
      </c>
      <c r="I12" s="200">
        <v>0</v>
      </c>
      <c r="J12" s="200">
        <v>11.69</v>
      </c>
      <c r="K12" s="200">
        <v>76.47</v>
      </c>
      <c r="L12" s="200">
        <v>21.21</v>
      </c>
      <c r="M12" s="200">
        <v>0</v>
      </c>
      <c r="N12" s="200">
        <v>1.07</v>
      </c>
      <c r="O12" s="200">
        <v>0.88</v>
      </c>
      <c r="P12" s="200">
        <v>2.2000000000000002</v>
      </c>
      <c r="Q12" s="200">
        <v>0.84</v>
      </c>
      <c r="R12" s="200">
        <v>4.9800000000000004</v>
      </c>
      <c r="S12" s="200">
        <v>2.81</v>
      </c>
      <c r="T12" s="200">
        <v>0</v>
      </c>
      <c r="U12" s="200">
        <v>11.71</v>
      </c>
      <c r="V12" s="200">
        <v>2.27</v>
      </c>
      <c r="W12" s="200">
        <v>5.53</v>
      </c>
      <c r="X12" s="200">
        <v>17.59</v>
      </c>
      <c r="Y12" s="200">
        <v>0</v>
      </c>
      <c r="Z12" s="200">
        <v>17.98</v>
      </c>
      <c r="AA12" s="200">
        <v>11.34</v>
      </c>
      <c r="AB12" s="200">
        <v>0</v>
      </c>
      <c r="AC12" s="200">
        <v>0</v>
      </c>
      <c r="AD12" s="200">
        <v>13.64</v>
      </c>
      <c r="AE12" s="200">
        <v>0</v>
      </c>
      <c r="AF12" s="200">
        <v>0</v>
      </c>
      <c r="AG12" s="200">
        <v>43.39</v>
      </c>
      <c r="AH12" s="200">
        <v>0</v>
      </c>
      <c r="AI12" s="200">
        <v>10.45</v>
      </c>
      <c r="AJ12" s="200">
        <v>0</v>
      </c>
      <c r="AK12" s="200">
        <v>9.17</v>
      </c>
      <c r="AL12" s="200">
        <v>0</v>
      </c>
      <c r="AM12" s="200">
        <v>0</v>
      </c>
      <c r="AN12" s="200">
        <v>0</v>
      </c>
      <c r="AO12" s="200">
        <v>150.75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  <c r="AU12" s="200">
        <v>0</v>
      </c>
      <c r="AV12" s="200">
        <v>0</v>
      </c>
      <c r="AW12" s="200">
        <v>0</v>
      </c>
      <c r="AX12" s="200">
        <v>0</v>
      </c>
      <c r="AY12" s="200">
        <v>0</v>
      </c>
    </row>
    <row r="13" spans="1:51">
      <c r="A13" t="s">
        <v>55</v>
      </c>
      <c r="B13" s="200">
        <v>0</v>
      </c>
      <c r="C13" s="200">
        <v>3.52</v>
      </c>
      <c r="D13" s="200">
        <v>7.47</v>
      </c>
      <c r="E13" s="200">
        <v>0</v>
      </c>
      <c r="F13" s="200">
        <v>0</v>
      </c>
      <c r="G13" s="200">
        <v>18.100000000000001</v>
      </c>
      <c r="H13" s="200">
        <v>0</v>
      </c>
      <c r="I13" s="200">
        <v>0</v>
      </c>
      <c r="J13" s="200">
        <v>11.69</v>
      </c>
      <c r="K13" s="200">
        <v>76.47</v>
      </c>
      <c r="L13" s="200">
        <v>21.21</v>
      </c>
      <c r="M13" s="200">
        <v>0</v>
      </c>
      <c r="N13" s="200">
        <v>1.07</v>
      </c>
      <c r="O13" s="200">
        <v>0.88</v>
      </c>
      <c r="P13" s="200">
        <v>2.2000000000000002</v>
      </c>
      <c r="Q13" s="200">
        <v>0.84</v>
      </c>
      <c r="R13" s="200">
        <v>4.9800000000000004</v>
      </c>
      <c r="S13" s="200">
        <v>2.81</v>
      </c>
      <c r="T13" s="200">
        <v>0</v>
      </c>
      <c r="U13" s="200">
        <v>11.71</v>
      </c>
      <c r="V13" s="200">
        <v>2.27</v>
      </c>
      <c r="W13" s="200">
        <v>5.53</v>
      </c>
      <c r="X13" s="200">
        <v>17.59</v>
      </c>
      <c r="Y13" s="200">
        <v>0</v>
      </c>
      <c r="Z13" s="200">
        <v>17.98</v>
      </c>
      <c r="AA13" s="200">
        <v>11.34</v>
      </c>
      <c r="AB13" s="200">
        <v>0</v>
      </c>
      <c r="AC13" s="200">
        <v>0</v>
      </c>
      <c r="AD13" s="200">
        <v>13.64</v>
      </c>
      <c r="AE13" s="200">
        <v>0</v>
      </c>
      <c r="AF13" s="200">
        <v>0</v>
      </c>
      <c r="AG13" s="200">
        <v>43.39</v>
      </c>
      <c r="AH13" s="200">
        <v>0</v>
      </c>
      <c r="AI13" s="200">
        <v>10.45</v>
      </c>
      <c r="AJ13" s="200">
        <v>0</v>
      </c>
      <c r="AK13" s="200">
        <v>9.17</v>
      </c>
      <c r="AL13" s="200">
        <v>0</v>
      </c>
      <c r="AM13" s="200">
        <v>0</v>
      </c>
      <c r="AN13" s="200">
        <v>0</v>
      </c>
      <c r="AO13" s="200">
        <v>150.75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  <c r="AU13" s="200">
        <v>0</v>
      </c>
      <c r="AV13" s="200">
        <v>0</v>
      </c>
      <c r="AW13" s="200">
        <v>0</v>
      </c>
      <c r="AX13" s="200">
        <v>0</v>
      </c>
      <c r="AY13" s="200">
        <v>0</v>
      </c>
    </row>
    <row r="14" spans="1:51">
      <c r="A14" t="s">
        <v>56</v>
      </c>
      <c r="B14" s="200">
        <v>0</v>
      </c>
      <c r="C14" s="200">
        <v>3.52</v>
      </c>
      <c r="D14" s="200">
        <v>7.47</v>
      </c>
      <c r="E14" s="200">
        <v>0</v>
      </c>
      <c r="F14" s="200">
        <v>0</v>
      </c>
      <c r="G14" s="200">
        <v>18.100000000000001</v>
      </c>
      <c r="H14" s="200">
        <v>0</v>
      </c>
      <c r="I14" s="200">
        <v>0</v>
      </c>
      <c r="J14" s="200">
        <v>11.69</v>
      </c>
      <c r="K14" s="200">
        <v>76.47</v>
      </c>
      <c r="L14" s="200">
        <v>21.21</v>
      </c>
      <c r="M14" s="200">
        <v>0</v>
      </c>
      <c r="N14" s="200">
        <v>1.07</v>
      </c>
      <c r="O14" s="200">
        <v>0.88</v>
      </c>
      <c r="P14" s="200">
        <v>2.2000000000000002</v>
      </c>
      <c r="Q14" s="200">
        <v>0.84</v>
      </c>
      <c r="R14" s="200">
        <v>4.9800000000000004</v>
      </c>
      <c r="S14" s="200">
        <v>2.81</v>
      </c>
      <c r="T14" s="200">
        <v>0</v>
      </c>
      <c r="U14" s="200">
        <v>11.71</v>
      </c>
      <c r="V14" s="200">
        <v>2.27</v>
      </c>
      <c r="W14" s="200">
        <v>5.53</v>
      </c>
      <c r="X14" s="200">
        <v>17.59</v>
      </c>
      <c r="Y14" s="200">
        <v>0</v>
      </c>
      <c r="Z14" s="200">
        <v>17.98</v>
      </c>
      <c r="AA14" s="200">
        <v>11.34</v>
      </c>
      <c r="AB14" s="200">
        <v>0</v>
      </c>
      <c r="AC14" s="200">
        <v>0</v>
      </c>
      <c r="AD14" s="200">
        <v>13.64</v>
      </c>
      <c r="AE14" s="200">
        <v>0</v>
      </c>
      <c r="AF14" s="200">
        <v>0</v>
      </c>
      <c r="AG14" s="200">
        <v>43.39</v>
      </c>
      <c r="AH14" s="200">
        <v>0</v>
      </c>
      <c r="AI14" s="200">
        <v>10.45</v>
      </c>
      <c r="AJ14" s="200">
        <v>0</v>
      </c>
      <c r="AK14" s="200">
        <v>9.17</v>
      </c>
      <c r="AL14" s="200">
        <v>0</v>
      </c>
      <c r="AM14" s="200">
        <v>0</v>
      </c>
      <c r="AN14" s="200">
        <v>0</v>
      </c>
      <c r="AO14" s="200">
        <v>150.75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</row>
    <row r="15" spans="1:51">
      <c r="A15" t="s">
        <v>57</v>
      </c>
      <c r="B15" s="200">
        <v>0</v>
      </c>
      <c r="C15" s="200">
        <v>3.52</v>
      </c>
      <c r="D15" s="200">
        <v>7.47</v>
      </c>
      <c r="E15" s="200">
        <v>0</v>
      </c>
      <c r="F15" s="200">
        <v>0</v>
      </c>
      <c r="G15" s="200">
        <v>18.100000000000001</v>
      </c>
      <c r="H15" s="200">
        <v>0</v>
      </c>
      <c r="I15" s="200">
        <v>0</v>
      </c>
      <c r="J15" s="200">
        <v>11.69</v>
      </c>
      <c r="K15" s="200">
        <v>76.47</v>
      </c>
      <c r="L15" s="200">
        <v>21.21</v>
      </c>
      <c r="M15" s="200">
        <v>0</v>
      </c>
      <c r="N15" s="200">
        <v>1.07</v>
      </c>
      <c r="O15" s="200">
        <v>0.88</v>
      </c>
      <c r="P15" s="200">
        <v>2.2000000000000002</v>
      </c>
      <c r="Q15" s="200">
        <v>0.84</v>
      </c>
      <c r="R15" s="200">
        <v>4.9800000000000004</v>
      </c>
      <c r="S15" s="200">
        <v>2.81</v>
      </c>
      <c r="T15" s="200">
        <v>0</v>
      </c>
      <c r="U15" s="200">
        <v>11.71</v>
      </c>
      <c r="V15" s="200">
        <v>2.27</v>
      </c>
      <c r="W15" s="200">
        <v>5.53</v>
      </c>
      <c r="X15" s="200">
        <v>17.59</v>
      </c>
      <c r="Y15" s="200">
        <v>0</v>
      </c>
      <c r="Z15" s="200">
        <v>17.98</v>
      </c>
      <c r="AA15" s="200">
        <v>11.34</v>
      </c>
      <c r="AB15" s="200">
        <v>0</v>
      </c>
      <c r="AC15" s="200">
        <v>0</v>
      </c>
      <c r="AD15" s="200">
        <v>13.64</v>
      </c>
      <c r="AE15" s="200">
        <v>0</v>
      </c>
      <c r="AF15" s="200">
        <v>0</v>
      </c>
      <c r="AG15" s="200">
        <v>43.39</v>
      </c>
      <c r="AH15" s="200">
        <v>0</v>
      </c>
      <c r="AI15" s="200">
        <v>10.45</v>
      </c>
      <c r="AJ15" s="200">
        <v>0</v>
      </c>
      <c r="AK15" s="200">
        <v>9.17</v>
      </c>
      <c r="AL15" s="200">
        <v>0</v>
      </c>
      <c r="AM15" s="200">
        <v>0</v>
      </c>
      <c r="AN15" s="200">
        <v>0</v>
      </c>
      <c r="AO15" s="200">
        <v>150.75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</row>
    <row r="16" spans="1:51">
      <c r="A16" t="s">
        <v>58</v>
      </c>
      <c r="B16" s="200">
        <v>0</v>
      </c>
      <c r="C16" s="200">
        <v>3.52</v>
      </c>
      <c r="D16" s="200">
        <v>7.47</v>
      </c>
      <c r="E16" s="200">
        <v>0</v>
      </c>
      <c r="F16" s="200">
        <v>0</v>
      </c>
      <c r="G16" s="200">
        <v>18.100000000000001</v>
      </c>
      <c r="H16" s="200">
        <v>0</v>
      </c>
      <c r="I16" s="200">
        <v>0</v>
      </c>
      <c r="J16" s="200">
        <v>11.69</v>
      </c>
      <c r="K16" s="200">
        <v>76.47</v>
      </c>
      <c r="L16" s="200">
        <v>21.21</v>
      </c>
      <c r="M16" s="200">
        <v>0</v>
      </c>
      <c r="N16" s="200">
        <v>1.07</v>
      </c>
      <c r="O16" s="200">
        <v>0.88</v>
      </c>
      <c r="P16" s="200">
        <v>2.2000000000000002</v>
      </c>
      <c r="Q16" s="200">
        <v>0.84</v>
      </c>
      <c r="R16" s="200">
        <v>4.9800000000000004</v>
      </c>
      <c r="S16" s="200">
        <v>2.81</v>
      </c>
      <c r="T16" s="200">
        <v>0</v>
      </c>
      <c r="U16" s="200">
        <v>11.71</v>
      </c>
      <c r="V16" s="200">
        <v>2.27</v>
      </c>
      <c r="W16" s="200">
        <v>5.53</v>
      </c>
      <c r="X16" s="200">
        <v>17.59</v>
      </c>
      <c r="Y16" s="200">
        <v>0</v>
      </c>
      <c r="Z16" s="200">
        <v>17.98</v>
      </c>
      <c r="AA16" s="200">
        <v>11.34</v>
      </c>
      <c r="AB16" s="200">
        <v>0</v>
      </c>
      <c r="AC16" s="200">
        <v>0</v>
      </c>
      <c r="AD16" s="200">
        <v>13.64</v>
      </c>
      <c r="AE16" s="200">
        <v>0</v>
      </c>
      <c r="AF16" s="200">
        <v>0</v>
      </c>
      <c r="AG16" s="200">
        <v>43.39</v>
      </c>
      <c r="AH16" s="200">
        <v>0</v>
      </c>
      <c r="AI16" s="200">
        <v>10.45</v>
      </c>
      <c r="AJ16" s="200">
        <v>0</v>
      </c>
      <c r="AK16" s="200">
        <v>9.17</v>
      </c>
      <c r="AL16" s="200">
        <v>0</v>
      </c>
      <c r="AM16" s="200">
        <v>0</v>
      </c>
      <c r="AN16" s="200">
        <v>0</v>
      </c>
      <c r="AO16" s="200">
        <v>150.75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  <c r="AU16" s="200">
        <v>0</v>
      </c>
      <c r="AV16" s="200">
        <v>0</v>
      </c>
      <c r="AW16" s="200">
        <v>0</v>
      </c>
      <c r="AX16" s="200">
        <v>0</v>
      </c>
      <c r="AY16" s="200">
        <v>0</v>
      </c>
    </row>
    <row r="17" spans="1:51">
      <c r="A17" t="s">
        <v>59</v>
      </c>
      <c r="B17" s="200">
        <v>0</v>
      </c>
      <c r="C17" s="200">
        <v>3.52</v>
      </c>
      <c r="D17" s="200">
        <v>7.47</v>
      </c>
      <c r="E17" s="200">
        <v>0</v>
      </c>
      <c r="F17" s="200">
        <v>0</v>
      </c>
      <c r="G17" s="200">
        <v>18.100000000000001</v>
      </c>
      <c r="H17" s="200">
        <v>0</v>
      </c>
      <c r="I17" s="200">
        <v>0</v>
      </c>
      <c r="J17" s="200">
        <v>11.69</v>
      </c>
      <c r="K17" s="200">
        <v>76.47</v>
      </c>
      <c r="L17" s="200">
        <v>21.21</v>
      </c>
      <c r="M17" s="200">
        <v>0</v>
      </c>
      <c r="N17" s="200">
        <v>1.07</v>
      </c>
      <c r="O17" s="200">
        <v>0.88</v>
      </c>
      <c r="P17" s="200">
        <v>2.2000000000000002</v>
      </c>
      <c r="Q17" s="200">
        <v>0.84</v>
      </c>
      <c r="R17" s="200">
        <v>4.9800000000000004</v>
      </c>
      <c r="S17" s="200">
        <v>2.81</v>
      </c>
      <c r="T17" s="200">
        <v>0</v>
      </c>
      <c r="U17" s="200">
        <v>11.71</v>
      </c>
      <c r="V17" s="200">
        <v>2.27</v>
      </c>
      <c r="W17" s="200">
        <v>5.53</v>
      </c>
      <c r="X17" s="200">
        <v>17.59</v>
      </c>
      <c r="Y17" s="200">
        <v>0</v>
      </c>
      <c r="Z17" s="200">
        <v>17.98</v>
      </c>
      <c r="AA17" s="200">
        <v>11.34</v>
      </c>
      <c r="AB17" s="200">
        <v>0</v>
      </c>
      <c r="AC17" s="200">
        <v>0</v>
      </c>
      <c r="AD17" s="200">
        <v>13.64</v>
      </c>
      <c r="AE17" s="200">
        <v>0</v>
      </c>
      <c r="AF17" s="200">
        <v>0</v>
      </c>
      <c r="AG17" s="200">
        <v>43.39</v>
      </c>
      <c r="AH17" s="200">
        <v>0</v>
      </c>
      <c r="AI17" s="200">
        <v>10.45</v>
      </c>
      <c r="AJ17" s="200">
        <v>0</v>
      </c>
      <c r="AK17" s="200">
        <v>9.17</v>
      </c>
      <c r="AL17" s="200">
        <v>0</v>
      </c>
      <c r="AM17" s="200">
        <v>0</v>
      </c>
      <c r="AN17" s="200">
        <v>0</v>
      </c>
      <c r="AO17" s="200">
        <v>150.75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  <c r="AU17" s="200">
        <v>0</v>
      </c>
      <c r="AV17" s="200">
        <v>0</v>
      </c>
      <c r="AW17" s="200">
        <v>0</v>
      </c>
      <c r="AX17" s="200">
        <v>0</v>
      </c>
      <c r="AY17" s="200">
        <v>0</v>
      </c>
    </row>
    <row r="18" spans="1:51">
      <c r="A18" t="s">
        <v>60</v>
      </c>
      <c r="B18" s="200">
        <v>0</v>
      </c>
      <c r="C18" s="200">
        <v>3.52</v>
      </c>
      <c r="D18" s="200">
        <v>7.47</v>
      </c>
      <c r="E18" s="200">
        <v>0</v>
      </c>
      <c r="F18" s="200">
        <v>0</v>
      </c>
      <c r="G18" s="200">
        <v>18.100000000000001</v>
      </c>
      <c r="H18" s="200">
        <v>0</v>
      </c>
      <c r="I18" s="200">
        <v>0</v>
      </c>
      <c r="J18" s="200">
        <v>11.69</v>
      </c>
      <c r="K18" s="200">
        <v>76.47</v>
      </c>
      <c r="L18" s="200">
        <v>21.21</v>
      </c>
      <c r="M18" s="200">
        <v>0</v>
      </c>
      <c r="N18" s="200">
        <v>1.07</v>
      </c>
      <c r="O18" s="200">
        <v>0.88</v>
      </c>
      <c r="P18" s="200">
        <v>2.2000000000000002</v>
      </c>
      <c r="Q18" s="200">
        <v>0.84</v>
      </c>
      <c r="R18" s="200">
        <v>4.9800000000000004</v>
      </c>
      <c r="S18" s="200">
        <v>2.81</v>
      </c>
      <c r="T18" s="200">
        <v>0</v>
      </c>
      <c r="U18" s="200">
        <v>11.71</v>
      </c>
      <c r="V18" s="200">
        <v>2.27</v>
      </c>
      <c r="W18" s="200">
        <v>5.53</v>
      </c>
      <c r="X18" s="200">
        <v>17.59</v>
      </c>
      <c r="Y18" s="200">
        <v>0</v>
      </c>
      <c r="Z18" s="200">
        <v>17.98</v>
      </c>
      <c r="AA18" s="200">
        <v>11.34</v>
      </c>
      <c r="AB18" s="200">
        <v>0</v>
      </c>
      <c r="AC18" s="200">
        <v>0</v>
      </c>
      <c r="AD18" s="200">
        <v>13.64</v>
      </c>
      <c r="AE18" s="200">
        <v>0</v>
      </c>
      <c r="AF18" s="200">
        <v>0</v>
      </c>
      <c r="AG18" s="200">
        <v>43.39</v>
      </c>
      <c r="AH18" s="200">
        <v>0</v>
      </c>
      <c r="AI18" s="200">
        <v>10.45</v>
      </c>
      <c r="AJ18" s="200">
        <v>0</v>
      </c>
      <c r="AK18" s="200">
        <v>9.17</v>
      </c>
      <c r="AL18" s="200">
        <v>0</v>
      </c>
      <c r="AM18" s="200">
        <v>0</v>
      </c>
      <c r="AN18" s="200">
        <v>0</v>
      </c>
      <c r="AO18" s="200">
        <v>150.75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  <c r="AU18" s="200">
        <v>0</v>
      </c>
      <c r="AV18" s="200">
        <v>0</v>
      </c>
      <c r="AW18" s="200">
        <v>0</v>
      </c>
      <c r="AX18" s="200">
        <v>0</v>
      </c>
      <c r="AY18" s="200">
        <v>0</v>
      </c>
    </row>
    <row r="19" spans="1:51">
      <c r="A19" t="s">
        <v>61</v>
      </c>
      <c r="B19" s="200">
        <v>0</v>
      </c>
      <c r="C19" s="200">
        <v>3.52</v>
      </c>
      <c r="D19" s="200">
        <v>7.47</v>
      </c>
      <c r="E19" s="200">
        <v>0</v>
      </c>
      <c r="F19" s="200">
        <v>0</v>
      </c>
      <c r="G19" s="200">
        <v>18.100000000000001</v>
      </c>
      <c r="H19" s="200">
        <v>0</v>
      </c>
      <c r="I19" s="200">
        <v>0</v>
      </c>
      <c r="J19" s="200">
        <v>11.69</v>
      </c>
      <c r="K19" s="200">
        <v>76.47</v>
      </c>
      <c r="L19" s="200">
        <v>21.21</v>
      </c>
      <c r="M19" s="200">
        <v>0</v>
      </c>
      <c r="N19" s="200">
        <v>1.07</v>
      </c>
      <c r="O19" s="200">
        <v>0.88</v>
      </c>
      <c r="P19" s="200">
        <v>2.2000000000000002</v>
      </c>
      <c r="Q19" s="200">
        <v>0.84</v>
      </c>
      <c r="R19" s="200">
        <v>4.9800000000000004</v>
      </c>
      <c r="S19" s="200">
        <v>2.81</v>
      </c>
      <c r="T19" s="200">
        <v>0</v>
      </c>
      <c r="U19" s="200">
        <v>11.71</v>
      </c>
      <c r="V19" s="200">
        <v>2.27</v>
      </c>
      <c r="W19" s="200">
        <v>5.53</v>
      </c>
      <c r="X19" s="200">
        <v>17.59</v>
      </c>
      <c r="Y19" s="200">
        <v>0</v>
      </c>
      <c r="Z19" s="200">
        <v>3.31</v>
      </c>
      <c r="AA19" s="200">
        <v>11.34</v>
      </c>
      <c r="AB19" s="200">
        <v>0</v>
      </c>
      <c r="AC19" s="200">
        <v>0</v>
      </c>
      <c r="AD19" s="200">
        <v>13.64</v>
      </c>
      <c r="AE19" s="200">
        <v>0</v>
      </c>
      <c r="AF19" s="200">
        <v>0</v>
      </c>
      <c r="AG19" s="200">
        <v>43.39</v>
      </c>
      <c r="AH19" s="200">
        <v>0</v>
      </c>
      <c r="AI19" s="200">
        <v>10.45</v>
      </c>
      <c r="AJ19" s="200">
        <v>0</v>
      </c>
      <c r="AK19" s="200">
        <v>9.17</v>
      </c>
      <c r="AL19" s="200">
        <v>0</v>
      </c>
      <c r="AM19" s="200">
        <v>0</v>
      </c>
      <c r="AN19" s="200">
        <v>0</v>
      </c>
      <c r="AO19" s="200">
        <v>150.75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  <c r="AU19" s="200">
        <v>0</v>
      </c>
      <c r="AV19" s="200">
        <v>0</v>
      </c>
      <c r="AW19" s="200">
        <v>0</v>
      </c>
      <c r="AX19" s="200">
        <v>0</v>
      </c>
      <c r="AY19" s="200">
        <v>0</v>
      </c>
    </row>
    <row r="20" spans="1:51">
      <c r="A20" t="s">
        <v>62</v>
      </c>
      <c r="B20" s="200">
        <v>0</v>
      </c>
      <c r="C20" s="200">
        <v>3.52</v>
      </c>
      <c r="D20" s="200">
        <v>7.47</v>
      </c>
      <c r="E20" s="200">
        <v>0</v>
      </c>
      <c r="F20" s="200">
        <v>0</v>
      </c>
      <c r="G20" s="200">
        <v>18.100000000000001</v>
      </c>
      <c r="H20" s="200">
        <v>0</v>
      </c>
      <c r="I20" s="200">
        <v>0</v>
      </c>
      <c r="J20" s="200">
        <v>11.69</v>
      </c>
      <c r="K20" s="200">
        <v>76.47</v>
      </c>
      <c r="L20" s="200">
        <v>21.21</v>
      </c>
      <c r="M20" s="200">
        <v>0</v>
      </c>
      <c r="N20" s="200">
        <v>1.07</v>
      </c>
      <c r="O20" s="200">
        <v>0.88</v>
      </c>
      <c r="P20" s="200">
        <v>2.2000000000000002</v>
      </c>
      <c r="Q20" s="200">
        <v>0.84</v>
      </c>
      <c r="R20" s="200">
        <v>4.9800000000000004</v>
      </c>
      <c r="S20" s="200">
        <v>2.81</v>
      </c>
      <c r="T20" s="200">
        <v>0</v>
      </c>
      <c r="U20" s="200">
        <v>11.71</v>
      </c>
      <c r="V20" s="200">
        <v>0.45</v>
      </c>
      <c r="W20" s="200">
        <v>0.42</v>
      </c>
      <c r="X20" s="200">
        <v>1.33</v>
      </c>
      <c r="Y20" s="200">
        <v>0</v>
      </c>
      <c r="Z20" s="200">
        <v>3.31</v>
      </c>
      <c r="AA20" s="200">
        <v>11.34</v>
      </c>
      <c r="AB20" s="200">
        <v>0</v>
      </c>
      <c r="AC20" s="200">
        <v>0</v>
      </c>
      <c r="AD20" s="200">
        <v>13.64</v>
      </c>
      <c r="AE20" s="200">
        <v>0</v>
      </c>
      <c r="AF20" s="200">
        <v>0</v>
      </c>
      <c r="AG20" s="200">
        <v>43.39</v>
      </c>
      <c r="AH20" s="200">
        <v>0</v>
      </c>
      <c r="AI20" s="200">
        <v>10.45</v>
      </c>
      <c r="AJ20" s="200">
        <v>0</v>
      </c>
      <c r="AK20" s="200">
        <v>9.17</v>
      </c>
      <c r="AL20" s="200">
        <v>0</v>
      </c>
      <c r="AM20" s="200">
        <v>0</v>
      </c>
      <c r="AN20" s="200">
        <v>0</v>
      </c>
      <c r="AO20" s="200">
        <v>150.75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  <c r="AU20" s="200">
        <v>0</v>
      </c>
      <c r="AV20" s="200">
        <v>0</v>
      </c>
      <c r="AW20" s="200">
        <v>0</v>
      </c>
      <c r="AX20" s="200">
        <v>0</v>
      </c>
      <c r="AY20" s="200">
        <v>0</v>
      </c>
    </row>
    <row r="21" spans="1:51">
      <c r="A21" t="s">
        <v>63</v>
      </c>
      <c r="B21" s="200">
        <v>0</v>
      </c>
      <c r="C21" s="200">
        <v>3.52</v>
      </c>
      <c r="D21" s="200">
        <v>7.47</v>
      </c>
      <c r="E21" s="200">
        <v>0</v>
      </c>
      <c r="F21" s="200">
        <v>0</v>
      </c>
      <c r="G21" s="200">
        <v>18.100000000000001</v>
      </c>
      <c r="H21" s="200">
        <v>0</v>
      </c>
      <c r="I21" s="200">
        <v>0</v>
      </c>
      <c r="J21" s="200">
        <v>11.69</v>
      </c>
      <c r="K21" s="200">
        <v>76.47</v>
      </c>
      <c r="L21" s="200">
        <v>21.21</v>
      </c>
      <c r="M21" s="200">
        <v>0</v>
      </c>
      <c r="N21" s="200">
        <v>1.07</v>
      </c>
      <c r="O21" s="200">
        <v>0.88</v>
      </c>
      <c r="P21" s="200">
        <v>2.2000000000000002</v>
      </c>
      <c r="Q21" s="200">
        <v>0.84</v>
      </c>
      <c r="R21" s="200">
        <v>4.9800000000000004</v>
      </c>
      <c r="S21" s="200">
        <v>2.81</v>
      </c>
      <c r="T21" s="200">
        <v>0</v>
      </c>
      <c r="U21" s="200">
        <v>11.71</v>
      </c>
      <c r="V21" s="200">
        <v>0.45</v>
      </c>
      <c r="W21" s="200">
        <v>0.42</v>
      </c>
      <c r="X21" s="200">
        <v>1.33</v>
      </c>
      <c r="Y21" s="200">
        <v>0</v>
      </c>
      <c r="Z21" s="200">
        <v>3.31</v>
      </c>
      <c r="AA21" s="200">
        <v>11.34</v>
      </c>
      <c r="AB21" s="200">
        <v>0</v>
      </c>
      <c r="AC21" s="200">
        <v>0</v>
      </c>
      <c r="AD21" s="200">
        <v>13.64</v>
      </c>
      <c r="AE21" s="200">
        <v>0</v>
      </c>
      <c r="AF21" s="200">
        <v>0</v>
      </c>
      <c r="AG21" s="200">
        <v>43.39</v>
      </c>
      <c r="AH21" s="200">
        <v>0</v>
      </c>
      <c r="AI21" s="200">
        <v>10.45</v>
      </c>
      <c r="AJ21" s="200">
        <v>0</v>
      </c>
      <c r="AK21" s="200">
        <v>9.17</v>
      </c>
      <c r="AL21" s="200">
        <v>0</v>
      </c>
      <c r="AM21" s="200">
        <v>0</v>
      </c>
      <c r="AN21" s="200">
        <v>0</v>
      </c>
      <c r="AO21" s="200">
        <v>150.75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  <c r="AU21" s="200">
        <v>0</v>
      </c>
      <c r="AV21" s="200">
        <v>0</v>
      </c>
      <c r="AW21" s="200">
        <v>0</v>
      </c>
      <c r="AX21" s="200">
        <v>0</v>
      </c>
      <c r="AY21" s="200">
        <v>0</v>
      </c>
    </row>
    <row r="22" spans="1:51">
      <c r="A22" t="s">
        <v>64</v>
      </c>
      <c r="B22" s="200">
        <v>0</v>
      </c>
      <c r="C22" s="200">
        <v>3.52</v>
      </c>
      <c r="D22" s="200">
        <v>7.47</v>
      </c>
      <c r="E22" s="200">
        <v>0</v>
      </c>
      <c r="F22" s="200">
        <v>0</v>
      </c>
      <c r="G22" s="200">
        <v>18.100000000000001</v>
      </c>
      <c r="H22" s="200">
        <v>0</v>
      </c>
      <c r="I22" s="200">
        <v>0</v>
      </c>
      <c r="J22" s="200">
        <v>11.69</v>
      </c>
      <c r="K22" s="200">
        <v>76.47</v>
      </c>
      <c r="L22" s="200">
        <v>21.21</v>
      </c>
      <c r="M22" s="200">
        <v>0</v>
      </c>
      <c r="N22" s="200">
        <v>1.07</v>
      </c>
      <c r="O22" s="200">
        <v>0.88</v>
      </c>
      <c r="P22" s="200">
        <v>2.2000000000000002</v>
      </c>
      <c r="Q22" s="200">
        <v>0.84</v>
      </c>
      <c r="R22" s="200">
        <v>4.9800000000000004</v>
      </c>
      <c r="S22" s="200">
        <v>2.81</v>
      </c>
      <c r="T22" s="200">
        <v>0</v>
      </c>
      <c r="U22" s="200">
        <v>11.71</v>
      </c>
      <c r="V22" s="200">
        <v>0.45</v>
      </c>
      <c r="W22" s="200">
        <v>0.42</v>
      </c>
      <c r="X22" s="200">
        <v>1.33</v>
      </c>
      <c r="Y22" s="200">
        <v>0</v>
      </c>
      <c r="Z22" s="200">
        <v>3.31</v>
      </c>
      <c r="AA22" s="200">
        <v>11.34</v>
      </c>
      <c r="AB22" s="200">
        <v>0</v>
      </c>
      <c r="AC22" s="200">
        <v>0</v>
      </c>
      <c r="AD22" s="200">
        <v>13.64</v>
      </c>
      <c r="AE22" s="200">
        <v>0</v>
      </c>
      <c r="AF22" s="200">
        <v>0</v>
      </c>
      <c r="AG22" s="200">
        <v>43.39</v>
      </c>
      <c r="AH22" s="200">
        <v>0</v>
      </c>
      <c r="AI22" s="200">
        <v>10.45</v>
      </c>
      <c r="AJ22" s="200">
        <v>0</v>
      </c>
      <c r="AK22" s="200">
        <v>9.17</v>
      </c>
      <c r="AL22" s="200">
        <v>0</v>
      </c>
      <c r="AM22" s="200">
        <v>0</v>
      </c>
      <c r="AN22" s="200">
        <v>0</v>
      </c>
      <c r="AO22" s="200">
        <v>150.75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  <c r="AU22" s="200">
        <v>0</v>
      </c>
      <c r="AV22" s="200">
        <v>0</v>
      </c>
      <c r="AW22" s="200">
        <v>0</v>
      </c>
      <c r="AX22" s="200">
        <v>0</v>
      </c>
      <c r="AY22" s="200">
        <v>0</v>
      </c>
    </row>
    <row r="23" spans="1:51">
      <c r="A23" t="s">
        <v>65</v>
      </c>
      <c r="B23" s="200">
        <v>0</v>
      </c>
      <c r="C23" s="200">
        <v>3.52</v>
      </c>
      <c r="D23" s="200">
        <v>7.47</v>
      </c>
      <c r="E23" s="200">
        <v>0</v>
      </c>
      <c r="F23" s="200">
        <v>0</v>
      </c>
      <c r="G23" s="200">
        <v>18.100000000000001</v>
      </c>
      <c r="H23" s="200">
        <v>0</v>
      </c>
      <c r="I23" s="200">
        <v>0</v>
      </c>
      <c r="J23" s="200">
        <v>11.69</v>
      </c>
      <c r="K23" s="200">
        <v>76.47</v>
      </c>
      <c r="L23" s="200">
        <v>21.21</v>
      </c>
      <c r="M23" s="200">
        <v>0</v>
      </c>
      <c r="N23" s="200">
        <v>1.98</v>
      </c>
      <c r="O23" s="200">
        <v>2.79</v>
      </c>
      <c r="P23" s="200">
        <v>2.21</v>
      </c>
      <c r="Q23" s="200">
        <v>0.84</v>
      </c>
      <c r="R23" s="200">
        <v>4.9800000000000004</v>
      </c>
      <c r="S23" s="200">
        <v>2.81</v>
      </c>
      <c r="T23" s="200">
        <v>0</v>
      </c>
      <c r="U23" s="200">
        <v>11.71</v>
      </c>
      <c r="V23" s="200">
        <v>0.45</v>
      </c>
      <c r="W23" s="200">
        <v>0.42</v>
      </c>
      <c r="X23" s="200">
        <v>1.33</v>
      </c>
      <c r="Y23" s="200">
        <v>0</v>
      </c>
      <c r="Z23" s="200">
        <v>3.31</v>
      </c>
      <c r="AA23" s="200">
        <v>8.3000000000000007</v>
      </c>
      <c r="AB23" s="200">
        <v>0</v>
      </c>
      <c r="AC23" s="200">
        <v>0</v>
      </c>
      <c r="AD23" s="200">
        <v>13.64</v>
      </c>
      <c r="AE23" s="200">
        <v>0</v>
      </c>
      <c r="AF23" s="200">
        <v>0</v>
      </c>
      <c r="AG23" s="200">
        <v>43.39</v>
      </c>
      <c r="AH23" s="200">
        <v>0</v>
      </c>
      <c r="AI23" s="200">
        <v>10.45</v>
      </c>
      <c r="AJ23" s="200">
        <v>0</v>
      </c>
      <c r="AK23" s="200">
        <v>9.17</v>
      </c>
      <c r="AL23" s="200">
        <v>0</v>
      </c>
      <c r="AM23" s="200">
        <v>0</v>
      </c>
      <c r="AN23" s="200">
        <v>0</v>
      </c>
      <c r="AO23" s="200">
        <v>150.75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  <c r="AU23" s="200">
        <v>0</v>
      </c>
      <c r="AV23" s="200">
        <v>0</v>
      </c>
      <c r="AW23" s="200">
        <v>0</v>
      </c>
      <c r="AX23" s="200">
        <v>0</v>
      </c>
      <c r="AY23" s="200">
        <v>0</v>
      </c>
    </row>
    <row r="24" spans="1:51">
      <c r="A24" t="s">
        <v>66</v>
      </c>
      <c r="B24" s="200">
        <v>0</v>
      </c>
      <c r="C24" s="200">
        <v>3.52</v>
      </c>
      <c r="D24" s="200">
        <v>7.47</v>
      </c>
      <c r="E24" s="200">
        <v>0</v>
      </c>
      <c r="F24" s="200">
        <v>0</v>
      </c>
      <c r="G24" s="200">
        <v>18.100000000000001</v>
      </c>
      <c r="H24" s="200">
        <v>0</v>
      </c>
      <c r="I24" s="200">
        <v>0</v>
      </c>
      <c r="J24" s="200">
        <v>11.69</v>
      </c>
      <c r="K24" s="200">
        <v>76.47</v>
      </c>
      <c r="L24" s="200">
        <v>21.21</v>
      </c>
      <c r="M24" s="200">
        <v>0</v>
      </c>
      <c r="N24" s="200">
        <v>1.07</v>
      </c>
      <c r="O24" s="200">
        <v>0.88</v>
      </c>
      <c r="P24" s="200">
        <v>2.21</v>
      </c>
      <c r="Q24" s="200">
        <v>0.84</v>
      </c>
      <c r="R24" s="200">
        <v>4.9800000000000004</v>
      </c>
      <c r="S24" s="200">
        <v>2.81</v>
      </c>
      <c r="T24" s="200">
        <v>0</v>
      </c>
      <c r="U24" s="200">
        <v>11.71</v>
      </c>
      <c r="V24" s="200">
        <v>0.45</v>
      </c>
      <c r="W24" s="200">
        <v>0.42</v>
      </c>
      <c r="X24" s="200">
        <v>4.41</v>
      </c>
      <c r="Y24" s="200">
        <v>0</v>
      </c>
      <c r="Z24" s="200">
        <v>0.75</v>
      </c>
      <c r="AA24" s="200">
        <v>5.03</v>
      </c>
      <c r="AB24" s="200">
        <v>0</v>
      </c>
      <c r="AC24" s="200">
        <v>0</v>
      </c>
      <c r="AD24" s="200">
        <v>13.64</v>
      </c>
      <c r="AE24" s="200">
        <v>0</v>
      </c>
      <c r="AF24" s="200">
        <v>0</v>
      </c>
      <c r="AG24" s="200">
        <v>43.39</v>
      </c>
      <c r="AH24" s="200">
        <v>0</v>
      </c>
      <c r="AI24" s="200">
        <v>10.45</v>
      </c>
      <c r="AJ24" s="200">
        <v>0</v>
      </c>
      <c r="AK24" s="200">
        <v>9.17</v>
      </c>
      <c r="AL24" s="200">
        <v>0</v>
      </c>
      <c r="AM24" s="200">
        <v>0</v>
      </c>
      <c r="AN24" s="200">
        <v>0</v>
      </c>
      <c r="AO24" s="200">
        <v>150.75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  <c r="AU24" s="200">
        <v>0</v>
      </c>
      <c r="AV24" s="200">
        <v>0</v>
      </c>
      <c r="AW24" s="200">
        <v>0</v>
      </c>
      <c r="AX24" s="200">
        <v>0</v>
      </c>
      <c r="AY24" s="200">
        <v>0</v>
      </c>
    </row>
    <row r="25" spans="1:51">
      <c r="A25" t="s">
        <v>67</v>
      </c>
      <c r="B25" s="200">
        <v>0</v>
      </c>
      <c r="C25" s="200">
        <v>3.52</v>
      </c>
      <c r="D25" s="200">
        <v>7.47</v>
      </c>
      <c r="E25" s="200">
        <v>0</v>
      </c>
      <c r="F25" s="200">
        <v>0</v>
      </c>
      <c r="G25" s="200">
        <v>18.100000000000001</v>
      </c>
      <c r="H25" s="200">
        <v>0</v>
      </c>
      <c r="I25" s="200">
        <v>0</v>
      </c>
      <c r="J25" s="200">
        <v>11.69</v>
      </c>
      <c r="K25" s="200">
        <v>76.47</v>
      </c>
      <c r="L25" s="200">
        <v>21.3</v>
      </c>
      <c r="M25" s="200">
        <v>0</v>
      </c>
      <c r="N25" s="200">
        <v>1.07</v>
      </c>
      <c r="O25" s="200">
        <v>0.88</v>
      </c>
      <c r="P25" s="200">
        <v>2.21</v>
      </c>
      <c r="Q25" s="200">
        <v>0.84</v>
      </c>
      <c r="R25" s="200">
        <v>1.38</v>
      </c>
      <c r="S25" s="200">
        <v>2.81</v>
      </c>
      <c r="T25" s="200">
        <v>0</v>
      </c>
      <c r="U25" s="200">
        <v>11.71</v>
      </c>
      <c r="V25" s="200">
        <v>0.45</v>
      </c>
      <c r="W25" s="200">
        <v>0.42</v>
      </c>
      <c r="X25" s="200">
        <v>1.33</v>
      </c>
      <c r="Y25" s="200">
        <v>0</v>
      </c>
      <c r="Z25" s="200">
        <v>0.75</v>
      </c>
      <c r="AA25" s="200">
        <v>11.34</v>
      </c>
      <c r="AB25" s="200">
        <v>0</v>
      </c>
      <c r="AC25" s="200">
        <v>0</v>
      </c>
      <c r="AD25" s="200">
        <v>13.64</v>
      </c>
      <c r="AE25" s="200">
        <v>0</v>
      </c>
      <c r="AF25" s="200">
        <v>0</v>
      </c>
      <c r="AG25" s="200">
        <v>43.39</v>
      </c>
      <c r="AH25" s="200">
        <v>0</v>
      </c>
      <c r="AI25" s="200">
        <v>10.45</v>
      </c>
      <c r="AJ25" s="200">
        <v>0</v>
      </c>
      <c r="AK25" s="200">
        <v>9.17</v>
      </c>
      <c r="AL25" s="200">
        <v>0</v>
      </c>
      <c r="AM25" s="200">
        <v>0</v>
      </c>
      <c r="AN25" s="200">
        <v>0</v>
      </c>
      <c r="AO25" s="200">
        <v>150.75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  <c r="AU25" s="200">
        <v>0</v>
      </c>
      <c r="AV25" s="200">
        <v>0</v>
      </c>
      <c r="AW25" s="200">
        <v>0</v>
      </c>
      <c r="AX25" s="200">
        <v>0</v>
      </c>
      <c r="AY25" s="200">
        <v>0</v>
      </c>
    </row>
    <row r="26" spans="1:51">
      <c r="A26" t="s">
        <v>68</v>
      </c>
      <c r="B26" s="200">
        <v>0</v>
      </c>
      <c r="C26" s="200">
        <v>3.52</v>
      </c>
      <c r="D26" s="200">
        <v>7.47</v>
      </c>
      <c r="E26" s="200">
        <v>0</v>
      </c>
      <c r="F26" s="200">
        <v>0</v>
      </c>
      <c r="G26" s="200">
        <v>18.100000000000001</v>
      </c>
      <c r="H26" s="200">
        <v>0</v>
      </c>
      <c r="I26" s="200">
        <v>0</v>
      </c>
      <c r="J26" s="200">
        <v>11.69</v>
      </c>
      <c r="K26" s="200">
        <v>81.349999999999994</v>
      </c>
      <c r="L26" s="200">
        <v>21.3</v>
      </c>
      <c r="M26" s="200">
        <v>0</v>
      </c>
      <c r="N26" s="200">
        <v>1.07</v>
      </c>
      <c r="O26" s="200">
        <v>0.88</v>
      </c>
      <c r="P26" s="200">
        <v>2.21</v>
      </c>
      <c r="Q26" s="200">
        <v>0.84</v>
      </c>
      <c r="R26" s="200">
        <v>0.39</v>
      </c>
      <c r="S26" s="200">
        <v>2.84</v>
      </c>
      <c r="T26" s="200">
        <v>0</v>
      </c>
      <c r="U26" s="200">
        <v>11.71</v>
      </c>
      <c r="V26" s="200">
        <v>0.45</v>
      </c>
      <c r="W26" s="200">
        <v>0.42</v>
      </c>
      <c r="X26" s="200">
        <v>1.33</v>
      </c>
      <c r="Y26" s="200">
        <v>0</v>
      </c>
      <c r="Z26" s="200">
        <v>0.75</v>
      </c>
      <c r="AA26" s="200">
        <v>11.34</v>
      </c>
      <c r="AB26" s="200">
        <v>0</v>
      </c>
      <c r="AC26" s="200">
        <v>0</v>
      </c>
      <c r="AD26" s="200">
        <v>13.64</v>
      </c>
      <c r="AE26" s="200">
        <v>0</v>
      </c>
      <c r="AF26" s="200">
        <v>0</v>
      </c>
      <c r="AG26" s="200">
        <v>43.39</v>
      </c>
      <c r="AH26" s="200">
        <v>0</v>
      </c>
      <c r="AI26" s="200">
        <v>10.45</v>
      </c>
      <c r="AJ26" s="200">
        <v>0</v>
      </c>
      <c r="AK26" s="200">
        <v>9.17</v>
      </c>
      <c r="AL26" s="200">
        <v>0</v>
      </c>
      <c r="AM26" s="200">
        <v>0</v>
      </c>
      <c r="AN26" s="200">
        <v>0</v>
      </c>
      <c r="AO26" s="200">
        <v>150.75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  <c r="AU26" s="200">
        <v>0</v>
      </c>
      <c r="AV26" s="200">
        <v>0</v>
      </c>
      <c r="AW26" s="200">
        <v>0</v>
      </c>
      <c r="AX26" s="200">
        <v>0</v>
      </c>
      <c r="AY26" s="200">
        <v>0</v>
      </c>
    </row>
    <row r="27" spans="1:51">
      <c r="A27" t="s">
        <v>69</v>
      </c>
      <c r="B27" s="200">
        <v>0</v>
      </c>
      <c r="C27" s="200">
        <v>3.52</v>
      </c>
      <c r="D27" s="200">
        <v>7.47</v>
      </c>
      <c r="E27" s="200">
        <v>0</v>
      </c>
      <c r="F27" s="200">
        <v>0</v>
      </c>
      <c r="G27" s="200">
        <v>18.100000000000001</v>
      </c>
      <c r="H27" s="200">
        <v>0</v>
      </c>
      <c r="I27" s="200">
        <v>0</v>
      </c>
      <c r="J27" s="200">
        <v>11.69</v>
      </c>
      <c r="K27" s="200">
        <v>76.47</v>
      </c>
      <c r="L27" s="200">
        <v>21.3</v>
      </c>
      <c r="M27" s="200">
        <v>0</v>
      </c>
      <c r="N27" s="200">
        <v>1.07</v>
      </c>
      <c r="O27" s="200">
        <v>0.88</v>
      </c>
      <c r="P27" s="200">
        <v>2.21</v>
      </c>
      <c r="Q27" s="200">
        <v>0.84</v>
      </c>
      <c r="R27" s="200">
        <v>0.38</v>
      </c>
      <c r="S27" s="200">
        <v>2.84</v>
      </c>
      <c r="T27" s="200">
        <v>0</v>
      </c>
      <c r="U27" s="200">
        <v>11.71</v>
      </c>
      <c r="V27" s="200">
        <v>0.45</v>
      </c>
      <c r="W27" s="200">
        <v>0.42</v>
      </c>
      <c r="X27" s="200">
        <v>1.33</v>
      </c>
      <c r="Y27" s="200">
        <v>0</v>
      </c>
      <c r="Z27" s="200">
        <v>0.75</v>
      </c>
      <c r="AA27" s="200">
        <v>11.34</v>
      </c>
      <c r="AB27" s="200">
        <v>0</v>
      </c>
      <c r="AC27" s="200">
        <v>0</v>
      </c>
      <c r="AD27" s="200">
        <v>13.64</v>
      </c>
      <c r="AE27" s="200">
        <v>0</v>
      </c>
      <c r="AF27" s="200">
        <v>0</v>
      </c>
      <c r="AG27" s="200">
        <v>43.39</v>
      </c>
      <c r="AH27" s="200">
        <v>0</v>
      </c>
      <c r="AI27" s="200">
        <v>10.45</v>
      </c>
      <c r="AJ27" s="200">
        <v>0</v>
      </c>
      <c r="AK27" s="200">
        <v>10.210000000000001</v>
      </c>
      <c r="AL27" s="200">
        <v>0</v>
      </c>
      <c r="AM27" s="200">
        <v>0</v>
      </c>
      <c r="AN27" s="200">
        <v>0</v>
      </c>
      <c r="AO27" s="200">
        <v>150.75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  <c r="AU27" s="200">
        <v>0</v>
      </c>
      <c r="AV27" s="200">
        <v>0</v>
      </c>
      <c r="AW27" s="200">
        <v>0</v>
      </c>
      <c r="AX27" s="200">
        <v>0</v>
      </c>
      <c r="AY27" s="200">
        <v>0</v>
      </c>
    </row>
    <row r="28" spans="1:51">
      <c r="A28" t="s">
        <v>70</v>
      </c>
      <c r="B28" s="200">
        <v>0</v>
      </c>
      <c r="C28" s="200">
        <v>3.52</v>
      </c>
      <c r="D28" s="200">
        <v>7.47</v>
      </c>
      <c r="E28" s="200">
        <v>0</v>
      </c>
      <c r="F28" s="200">
        <v>0</v>
      </c>
      <c r="G28" s="200">
        <v>18.100000000000001</v>
      </c>
      <c r="H28" s="200">
        <v>0</v>
      </c>
      <c r="I28" s="200">
        <v>0</v>
      </c>
      <c r="J28" s="200">
        <v>11.69</v>
      </c>
      <c r="K28" s="200">
        <v>76.47</v>
      </c>
      <c r="L28" s="200">
        <v>21.3</v>
      </c>
      <c r="M28" s="200">
        <v>0</v>
      </c>
      <c r="N28" s="200">
        <v>1.07</v>
      </c>
      <c r="O28" s="200">
        <v>0.88</v>
      </c>
      <c r="P28" s="200">
        <v>2.21</v>
      </c>
      <c r="Q28" s="200">
        <v>0.84</v>
      </c>
      <c r="R28" s="200">
        <v>0.38</v>
      </c>
      <c r="S28" s="200">
        <v>2.84</v>
      </c>
      <c r="T28" s="200">
        <v>0</v>
      </c>
      <c r="U28" s="200">
        <v>11.71</v>
      </c>
      <c r="V28" s="200">
        <v>0.45</v>
      </c>
      <c r="W28" s="200">
        <v>0.42</v>
      </c>
      <c r="X28" s="200">
        <v>1.33</v>
      </c>
      <c r="Y28" s="200">
        <v>0</v>
      </c>
      <c r="Z28" s="200">
        <v>0.75</v>
      </c>
      <c r="AA28" s="200">
        <v>11.34</v>
      </c>
      <c r="AB28" s="200">
        <v>0</v>
      </c>
      <c r="AC28" s="200">
        <v>0</v>
      </c>
      <c r="AD28" s="200">
        <v>13.64</v>
      </c>
      <c r="AE28" s="200">
        <v>0</v>
      </c>
      <c r="AF28" s="200">
        <v>0</v>
      </c>
      <c r="AG28" s="200">
        <v>43.39</v>
      </c>
      <c r="AH28" s="200">
        <v>0</v>
      </c>
      <c r="AI28" s="200">
        <v>10.45</v>
      </c>
      <c r="AJ28" s="200">
        <v>0</v>
      </c>
      <c r="AK28" s="200">
        <v>10.210000000000001</v>
      </c>
      <c r="AL28" s="200">
        <v>0</v>
      </c>
      <c r="AM28" s="200">
        <v>0</v>
      </c>
      <c r="AN28" s="200">
        <v>0</v>
      </c>
      <c r="AO28" s="200">
        <v>150.75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  <c r="AU28" s="200">
        <v>0</v>
      </c>
      <c r="AV28" s="200">
        <v>0</v>
      </c>
      <c r="AW28" s="200">
        <v>0</v>
      </c>
      <c r="AX28" s="200">
        <v>0</v>
      </c>
      <c r="AY28" s="200">
        <v>0</v>
      </c>
    </row>
    <row r="29" spans="1:51">
      <c r="A29" t="s">
        <v>71</v>
      </c>
      <c r="B29" s="200">
        <v>0</v>
      </c>
      <c r="C29" s="200">
        <v>3.63</v>
      </c>
      <c r="D29" s="200">
        <v>7.47</v>
      </c>
      <c r="E29" s="200">
        <v>0</v>
      </c>
      <c r="F29" s="200">
        <v>0</v>
      </c>
      <c r="G29" s="200">
        <v>18.100000000000001</v>
      </c>
      <c r="H29" s="200">
        <v>0</v>
      </c>
      <c r="I29" s="200">
        <v>0</v>
      </c>
      <c r="J29" s="200">
        <v>11.69</v>
      </c>
      <c r="K29" s="200">
        <v>76.47</v>
      </c>
      <c r="L29" s="200">
        <v>21.3</v>
      </c>
      <c r="M29" s="200">
        <v>0</v>
      </c>
      <c r="N29" s="200">
        <v>1.07</v>
      </c>
      <c r="O29" s="200">
        <v>0.88</v>
      </c>
      <c r="P29" s="200">
        <v>2.21</v>
      </c>
      <c r="Q29" s="200">
        <v>0.84</v>
      </c>
      <c r="R29" s="200">
        <v>0.38</v>
      </c>
      <c r="S29" s="200">
        <v>2.84</v>
      </c>
      <c r="T29" s="200">
        <v>0</v>
      </c>
      <c r="U29" s="200">
        <v>11.71</v>
      </c>
      <c r="V29" s="200">
        <v>0.45</v>
      </c>
      <c r="W29" s="200">
        <v>0.42</v>
      </c>
      <c r="X29" s="200">
        <v>1.33</v>
      </c>
      <c r="Y29" s="200">
        <v>0</v>
      </c>
      <c r="Z29" s="200">
        <v>0.75</v>
      </c>
      <c r="AA29" s="200">
        <v>11.34</v>
      </c>
      <c r="AB29" s="200">
        <v>0</v>
      </c>
      <c r="AC29" s="200">
        <v>0</v>
      </c>
      <c r="AD29" s="200">
        <v>13.64</v>
      </c>
      <c r="AE29" s="200">
        <v>0</v>
      </c>
      <c r="AF29" s="200">
        <v>0</v>
      </c>
      <c r="AG29" s="200">
        <v>43.39</v>
      </c>
      <c r="AH29" s="200">
        <v>0</v>
      </c>
      <c r="AI29" s="200">
        <v>10.45</v>
      </c>
      <c r="AJ29" s="200">
        <v>0</v>
      </c>
      <c r="AK29" s="200">
        <v>10.210000000000001</v>
      </c>
      <c r="AL29" s="200">
        <v>0</v>
      </c>
      <c r="AM29" s="200">
        <v>0</v>
      </c>
      <c r="AN29" s="200">
        <v>0</v>
      </c>
      <c r="AO29" s="200">
        <v>150.75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  <c r="AU29" s="200">
        <v>0</v>
      </c>
      <c r="AV29" s="200">
        <v>0</v>
      </c>
      <c r="AW29" s="200">
        <v>0</v>
      </c>
      <c r="AX29" s="200">
        <v>0</v>
      </c>
      <c r="AY29" s="200">
        <v>0</v>
      </c>
    </row>
    <row r="30" spans="1:51">
      <c r="A30" t="s">
        <v>72</v>
      </c>
      <c r="B30" s="200">
        <v>0</v>
      </c>
      <c r="C30" s="200">
        <v>3.63</v>
      </c>
      <c r="D30" s="200">
        <v>7.47</v>
      </c>
      <c r="E30" s="200">
        <v>0</v>
      </c>
      <c r="F30" s="200">
        <v>0</v>
      </c>
      <c r="G30" s="200">
        <v>18.100000000000001</v>
      </c>
      <c r="H30" s="200">
        <v>0</v>
      </c>
      <c r="I30" s="200">
        <v>0</v>
      </c>
      <c r="J30" s="200">
        <v>11.69</v>
      </c>
      <c r="K30" s="200">
        <v>76.47</v>
      </c>
      <c r="L30" s="200">
        <v>2.83</v>
      </c>
      <c r="M30" s="200">
        <v>0</v>
      </c>
      <c r="N30" s="200">
        <v>1.07</v>
      </c>
      <c r="O30" s="200">
        <v>0.88</v>
      </c>
      <c r="P30" s="200">
        <v>2.21</v>
      </c>
      <c r="Q30" s="200">
        <v>0.1</v>
      </c>
      <c r="R30" s="200">
        <v>0.38</v>
      </c>
      <c r="S30" s="200">
        <v>0.25</v>
      </c>
      <c r="T30" s="200">
        <v>0</v>
      </c>
      <c r="U30" s="200">
        <v>11.71</v>
      </c>
      <c r="V30" s="200">
        <v>0.45</v>
      </c>
      <c r="W30" s="200">
        <v>0.42</v>
      </c>
      <c r="X30" s="200">
        <v>1.33</v>
      </c>
      <c r="Y30" s="200">
        <v>0</v>
      </c>
      <c r="Z30" s="200">
        <v>0.75</v>
      </c>
      <c r="AA30" s="200">
        <v>0.81</v>
      </c>
      <c r="AB30" s="200">
        <v>0</v>
      </c>
      <c r="AC30" s="200">
        <v>0</v>
      </c>
      <c r="AD30" s="200">
        <v>13.64</v>
      </c>
      <c r="AE30" s="200">
        <v>0</v>
      </c>
      <c r="AF30" s="200">
        <v>0</v>
      </c>
      <c r="AG30" s="200">
        <v>43.39</v>
      </c>
      <c r="AH30" s="200">
        <v>0</v>
      </c>
      <c r="AI30" s="200">
        <v>10.45</v>
      </c>
      <c r="AJ30" s="200">
        <v>0</v>
      </c>
      <c r="AK30" s="200">
        <v>12.6</v>
      </c>
      <c r="AL30" s="200">
        <v>0</v>
      </c>
      <c r="AM30" s="200">
        <v>0</v>
      </c>
      <c r="AN30" s="200">
        <v>0</v>
      </c>
      <c r="AO30" s="200">
        <v>150.75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  <c r="AU30" s="200">
        <v>0</v>
      </c>
      <c r="AV30" s="200">
        <v>0</v>
      </c>
      <c r="AW30" s="200">
        <v>0</v>
      </c>
      <c r="AX30" s="200">
        <v>0</v>
      </c>
      <c r="AY30" s="200">
        <v>0</v>
      </c>
    </row>
    <row r="31" spans="1:51">
      <c r="A31" t="s">
        <v>73</v>
      </c>
      <c r="B31" s="200">
        <v>0</v>
      </c>
      <c r="C31" s="200">
        <v>3.63</v>
      </c>
      <c r="D31" s="200">
        <v>7.47</v>
      </c>
      <c r="E31" s="200">
        <v>0</v>
      </c>
      <c r="F31" s="200">
        <v>0</v>
      </c>
      <c r="G31" s="200">
        <v>18.100000000000001</v>
      </c>
      <c r="H31" s="200">
        <v>0</v>
      </c>
      <c r="I31" s="200">
        <v>0</v>
      </c>
      <c r="J31" s="200">
        <v>11.69</v>
      </c>
      <c r="K31" s="200">
        <v>5.78</v>
      </c>
      <c r="L31" s="200">
        <v>1.54</v>
      </c>
      <c r="M31" s="200">
        <v>0</v>
      </c>
      <c r="N31" s="200">
        <v>1.07</v>
      </c>
      <c r="O31" s="200">
        <v>0.88</v>
      </c>
      <c r="P31" s="200">
        <v>2.21</v>
      </c>
      <c r="Q31" s="200">
        <v>0.1</v>
      </c>
      <c r="R31" s="200">
        <v>0.38</v>
      </c>
      <c r="S31" s="200">
        <v>0.24</v>
      </c>
      <c r="T31" s="200">
        <v>0</v>
      </c>
      <c r="U31" s="200">
        <v>11.71</v>
      </c>
      <c r="V31" s="200">
        <v>0.45</v>
      </c>
      <c r="W31" s="200">
        <v>0.42</v>
      </c>
      <c r="X31" s="200">
        <v>1.33</v>
      </c>
      <c r="Y31" s="200">
        <v>0</v>
      </c>
      <c r="Z31" s="200">
        <v>0.75</v>
      </c>
      <c r="AA31" s="200">
        <v>0.81</v>
      </c>
      <c r="AB31" s="200">
        <v>0</v>
      </c>
      <c r="AC31" s="200">
        <v>0</v>
      </c>
      <c r="AD31" s="200">
        <v>13.64</v>
      </c>
      <c r="AE31" s="200">
        <v>0</v>
      </c>
      <c r="AF31" s="200">
        <v>0</v>
      </c>
      <c r="AG31" s="200">
        <v>43.39</v>
      </c>
      <c r="AH31" s="200">
        <v>0</v>
      </c>
      <c r="AI31" s="200">
        <v>10.45</v>
      </c>
      <c r="AJ31" s="200">
        <v>0</v>
      </c>
      <c r="AK31" s="200">
        <v>12.6</v>
      </c>
      <c r="AL31" s="200">
        <v>0</v>
      </c>
      <c r="AM31" s="200">
        <v>0</v>
      </c>
      <c r="AN31" s="200">
        <v>0</v>
      </c>
      <c r="AO31" s="200">
        <v>150.75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  <c r="AU31" s="200">
        <v>0</v>
      </c>
      <c r="AV31" s="200">
        <v>0</v>
      </c>
      <c r="AW31" s="200">
        <v>0</v>
      </c>
      <c r="AX31" s="200">
        <v>0</v>
      </c>
      <c r="AY31" s="200">
        <v>0</v>
      </c>
    </row>
    <row r="32" spans="1:51">
      <c r="A32" t="s">
        <v>74</v>
      </c>
      <c r="B32" s="200">
        <v>0</v>
      </c>
      <c r="C32" s="200">
        <v>3.63</v>
      </c>
      <c r="D32" s="200">
        <v>7.47</v>
      </c>
      <c r="E32" s="200">
        <v>0</v>
      </c>
      <c r="F32" s="200">
        <v>0</v>
      </c>
      <c r="G32" s="200">
        <v>18.100000000000001</v>
      </c>
      <c r="H32" s="200">
        <v>0</v>
      </c>
      <c r="I32" s="200">
        <v>0</v>
      </c>
      <c r="J32" s="200">
        <v>11.69</v>
      </c>
      <c r="K32" s="200">
        <v>5.78</v>
      </c>
      <c r="L32" s="200">
        <v>1.54</v>
      </c>
      <c r="M32" s="200">
        <v>0</v>
      </c>
      <c r="N32" s="200">
        <v>1.07</v>
      </c>
      <c r="O32" s="200">
        <v>0.88</v>
      </c>
      <c r="P32" s="200">
        <v>2.21</v>
      </c>
      <c r="Q32" s="200">
        <v>0.1</v>
      </c>
      <c r="R32" s="200">
        <v>0.38</v>
      </c>
      <c r="S32" s="200">
        <v>0.24</v>
      </c>
      <c r="T32" s="200">
        <v>0</v>
      </c>
      <c r="U32" s="200">
        <v>11.71</v>
      </c>
      <c r="V32" s="200">
        <v>0.45</v>
      </c>
      <c r="W32" s="200">
        <v>0.42</v>
      </c>
      <c r="X32" s="200">
        <v>1.33</v>
      </c>
      <c r="Y32" s="200">
        <v>0</v>
      </c>
      <c r="Z32" s="200">
        <v>0.75</v>
      </c>
      <c r="AA32" s="200">
        <v>0.81</v>
      </c>
      <c r="AB32" s="200">
        <v>0</v>
      </c>
      <c r="AC32" s="200">
        <v>0</v>
      </c>
      <c r="AD32" s="200">
        <v>13.64</v>
      </c>
      <c r="AE32" s="200">
        <v>0</v>
      </c>
      <c r="AF32" s="200">
        <v>0</v>
      </c>
      <c r="AG32" s="200">
        <v>43.39</v>
      </c>
      <c r="AH32" s="200">
        <v>0</v>
      </c>
      <c r="AI32" s="200">
        <v>10.45</v>
      </c>
      <c r="AJ32" s="200">
        <v>0</v>
      </c>
      <c r="AK32" s="200">
        <v>12.6</v>
      </c>
      <c r="AL32" s="200">
        <v>0</v>
      </c>
      <c r="AM32" s="200">
        <v>0</v>
      </c>
      <c r="AN32" s="200">
        <v>0</v>
      </c>
      <c r="AO32" s="200">
        <v>150.75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  <c r="AU32" s="200">
        <v>0</v>
      </c>
      <c r="AV32" s="200">
        <v>0</v>
      </c>
      <c r="AW32" s="200">
        <v>0</v>
      </c>
      <c r="AX32" s="200">
        <v>0</v>
      </c>
      <c r="AY32" s="200">
        <v>0</v>
      </c>
    </row>
    <row r="33" spans="1:51">
      <c r="A33" t="s">
        <v>75</v>
      </c>
      <c r="B33" s="200">
        <v>0</v>
      </c>
      <c r="C33" s="200">
        <v>3.63</v>
      </c>
      <c r="D33" s="200">
        <v>7.47</v>
      </c>
      <c r="E33" s="200">
        <v>0</v>
      </c>
      <c r="F33" s="200">
        <v>0</v>
      </c>
      <c r="G33" s="200">
        <v>18.100000000000001</v>
      </c>
      <c r="H33" s="200">
        <v>0</v>
      </c>
      <c r="I33" s="200">
        <v>0</v>
      </c>
      <c r="J33" s="200">
        <v>11.69</v>
      </c>
      <c r="K33" s="200">
        <v>76.400000000000006</v>
      </c>
      <c r="L33" s="200">
        <v>1.54</v>
      </c>
      <c r="M33" s="200">
        <v>0</v>
      </c>
      <c r="N33" s="200">
        <v>1.07</v>
      </c>
      <c r="O33" s="200">
        <v>0.88</v>
      </c>
      <c r="P33" s="200">
        <v>2.21</v>
      </c>
      <c r="Q33" s="200">
        <v>0.1</v>
      </c>
      <c r="R33" s="200">
        <v>0.38</v>
      </c>
      <c r="S33" s="200">
        <v>0.24</v>
      </c>
      <c r="T33" s="200">
        <v>0</v>
      </c>
      <c r="U33" s="200">
        <v>11.71</v>
      </c>
      <c r="V33" s="200">
        <v>0.45</v>
      </c>
      <c r="W33" s="200">
        <v>0.42</v>
      </c>
      <c r="X33" s="200">
        <v>1.33</v>
      </c>
      <c r="Y33" s="200">
        <v>0</v>
      </c>
      <c r="Z33" s="200">
        <v>0.75</v>
      </c>
      <c r="AA33" s="200">
        <v>0.81</v>
      </c>
      <c r="AB33" s="200">
        <v>0</v>
      </c>
      <c r="AC33" s="200">
        <v>0</v>
      </c>
      <c r="AD33" s="200">
        <v>13.64</v>
      </c>
      <c r="AE33" s="200">
        <v>0</v>
      </c>
      <c r="AF33" s="200">
        <v>0</v>
      </c>
      <c r="AG33" s="200">
        <v>43.39</v>
      </c>
      <c r="AH33" s="200">
        <v>0</v>
      </c>
      <c r="AI33" s="200">
        <v>10.45</v>
      </c>
      <c r="AJ33" s="200">
        <v>0</v>
      </c>
      <c r="AK33" s="200">
        <v>12.6</v>
      </c>
      <c r="AL33" s="200">
        <v>0</v>
      </c>
      <c r="AM33" s="200">
        <v>0</v>
      </c>
      <c r="AN33" s="200">
        <v>0</v>
      </c>
      <c r="AO33" s="200">
        <v>150.75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  <c r="AU33" s="200">
        <v>0</v>
      </c>
      <c r="AV33" s="200">
        <v>0</v>
      </c>
      <c r="AW33" s="200">
        <v>0</v>
      </c>
      <c r="AX33" s="200">
        <v>0</v>
      </c>
      <c r="AY33" s="200">
        <v>0</v>
      </c>
    </row>
    <row r="34" spans="1:51">
      <c r="A34" t="s">
        <v>76</v>
      </c>
      <c r="B34" s="200">
        <v>0</v>
      </c>
      <c r="C34" s="200">
        <v>3.63</v>
      </c>
      <c r="D34" s="200">
        <v>7.47</v>
      </c>
      <c r="E34" s="200">
        <v>0</v>
      </c>
      <c r="F34" s="200">
        <v>0</v>
      </c>
      <c r="G34" s="200">
        <v>18.100000000000001</v>
      </c>
      <c r="H34" s="200">
        <v>0</v>
      </c>
      <c r="I34" s="200">
        <v>0</v>
      </c>
      <c r="J34" s="200">
        <v>11.69</v>
      </c>
      <c r="K34" s="200">
        <v>76.47</v>
      </c>
      <c r="L34" s="200">
        <v>1.54</v>
      </c>
      <c r="M34" s="200">
        <v>0</v>
      </c>
      <c r="N34" s="200">
        <v>1.07</v>
      </c>
      <c r="O34" s="200">
        <v>0.88</v>
      </c>
      <c r="P34" s="200">
        <v>2.21</v>
      </c>
      <c r="Q34" s="200">
        <v>0.1</v>
      </c>
      <c r="R34" s="200">
        <v>0.38</v>
      </c>
      <c r="S34" s="200">
        <v>0.24</v>
      </c>
      <c r="T34" s="200">
        <v>0</v>
      </c>
      <c r="U34" s="200">
        <v>11.71</v>
      </c>
      <c r="V34" s="200">
        <v>0.45</v>
      </c>
      <c r="W34" s="200">
        <v>0.42</v>
      </c>
      <c r="X34" s="200">
        <v>1.33</v>
      </c>
      <c r="Y34" s="200">
        <v>0</v>
      </c>
      <c r="Z34" s="200">
        <v>0.75</v>
      </c>
      <c r="AA34" s="200">
        <v>0.81</v>
      </c>
      <c r="AB34" s="200">
        <v>0</v>
      </c>
      <c r="AC34" s="200">
        <v>0</v>
      </c>
      <c r="AD34" s="200">
        <v>13.64</v>
      </c>
      <c r="AE34" s="200">
        <v>0</v>
      </c>
      <c r="AF34" s="200">
        <v>0</v>
      </c>
      <c r="AG34" s="200">
        <v>43.39</v>
      </c>
      <c r="AH34" s="200">
        <v>0</v>
      </c>
      <c r="AI34" s="200">
        <v>10.45</v>
      </c>
      <c r="AJ34" s="200">
        <v>0</v>
      </c>
      <c r="AK34" s="200">
        <v>12.6</v>
      </c>
      <c r="AL34" s="200">
        <v>0</v>
      </c>
      <c r="AM34" s="200">
        <v>0</v>
      </c>
      <c r="AN34" s="200">
        <v>0</v>
      </c>
      <c r="AO34" s="200">
        <v>150.75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  <c r="AU34" s="200">
        <v>0</v>
      </c>
      <c r="AV34" s="200">
        <v>0</v>
      </c>
      <c r="AW34" s="200">
        <v>0</v>
      </c>
      <c r="AX34" s="200">
        <v>0</v>
      </c>
      <c r="AY34" s="200">
        <v>0</v>
      </c>
    </row>
    <row r="35" spans="1:51">
      <c r="A35" t="s">
        <v>77</v>
      </c>
      <c r="B35" s="200">
        <v>0</v>
      </c>
      <c r="C35" s="200">
        <v>3.63</v>
      </c>
      <c r="D35" s="200">
        <v>7.47</v>
      </c>
      <c r="E35" s="200">
        <v>0</v>
      </c>
      <c r="F35" s="200">
        <v>0</v>
      </c>
      <c r="G35" s="200">
        <v>18.100000000000001</v>
      </c>
      <c r="H35" s="200">
        <v>0</v>
      </c>
      <c r="I35" s="200">
        <v>0</v>
      </c>
      <c r="J35" s="200">
        <v>11.69</v>
      </c>
      <c r="K35" s="200">
        <v>76.400000000000006</v>
      </c>
      <c r="L35" s="200">
        <v>1.54</v>
      </c>
      <c r="M35" s="200">
        <v>0</v>
      </c>
      <c r="N35" s="200">
        <v>1.07</v>
      </c>
      <c r="O35" s="200">
        <v>0.88</v>
      </c>
      <c r="P35" s="200">
        <v>2.21</v>
      </c>
      <c r="Q35" s="200">
        <v>0.1</v>
      </c>
      <c r="R35" s="200">
        <v>0.38</v>
      </c>
      <c r="S35" s="200">
        <v>0.24</v>
      </c>
      <c r="T35" s="200">
        <v>0</v>
      </c>
      <c r="U35" s="200">
        <v>11.71</v>
      </c>
      <c r="V35" s="200">
        <v>0.45</v>
      </c>
      <c r="W35" s="200">
        <v>0.42</v>
      </c>
      <c r="X35" s="200">
        <v>1.33</v>
      </c>
      <c r="Y35" s="200">
        <v>0</v>
      </c>
      <c r="Z35" s="200">
        <v>0.75</v>
      </c>
      <c r="AA35" s="200">
        <v>0.81</v>
      </c>
      <c r="AB35" s="200">
        <v>0</v>
      </c>
      <c r="AC35" s="200">
        <v>0</v>
      </c>
      <c r="AD35" s="200">
        <v>13.64</v>
      </c>
      <c r="AE35" s="200">
        <v>0</v>
      </c>
      <c r="AF35" s="200">
        <v>0</v>
      </c>
      <c r="AG35" s="200">
        <v>43.39</v>
      </c>
      <c r="AH35" s="200">
        <v>0</v>
      </c>
      <c r="AI35" s="200">
        <v>10.45</v>
      </c>
      <c r="AJ35" s="200">
        <v>0</v>
      </c>
      <c r="AK35" s="200">
        <v>12.6</v>
      </c>
      <c r="AL35" s="200">
        <v>0</v>
      </c>
      <c r="AM35" s="200">
        <v>0</v>
      </c>
      <c r="AN35" s="200">
        <v>0</v>
      </c>
      <c r="AO35" s="200">
        <v>150.75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  <c r="AU35" s="200">
        <v>0</v>
      </c>
      <c r="AV35" s="200">
        <v>0</v>
      </c>
      <c r="AW35" s="200">
        <v>0</v>
      </c>
      <c r="AX35" s="200">
        <v>0</v>
      </c>
      <c r="AY35" s="200">
        <v>0</v>
      </c>
    </row>
    <row r="36" spans="1:51">
      <c r="A36" t="s">
        <v>78</v>
      </c>
      <c r="B36" s="200">
        <v>0</v>
      </c>
      <c r="C36" s="200">
        <v>3.63</v>
      </c>
      <c r="D36" s="200">
        <v>7.47</v>
      </c>
      <c r="E36" s="200">
        <v>0</v>
      </c>
      <c r="F36" s="200">
        <v>0</v>
      </c>
      <c r="G36" s="200">
        <v>18.100000000000001</v>
      </c>
      <c r="H36" s="200">
        <v>0</v>
      </c>
      <c r="I36" s="200">
        <v>0</v>
      </c>
      <c r="J36" s="200">
        <v>11.69</v>
      </c>
      <c r="K36" s="200">
        <v>76.39</v>
      </c>
      <c r="L36" s="200">
        <v>1.54</v>
      </c>
      <c r="M36" s="200">
        <v>0</v>
      </c>
      <c r="N36" s="200">
        <v>1.07</v>
      </c>
      <c r="O36" s="200">
        <v>0.88</v>
      </c>
      <c r="P36" s="200">
        <v>2.21</v>
      </c>
      <c r="Q36" s="200">
        <v>0.1</v>
      </c>
      <c r="R36" s="200">
        <v>0.38</v>
      </c>
      <c r="S36" s="200">
        <v>0.24</v>
      </c>
      <c r="T36" s="200">
        <v>0</v>
      </c>
      <c r="U36" s="200">
        <v>11.71</v>
      </c>
      <c r="V36" s="200">
        <v>0.45</v>
      </c>
      <c r="W36" s="200">
        <v>0.42</v>
      </c>
      <c r="X36" s="200">
        <v>1.33</v>
      </c>
      <c r="Y36" s="200">
        <v>0</v>
      </c>
      <c r="Z36" s="200">
        <v>0.75</v>
      </c>
      <c r="AA36" s="200">
        <v>0.81</v>
      </c>
      <c r="AB36" s="200">
        <v>0</v>
      </c>
      <c r="AC36" s="200">
        <v>0</v>
      </c>
      <c r="AD36" s="200">
        <v>13.64</v>
      </c>
      <c r="AE36" s="200">
        <v>0</v>
      </c>
      <c r="AF36" s="200">
        <v>0</v>
      </c>
      <c r="AG36" s="200">
        <v>43.39</v>
      </c>
      <c r="AH36" s="200">
        <v>0</v>
      </c>
      <c r="AI36" s="200">
        <v>10.45</v>
      </c>
      <c r="AJ36" s="200">
        <v>0</v>
      </c>
      <c r="AK36" s="200">
        <v>12.6</v>
      </c>
      <c r="AL36" s="200">
        <v>0</v>
      </c>
      <c r="AM36" s="200">
        <v>0</v>
      </c>
      <c r="AN36" s="200">
        <v>0</v>
      </c>
      <c r="AO36" s="200">
        <v>150.75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  <c r="AU36" s="200">
        <v>0</v>
      </c>
      <c r="AV36" s="200">
        <v>0</v>
      </c>
      <c r="AW36" s="200">
        <v>0</v>
      </c>
      <c r="AX36" s="200">
        <v>0</v>
      </c>
      <c r="AY36" s="200">
        <v>0</v>
      </c>
    </row>
    <row r="37" spans="1:51">
      <c r="A37" t="s">
        <v>79</v>
      </c>
      <c r="B37" s="200">
        <v>0</v>
      </c>
      <c r="C37" s="200">
        <v>3.52</v>
      </c>
      <c r="D37" s="200">
        <v>7.47</v>
      </c>
      <c r="E37" s="200">
        <v>0</v>
      </c>
      <c r="F37" s="200">
        <v>0</v>
      </c>
      <c r="G37" s="200">
        <v>18.100000000000001</v>
      </c>
      <c r="H37" s="200">
        <v>0</v>
      </c>
      <c r="I37" s="200">
        <v>0</v>
      </c>
      <c r="J37" s="200">
        <v>11.69</v>
      </c>
      <c r="K37" s="200">
        <v>76.47</v>
      </c>
      <c r="L37" s="200">
        <v>1.54</v>
      </c>
      <c r="M37" s="200">
        <v>0</v>
      </c>
      <c r="N37" s="200">
        <v>1.07</v>
      </c>
      <c r="O37" s="200">
        <v>0.88</v>
      </c>
      <c r="P37" s="200">
        <v>2.21</v>
      </c>
      <c r="Q37" s="200">
        <v>0.1</v>
      </c>
      <c r="R37" s="200">
        <v>0.38</v>
      </c>
      <c r="S37" s="200">
        <v>0.24</v>
      </c>
      <c r="T37" s="200">
        <v>0</v>
      </c>
      <c r="U37" s="200">
        <v>11.71</v>
      </c>
      <c r="V37" s="200">
        <v>0.45</v>
      </c>
      <c r="W37" s="200">
        <v>0.42</v>
      </c>
      <c r="X37" s="200">
        <v>1.33</v>
      </c>
      <c r="Y37" s="200">
        <v>0</v>
      </c>
      <c r="Z37" s="200">
        <v>0.75</v>
      </c>
      <c r="AA37" s="200">
        <v>0.81</v>
      </c>
      <c r="AB37" s="200">
        <v>0</v>
      </c>
      <c r="AC37" s="200">
        <v>0</v>
      </c>
      <c r="AD37" s="200">
        <v>13.64</v>
      </c>
      <c r="AE37" s="200">
        <v>0</v>
      </c>
      <c r="AF37" s="200">
        <v>0</v>
      </c>
      <c r="AG37" s="200">
        <v>43.39</v>
      </c>
      <c r="AH37" s="200">
        <v>0</v>
      </c>
      <c r="AI37" s="200">
        <v>10.45</v>
      </c>
      <c r="AJ37" s="200">
        <v>0</v>
      </c>
      <c r="AK37" s="200">
        <v>12.6</v>
      </c>
      <c r="AL37" s="200">
        <v>0</v>
      </c>
      <c r="AM37" s="200">
        <v>0</v>
      </c>
      <c r="AN37" s="200">
        <v>0</v>
      </c>
      <c r="AO37" s="200">
        <v>150.75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  <c r="AU37" s="200">
        <v>0</v>
      </c>
      <c r="AV37" s="200">
        <v>0</v>
      </c>
      <c r="AW37" s="200">
        <v>0</v>
      </c>
      <c r="AX37" s="200">
        <v>0</v>
      </c>
      <c r="AY37" s="200">
        <v>0</v>
      </c>
    </row>
    <row r="38" spans="1:51">
      <c r="A38" t="s">
        <v>80</v>
      </c>
      <c r="B38" s="200">
        <v>0</v>
      </c>
      <c r="C38" s="200">
        <v>3.52</v>
      </c>
      <c r="D38" s="200">
        <v>7.47</v>
      </c>
      <c r="E38" s="200">
        <v>0</v>
      </c>
      <c r="F38" s="200">
        <v>0</v>
      </c>
      <c r="G38" s="200">
        <v>18.100000000000001</v>
      </c>
      <c r="H38" s="200">
        <v>0</v>
      </c>
      <c r="I38" s="200">
        <v>0</v>
      </c>
      <c r="J38" s="200">
        <v>11.69</v>
      </c>
      <c r="K38" s="200">
        <v>76.47</v>
      </c>
      <c r="L38" s="200">
        <v>1.54</v>
      </c>
      <c r="M38" s="200">
        <v>0</v>
      </c>
      <c r="N38" s="200">
        <v>1.07</v>
      </c>
      <c r="O38" s="200">
        <v>0.88</v>
      </c>
      <c r="P38" s="200">
        <v>2.21</v>
      </c>
      <c r="Q38" s="200">
        <v>0.1</v>
      </c>
      <c r="R38" s="200">
        <v>0.38</v>
      </c>
      <c r="S38" s="200">
        <v>0.24</v>
      </c>
      <c r="T38" s="200">
        <v>0</v>
      </c>
      <c r="U38" s="200">
        <v>11.71</v>
      </c>
      <c r="V38" s="200">
        <v>0.45</v>
      </c>
      <c r="W38" s="200">
        <v>0.42</v>
      </c>
      <c r="X38" s="200">
        <v>1.33</v>
      </c>
      <c r="Y38" s="200">
        <v>0</v>
      </c>
      <c r="Z38" s="200">
        <v>0.75</v>
      </c>
      <c r="AA38" s="200">
        <v>0.81</v>
      </c>
      <c r="AB38" s="200">
        <v>0</v>
      </c>
      <c r="AC38" s="200">
        <v>0</v>
      </c>
      <c r="AD38" s="200">
        <v>13.64</v>
      </c>
      <c r="AE38" s="200">
        <v>0</v>
      </c>
      <c r="AF38" s="200">
        <v>0</v>
      </c>
      <c r="AG38" s="200">
        <v>43.39</v>
      </c>
      <c r="AH38" s="200">
        <v>0</v>
      </c>
      <c r="AI38" s="200">
        <v>10.45</v>
      </c>
      <c r="AJ38" s="200">
        <v>0</v>
      </c>
      <c r="AK38" s="200">
        <v>12.6</v>
      </c>
      <c r="AL38" s="200">
        <v>0</v>
      </c>
      <c r="AM38" s="200">
        <v>0</v>
      </c>
      <c r="AN38" s="200">
        <v>0</v>
      </c>
      <c r="AO38" s="200">
        <v>150.75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  <c r="AU38" s="200">
        <v>0</v>
      </c>
      <c r="AV38" s="200">
        <v>0</v>
      </c>
      <c r="AW38" s="200">
        <v>0</v>
      </c>
      <c r="AX38" s="200">
        <v>0</v>
      </c>
      <c r="AY38" s="200">
        <v>0</v>
      </c>
    </row>
    <row r="39" spans="1:51">
      <c r="A39" t="s">
        <v>81</v>
      </c>
      <c r="B39" s="200">
        <v>0</v>
      </c>
      <c r="C39" s="200">
        <v>3.52</v>
      </c>
      <c r="D39" s="200">
        <v>7.47</v>
      </c>
      <c r="E39" s="200">
        <v>0</v>
      </c>
      <c r="F39" s="200">
        <v>0</v>
      </c>
      <c r="G39" s="200">
        <v>18.100000000000001</v>
      </c>
      <c r="H39" s="200">
        <v>0</v>
      </c>
      <c r="I39" s="200">
        <v>0</v>
      </c>
      <c r="J39" s="200">
        <v>11.69</v>
      </c>
      <c r="K39" s="200">
        <v>76.47</v>
      </c>
      <c r="L39" s="200">
        <v>1.54</v>
      </c>
      <c r="M39" s="200">
        <v>0</v>
      </c>
      <c r="N39" s="200">
        <v>1.07</v>
      </c>
      <c r="O39" s="200">
        <v>0.88</v>
      </c>
      <c r="P39" s="200">
        <v>2.21</v>
      </c>
      <c r="Q39" s="200">
        <v>0.1</v>
      </c>
      <c r="R39" s="200">
        <v>0.38</v>
      </c>
      <c r="S39" s="200">
        <v>0.24</v>
      </c>
      <c r="T39" s="200">
        <v>0</v>
      </c>
      <c r="U39" s="200">
        <v>11.71</v>
      </c>
      <c r="V39" s="200">
        <v>0.45</v>
      </c>
      <c r="W39" s="200">
        <v>0.42</v>
      </c>
      <c r="X39" s="200">
        <v>1.33</v>
      </c>
      <c r="Y39" s="200">
        <v>0</v>
      </c>
      <c r="Z39" s="200">
        <v>0.75</v>
      </c>
      <c r="AA39" s="200">
        <v>0.81</v>
      </c>
      <c r="AB39" s="200">
        <v>0</v>
      </c>
      <c r="AC39" s="200">
        <v>0</v>
      </c>
      <c r="AD39" s="200">
        <v>13.64</v>
      </c>
      <c r="AE39" s="200">
        <v>0</v>
      </c>
      <c r="AF39" s="200">
        <v>0</v>
      </c>
      <c r="AG39" s="200">
        <v>43.39</v>
      </c>
      <c r="AH39" s="200">
        <v>0</v>
      </c>
      <c r="AI39" s="200">
        <v>10.45</v>
      </c>
      <c r="AJ39" s="200">
        <v>0</v>
      </c>
      <c r="AK39" s="200">
        <v>12.6</v>
      </c>
      <c r="AL39" s="200">
        <v>0</v>
      </c>
      <c r="AM39" s="200">
        <v>0</v>
      </c>
      <c r="AN39" s="200">
        <v>0</v>
      </c>
      <c r="AO39" s="200">
        <v>150.75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  <c r="AU39" s="200">
        <v>0</v>
      </c>
      <c r="AV39" s="200">
        <v>0</v>
      </c>
      <c r="AW39" s="200">
        <v>0</v>
      </c>
      <c r="AX39" s="200">
        <v>0</v>
      </c>
      <c r="AY39" s="200">
        <v>0</v>
      </c>
    </row>
    <row r="40" spans="1:51">
      <c r="A40" t="s">
        <v>82</v>
      </c>
      <c r="B40" s="200">
        <v>0</v>
      </c>
      <c r="C40" s="200">
        <v>3.52</v>
      </c>
      <c r="D40" s="200">
        <v>7.47</v>
      </c>
      <c r="E40" s="200">
        <v>0</v>
      </c>
      <c r="F40" s="200">
        <v>0</v>
      </c>
      <c r="G40" s="200">
        <v>18.100000000000001</v>
      </c>
      <c r="H40" s="200">
        <v>0</v>
      </c>
      <c r="I40" s="200">
        <v>0</v>
      </c>
      <c r="J40" s="200">
        <v>11.69</v>
      </c>
      <c r="K40" s="200">
        <v>76.47</v>
      </c>
      <c r="L40" s="200">
        <v>1.54</v>
      </c>
      <c r="M40" s="200">
        <v>0</v>
      </c>
      <c r="N40" s="200">
        <v>1.07</v>
      </c>
      <c r="O40" s="200">
        <v>0.88</v>
      </c>
      <c r="P40" s="200">
        <v>2.21</v>
      </c>
      <c r="Q40" s="200">
        <v>0.1</v>
      </c>
      <c r="R40" s="200">
        <v>0.38</v>
      </c>
      <c r="S40" s="200">
        <v>0.24</v>
      </c>
      <c r="T40" s="200">
        <v>0</v>
      </c>
      <c r="U40" s="200">
        <v>11.71</v>
      </c>
      <c r="V40" s="200">
        <v>0.45</v>
      </c>
      <c r="W40" s="200">
        <v>0.42</v>
      </c>
      <c r="X40" s="200">
        <v>1.33</v>
      </c>
      <c r="Y40" s="200">
        <v>0</v>
      </c>
      <c r="Z40" s="200">
        <v>0.75</v>
      </c>
      <c r="AA40" s="200">
        <v>0.81</v>
      </c>
      <c r="AB40" s="200">
        <v>0</v>
      </c>
      <c r="AC40" s="200">
        <v>0</v>
      </c>
      <c r="AD40" s="200">
        <v>13.64</v>
      </c>
      <c r="AE40" s="200">
        <v>0</v>
      </c>
      <c r="AF40" s="200">
        <v>0</v>
      </c>
      <c r="AG40" s="200">
        <v>43.39</v>
      </c>
      <c r="AH40" s="200">
        <v>0</v>
      </c>
      <c r="AI40" s="200">
        <v>10.45</v>
      </c>
      <c r="AJ40" s="200">
        <v>0</v>
      </c>
      <c r="AK40" s="200">
        <v>12.6</v>
      </c>
      <c r="AL40" s="200">
        <v>0</v>
      </c>
      <c r="AM40" s="200">
        <v>0</v>
      </c>
      <c r="AN40" s="200">
        <v>0</v>
      </c>
      <c r="AO40" s="200">
        <v>150.75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  <c r="AU40" s="200">
        <v>0</v>
      </c>
      <c r="AV40" s="200">
        <v>0</v>
      </c>
      <c r="AW40" s="200">
        <v>0</v>
      </c>
      <c r="AX40" s="200">
        <v>0</v>
      </c>
      <c r="AY40" s="200">
        <v>0</v>
      </c>
    </row>
    <row r="41" spans="1:51">
      <c r="A41" t="s">
        <v>83</v>
      </c>
      <c r="B41" s="200">
        <v>0</v>
      </c>
      <c r="C41" s="200">
        <v>3.52</v>
      </c>
      <c r="D41" s="200">
        <v>7.47</v>
      </c>
      <c r="E41" s="200">
        <v>0</v>
      </c>
      <c r="F41" s="200">
        <v>0</v>
      </c>
      <c r="G41" s="200">
        <v>18.100000000000001</v>
      </c>
      <c r="H41" s="200">
        <v>0</v>
      </c>
      <c r="I41" s="200">
        <v>0</v>
      </c>
      <c r="J41" s="200">
        <v>11.69</v>
      </c>
      <c r="K41" s="200">
        <v>76.47</v>
      </c>
      <c r="L41" s="200">
        <v>21.3</v>
      </c>
      <c r="M41" s="200">
        <v>0</v>
      </c>
      <c r="N41" s="200">
        <v>1.07</v>
      </c>
      <c r="O41" s="200">
        <v>0.88</v>
      </c>
      <c r="P41" s="200">
        <v>2.21</v>
      </c>
      <c r="Q41" s="200">
        <v>0.1</v>
      </c>
      <c r="R41" s="200">
        <v>0.38</v>
      </c>
      <c r="S41" s="200">
        <v>0.24</v>
      </c>
      <c r="T41" s="200">
        <v>0</v>
      </c>
      <c r="U41" s="200">
        <v>11.71</v>
      </c>
      <c r="V41" s="200">
        <v>0.45</v>
      </c>
      <c r="W41" s="200">
        <v>0.42</v>
      </c>
      <c r="X41" s="200">
        <v>1.33</v>
      </c>
      <c r="Y41" s="200">
        <v>0</v>
      </c>
      <c r="Z41" s="200">
        <v>0.75</v>
      </c>
      <c r="AA41" s="200">
        <v>0.81</v>
      </c>
      <c r="AB41" s="200">
        <v>0</v>
      </c>
      <c r="AC41" s="200">
        <v>0</v>
      </c>
      <c r="AD41" s="200">
        <v>13.64</v>
      </c>
      <c r="AE41" s="200">
        <v>0</v>
      </c>
      <c r="AF41" s="200">
        <v>0</v>
      </c>
      <c r="AG41" s="200">
        <v>43.39</v>
      </c>
      <c r="AH41" s="200">
        <v>0</v>
      </c>
      <c r="AI41" s="200">
        <v>10.45</v>
      </c>
      <c r="AJ41" s="200">
        <v>0</v>
      </c>
      <c r="AK41" s="200">
        <v>12.6</v>
      </c>
      <c r="AL41" s="200">
        <v>0</v>
      </c>
      <c r="AM41" s="200">
        <v>0</v>
      </c>
      <c r="AN41" s="200">
        <v>0</v>
      </c>
      <c r="AO41" s="200">
        <v>150.75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  <c r="AU41" s="200">
        <v>0</v>
      </c>
      <c r="AV41" s="200">
        <v>0</v>
      </c>
      <c r="AW41" s="200">
        <v>0</v>
      </c>
      <c r="AX41" s="200">
        <v>0</v>
      </c>
      <c r="AY41" s="200">
        <v>0</v>
      </c>
    </row>
    <row r="42" spans="1:51">
      <c r="A42" t="s">
        <v>84</v>
      </c>
      <c r="B42" s="200">
        <v>0</v>
      </c>
      <c r="C42" s="200">
        <v>3.52</v>
      </c>
      <c r="D42" s="200">
        <v>7.47</v>
      </c>
      <c r="E42" s="200">
        <v>0</v>
      </c>
      <c r="F42" s="200">
        <v>0</v>
      </c>
      <c r="G42" s="200">
        <v>18.100000000000001</v>
      </c>
      <c r="H42" s="200">
        <v>0</v>
      </c>
      <c r="I42" s="200">
        <v>0</v>
      </c>
      <c r="J42" s="200">
        <v>11.69</v>
      </c>
      <c r="K42" s="200">
        <v>76.47</v>
      </c>
      <c r="L42" s="200">
        <v>21.3</v>
      </c>
      <c r="M42" s="200">
        <v>0</v>
      </c>
      <c r="N42" s="200">
        <v>1.07</v>
      </c>
      <c r="O42" s="200">
        <v>0.88</v>
      </c>
      <c r="P42" s="200">
        <v>2.21</v>
      </c>
      <c r="Q42" s="200">
        <v>0.1</v>
      </c>
      <c r="R42" s="200">
        <v>0.38</v>
      </c>
      <c r="S42" s="200">
        <v>0.24</v>
      </c>
      <c r="T42" s="200">
        <v>0</v>
      </c>
      <c r="U42" s="200">
        <v>11.71</v>
      </c>
      <c r="V42" s="200">
        <v>0.45</v>
      </c>
      <c r="W42" s="200">
        <v>0.42</v>
      </c>
      <c r="X42" s="200">
        <v>1.33</v>
      </c>
      <c r="Y42" s="200">
        <v>0</v>
      </c>
      <c r="Z42" s="200">
        <v>0.75</v>
      </c>
      <c r="AA42" s="200">
        <v>0.81</v>
      </c>
      <c r="AB42" s="200">
        <v>0</v>
      </c>
      <c r="AC42" s="200">
        <v>0</v>
      </c>
      <c r="AD42" s="200">
        <v>13.64</v>
      </c>
      <c r="AE42" s="200">
        <v>0</v>
      </c>
      <c r="AF42" s="200">
        <v>0</v>
      </c>
      <c r="AG42" s="200">
        <v>43.39</v>
      </c>
      <c r="AH42" s="200">
        <v>0</v>
      </c>
      <c r="AI42" s="200">
        <v>10.45</v>
      </c>
      <c r="AJ42" s="200">
        <v>0</v>
      </c>
      <c r="AK42" s="200">
        <v>12.6</v>
      </c>
      <c r="AL42" s="200">
        <v>0</v>
      </c>
      <c r="AM42" s="200">
        <v>0</v>
      </c>
      <c r="AN42" s="200">
        <v>0</v>
      </c>
      <c r="AO42" s="200">
        <v>150.75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  <c r="AU42" s="200">
        <v>0</v>
      </c>
      <c r="AV42" s="200">
        <v>0</v>
      </c>
      <c r="AW42" s="200">
        <v>0</v>
      </c>
      <c r="AX42" s="200">
        <v>0</v>
      </c>
      <c r="AY42" s="200">
        <v>0</v>
      </c>
    </row>
    <row r="43" spans="1:51">
      <c r="A43" t="s">
        <v>85</v>
      </c>
      <c r="B43" s="200">
        <v>0</v>
      </c>
      <c r="C43" s="200">
        <v>3.52</v>
      </c>
      <c r="D43" s="200">
        <v>7.47</v>
      </c>
      <c r="E43" s="200">
        <v>0</v>
      </c>
      <c r="F43" s="200">
        <v>0</v>
      </c>
      <c r="G43" s="200">
        <v>18.100000000000001</v>
      </c>
      <c r="H43" s="200">
        <v>0</v>
      </c>
      <c r="I43" s="200">
        <v>0</v>
      </c>
      <c r="J43" s="200">
        <v>11.69</v>
      </c>
      <c r="K43" s="200">
        <v>76.47</v>
      </c>
      <c r="L43" s="200">
        <v>21.3</v>
      </c>
      <c r="M43" s="200">
        <v>0</v>
      </c>
      <c r="N43" s="200">
        <v>1.07</v>
      </c>
      <c r="O43" s="200">
        <v>0.88</v>
      </c>
      <c r="P43" s="200">
        <v>2.21</v>
      </c>
      <c r="Q43" s="200">
        <v>0.84</v>
      </c>
      <c r="R43" s="200">
        <v>0.38</v>
      </c>
      <c r="S43" s="200">
        <v>2.84</v>
      </c>
      <c r="T43" s="200">
        <v>0</v>
      </c>
      <c r="U43" s="200">
        <v>11.71</v>
      </c>
      <c r="V43" s="200">
        <v>0.45</v>
      </c>
      <c r="W43" s="200">
        <v>0.42</v>
      </c>
      <c r="X43" s="200">
        <v>1.33</v>
      </c>
      <c r="Y43" s="200">
        <v>0</v>
      </c>
      <c r="Z43" s="200">
        <v>0.75</v>
      </c>
      <c r="AA43" s="200">
        <v>0.81</v>
      </c>
      <c r="AB43" s="200">
        <v>0</v>
      </c>
      <c r="AC43" s="200">
        <v>0</v>
      </c>
      <c r="AD43" s="200">
        <v>13.64</v>
      </c>
      <c r="AE43" s="200">
        <v>0</v>
      </c>
      <c r="AF43" s="200">
        <v>0</v>
      </c>
      <c r="AG43" s="200">
        <v>43.39</v>
      </c>
      <c r="AH43" s="200">
        <v>0</v>
      </c>
      <c r="AI43" s="200">
        <v>10.45</v>
      </c>
      <c r="AJ43" s="200">
        <v>0</v>
      </c>
      <c r="AK43" s="200">
        <v>12.6</v>
      </c>
      <c r="AL43" s="200">
        <v>0</v>
      </c>
      <c r="AM43" s="200">
        <v>0</v>
      </c>
      <c r="AN43" s="200">
        <v>0</v>
      </c>
      <c r="AO43" s="200">
        <v>155.25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0</v>
      </c>
      <c r="AV43" s="200">
        <v>0</v>
      </c>
      <c r="AW43" s="200">
        <v>0</v>
      </c>
      <c r="AX43" s="200">
        <v>0</v>
      </c>
      <c r="AY43" s="200">
        <v>0</v>
      </c>
    </row>
    <row r="44" spans="1:51">
      <c r="A44" t="s">
        <v>86</v>
      </c>
      <c r="B44" s="200">
        <v>0</v>
      </c>
      <c r="C44" s="200">
        <v>3.52</v>
      </c>
      <c r="D44" s="200">
        <v>7.47</v>
      </c>
      <c r="E44" s="200">
        <v>0</v>
      </c>
      <c r="F44" s="200">
        <v>0</v>
      </c>
      <c r="G44" s="200">
        <v>18.100000000000001</v>
      </c>
      <c r="H44" s="200">
        <v>0</v>
      </c>
      <c r="I44" s="200">
        <v>0</v>
      </c>
      <c r="J44" s="200">
        <v>11.69</v>
      </c>
      <c r="K44" s="200">
        <v>76.47</v>
      </c>
      <c r="L44" s="200">
        <v>21.3</v>
      </c>
      <c r="M44" s="200">
        <v>0</v>
      </c>
      <c r="N44" s="200">
        <v>1.07</v>
      </c>
      <c r="O44" s="200">
        <v>0.88</v>
      </c>
      <c r="P44" s="200">
        <v>2.21</v>
      </c>
      <c r="Q44" s="200">
        <v>0.84</v>
      </c>
      <c r="R44" s="200">
        <v>0.38</v>
      </c>
      <c r="S44" s="200">
        <v>2.84</v>
      </c>
      <c r="T44" s="200">
        <v>0</v>
      </c>
      <c r="U44" s="200">
        <v>11.71</v>
      </c>
      <c r="V44" s="200">
        <v>0.45</v>
      </c>
      <c r="W44" s="200">
        <v>0.42</v>
      </c>
      <c r="X44" s="200">
        <v>1.33</v>
      </c>
      <c r="Y44" s="200">
        <v>0</v>
      </c>
      <c r="Z44" s="200">
        <v>0.75</v>
      </c>
      <c r="AA44" s="200">
        <v>0.81</v>
      </c>
      <c r="AB44" s="200">
        <v>0</v>
      </c>
      <c r="AC44" s="200">
        <v>0</v>
      </c>
      <c r="AD44" s="200">
        <v>13.64</v>
      </c>
      <c r="AE44" s="200">
        <v>0</v>
      </c>
      <c r="AF44" s="200">
        <v>0</v>
      </c>
      <c r="AG44" s="200">
        <v>43.39</v>
      </c>
      <c r="AH44" s="200">
        <v>0</v>
      </c>
      <c r="AI44" s="200">
        <v>10.45</v>
      </c>
      <c r="AJ44" s="200">
        <v>0</v>
      </c>
      <c r="AK44" s="200">
        <v>12.6</v>
      </c>
      <c r="AL44" s="200">
        <v>0</v>
      </c>
      <c r="AM44" s="200">
        <v>0</v>
      </c>
      <c r="AN44" s="200">
        <v>0</v>
      </c>
      <c r="AO44" s="200">
        <v>155.25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0</v>
      </c>
      <c r="AV44" s="200">
        <v>0</v>
      </c>
      <c r="AW44" s="200">
        <v>0</v>
      </c>
      <c r="AX44" s="200">
        <v>0</v>
      </c>
      <c r="AY44" s="200">
        <v>0</v>
      </c>
    </row>
    <row r="45" spans="1:51">
      <c r="A45" t="s">
        <v>87</v>
      </c>
      <c r="B45" s="200">
        <v>0</v>
      </c>
      <c r="C45" s="200">
        <v>3.52</v>
      </c>
      <c r="D45" s="200">
        <v>7.47</v>
      </c>
      <c r="E45" s="200">
        <v>0</v>
      </c>
      <c r="F45" s="200">
        <v>0</v>
      </c>
      <c r="G45" s="200">
        <v>18.100000000000001</v>
      </c>
      <c r="H45" s="200">
        <v>0</v>
      </c>
      <c r="I45" s="200">
        <v>0</v>
      </c>
      <c r="J45" s="200">
        <v>11.69</v>
      </c>
      <c r="K45" s="200">
        <v>76.47</v>
      </c>
      <c r="L45" s="200">
        <v>21.3</v>
      </c>
      <c r="M45" s="200">
        <v>0</v>
      </c>
      <c r="N45" s="200">
        <v>1.07</v>
      </c>
      <c r="O45" s="200">
        <v>0.88</v>
      </c>
      <c r="P45" s="200">
        <v>2.21</v>
      </c>
      <c r="Q45" s="200">
        <v>0.84</v>
      </c>
      <c r="R45" s="200">
        <v>0.38</v>
      </c>
      <c r="S45" s="200">
        <v>2.84</v>
      </c>
      <c r="T45" s="200">
        <v>0</v>
      </c>
      <c r="U45" s="200">
        <v>11.71</v>
      </c>
      <c r="V45" s="200">
        <v>0.45</v>
      </c>
      <c r="W45" s="200">
        <v>0.42</v>
      </c>
      <c r="X45" s="200">
        <v>1.33</v>
      </c>
      <c r="Y45" s="200">
        <v>0</v>
      </c>
      <c r="Z45" s="200">
        <v>0.75</v>
      </c>
      <c r="AA45" s="200">
        <v>0.81</v>
      </c>
      <c r="AB45" s="200">
        <v>0</v>
      </c>
      <c r="AC45" s="200">
        <v>0</v>
      </c>
      <c r="AD45" s="200">
        <v>13.64</v>
      </c>
      <c r="AE45" s="200">
        <v>0</v>
      </c>
      <c r="AF45" s="200">
        <v>0</v>
      </c>
      <c r="AG45" s="200">
        <v>43.39</v>
      </c>
      <c r="AH45" s="200">
        <v>0</v>
      </c>
      <c r="AI45" s="200">
        <v>10.45</v>
      </c>
      <c r="AJ45" s="200">
        <v>0</v>
      </c>
      <c r="AK45" s="200">
        <v>12.6</v>
      </c>
      <c r="AL45" s="200">
        <v>0</v>
      </c>
      <c r="AM45" s="200">
        <v>0</v>
      </c>
      <c r="AN45" s="200">
        <v>0</v>
      </c>
      <c r="AO45" s="200">
        <v>155.25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0</v>
      </c>
      <c r="AV45" s="200">
        <v>0</v>
      </c>
      <c r="AW45" s="200">
        <v>0</v>
      </c>
      <c r="AX45" s="200">
        <v>0</v>
      </c>
      <c r="AY45" s="200">
        <v>0</v>
      </c>
    </row>
    <row r="46" spans="1:51">
      <c r="A46" t="s">
        <v>88</v>
      </c>
      <c r="B46" s="200">
        <v>0</v>
      </c>
      <c r="C46" s="200">
        <v>3.52</v>
      </c>
      <c r="D46" s="200">
        <v>7.47</v>
      </c>
      <c r="E46" s="200">
        <v>0</v>
      </c>
      <c r="F46" s="200">
        <v>0</v>
      </c>
      <c r="G46" s="200">
        <v>18.100000000000001</v>
      </c>
      <c r="H46" s="200">
        <v>0</v>
      </c>
      <c r="I46" s="200">
        <v>0</v>
      </c>
      <c r="J46" s="200">
        <v>11.69</v>
      </c>
      <c r="K46" s="200">
        <v>76.47</v>
      </c>
      <c r="L46" s="200">
        <v>21.3</v>
      </c>
      <c r="M46" s="200">
        <v>0</v>
      </c>
      <c r="N46" s="200">
        <v>1.07</v>
      </c>
      <c r="O46" s="200">
        <v>0.88</v>
      </c>
      <c r="P46" s="200">
        <v>2.21</v>
      </c>
      <c r="Q46" s="200">
        <v>0.84</v>
      </c>
      <c r="R46" s="200">
        <v>0.38</v>
      </c>
      <c r="S46" s="200">
        <v>2.84</v>
      </c>
      <c r="T46" s="200">
        <v>0</v>
      </c>
      <c r="U46" s="200">
        <v>11.71</v>
      </c>
      <c r="V46" s="200">
        <v>0.45</v>
      </c>
      <c r="W46" s="200">
        <v>0.42</v>
      </c>
      <c r="X46" s="200">
        <v>1.33</v>
      </c>
      <c r="Y46" s="200">
        <v>0</v>
      </c>
      <c r="Z46" s="200">
        <v>0.75</v>
      </c>
      <c r="AA46" s="200">
        <v>0.81</v>
      </c>
      <c r="AB46" s="200">
        <v>0</v>
      </c>
      <c r="AC46" s="200">
        <v>0</v>
      </c>
      <c r="AD46" s="200">
        <v>13.64</v>
      </c>
      <c r="AE46" s="200">
        <v>0</v>
      </c>
      <c r="AF46" s="200">
        <v>0</v>
      </c>
      <c r="AG46" s="200">
        <v>43.39</v>
      </c>
      <c r="AH46" s="200">
        <v>0</v>
      </c>
      <c r="AI46" s="200">
        <v>10.45</v>
      </c>
      <c r="AJ46" s="200">
        <v>0</v>
      </c>
      <c r="AK46" s="200">
        <v>12.6</v>
      </c>
      <c r="AL46" s="200">
        <v>0</v>
      </c>
      <c r="AM46" s="200">
        <v>0</v>
      </c>
      <c r="AN46" s="200">
        <v>0</v>
      </c>
      <c r="AO46" s="200">
        <v>155.25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0</v>
      </c>
      <c r="AV46" s="200">
        <v>0</v>
      </c>
      <c r="AW46" s="200">
        <v>0</v>
      </c>
      <c r="AX46" s="200">
        <v>0</v>
      </c>
      <c r="AY46" s="200">
        <v>0</v>
      </c>
    </row>
    <row r="47" spans="1:51">
      <c r="A47" t="s">
        <v>89</v>
      </c>
      <c r="B47" s="200">
        <v>0</v>
      </c>
      <c r="C47" s="200">
        <v>3.52</v>
      </c>
      <c r="D47" s="200">
        <v>7.47</v>
      </c>
      <c r="E47" s="200">
        <v>0</v>
      </c>
      <c r="F47" s="200">
        <v>0</v>
      </c>
      <c r="G47" s="200">
        <v>18.100000000000001</v>
      </c>
      <c r="H47" s="200">
        <v>0</v>
      </c>
      <c r="I47" s="200">
        <v>0</v>
      </c>
      <c r="J47" s="200">
        <v>11.69</v>
      </c>
      <c r="K47" s="200">
        <v>76.47</v>
      </c>
      <c r="L47" s="200">
        <v>21.3</v>
      </c>
      <c r="M47" s="200">
        <v>0</v>
      </c>
      <c r="N47" s="200">
        <v>1.07</v>
      </c>
      <c r="O47" s="200">
        <v>0.88</v>
      </c>
      <c r="P47" s="200">
        <v>2.21</v>
      </c>
      <c r="Q47" s="200">
        <v>0.84</v>
      </c>
      <c r="R47" s="200">
        <v>4.9800000000000004</v>
      </c>
      <c r="S47" s="200">
        <v>2.84</v>
      </c>
      <c r="T47" s="200">
        <v>0</v>
      </c>
      <c r="U47" s="200">
        <v>11.71</v>
      </c>
      <c r="V47" s="200">
        <v>0.45</v>
      </c>
      <c r="W47" s="200">
        <v>0.42</v>
      </c>
      <c r="X47" s="200">
        <v>1.33</v>
      </c>
      <c r="Y47" s="200">
        <v>0</v>
      </c>
      <c r="Z47" s="200">
        <v>0.75</v>
      </c>
      <c r="AA47" s="200">
        <v>0.81</v>
      </c>
      <c r="AB47" s="200">
        <v>0</v>
      </c>
      <c r="AC47" s="200">
        <v>0</v>
      </c>
      <c r="AD47" s="200">
        <v>13.64</v>
      </c>
      <c r="AE47" s="200">
        <v>0</v>
      </c>
      <c r="AF47" s="200">
        <v>0</v>
      </c>
      <c r="AG47" s="200">
        <v>43.39</v>
      </c>
      <c r="AH47" s="200">
        <v>0</v>
      </c>
      <c r="AI47" s="200">
        <v>10.45</v>
      </c>
      <c r="AJ47" s="200">
        <v>0</v>
      </c>
      <c r="AK47" s="200">
        <v>10.210000000000001</v>
      </c>
      <c r="AL47" s="200">
        <v>0</v>
      </c>
      <c r="AM47" s="200">
        <v>0</v>
      </c>
      <c r="AN47" s="200">
        <v>0</v>
      </c>
      <c r="AO47" s="200">
        <v>155.25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0</v>
      </c>
      <c r="AV47" s="200">
        <v>0</v>
      </c>
      <c r="AW47" s="200">
        <v>0</v>
      </c>
      <c r="AX47" s="200">
        <v>0</v>
      </c>
      <c r="AY47" s="200">
        <v>0</v>
      </c>
    </row>
    <row r="48" spans="1:51">
      <c r="A48" t="s">
        <v>90</v>
      </c>
      <c r="B48" s="200">
        <v>0</v>
      </c>
      <c r="C48" s="200">
        <v>3.52</v>
      </c>
      <c r="D48" s="200">
        <v>7.47</v>
      </c>
      <c r="E48" s="200">
        <v>0</v>
      </c>
      <c r="F48" s="200">
        <v>0</v>
      </c>
      <c r="G48" s="200">
        <v>18.100000000000001</v>
      </c>
      <c r="H48" s="200">
        <v>0</v>
      </c>
      <c r="I48" s="200">
        <v>0</v>
      </c>
      <c r="J48" s="200">
        <v>11.69</v>
      </c>
      <c r="K48" s="200">
        <v>76.47</v>
      </c>
      <c r="L48" s="200">
        <v>21.3</v>
      </c>
      <c r="M48" s="200">
        <v>0</v>
      </c>
      <c r="N48" s="200">
        <v>1.07</v>
      </c>
      <c r="O48" s="200">
        <v>0.88</v>
      </c>
      <c r="P48" s="200">
        <v>2.21</v>
      </c>
      <c r="Q48" s="200">
        <v>0.84</v>
      </c>
      <c r="R48" s="200">
        <v>4.9800000000000004</v>
      </c>
      <c r="S48" s="200">
        <v>2.84</v>
      </c>
      <c r="T48" s="200">
        <v>0</v>
      </c>
      <c r="U48" s="200">
        <v>11.71</v>
      </c>
      <c r="V48" s="200">
        <v>0.45</v>
      </c>
      <c r="W48" s="200">
        <v>0.42</v>
      </c>
      <c r="X48" s="200">
        <v>1.33</v>
      </c>
      <c r="Y48" s="200">
        <v>0</v>
      </c>
      <c r="Z48" s="200">
        <v>0.75</v>
      </c>
      <c r="AA48" s="200">
        <v>0.81</v>
      </c>
      <c r="AB48" s="200">
        <v>0</v>
      </c>
      <c r="AC48" s="200">
        <v>0</v>
      </c>
      <c r="AD48" s="200">
        <v>13.64</v>
      </c>
      <c r="AE48" s="200">
        <v>0</v>
      </c>
      <c r="AF48" s="200">
        <v>0</v>
      </c>
      <c r="AG48" s="200">
        <v>43.39</v>
      </c>
      <c r="AH48" s="200">
        <v>0</v>
      </c>
      <c r="AI48" s="200">
        <v>10.45</v>
      </c>
      <c r="AJ48" s="200">
        <v>0</v>
      </c>
      <c r="AK48" s="200">
        <v>10.210000000000001</v>
      </c>
      <c r="AL48" s="200">
        <v>0</v>
      </c>
      <c r="AM48" s="200">
        <v>0</v>
      </c>
      <c r="AN48" s="200">
        <v>0</v>
      </c>
      <c r="AO48" s="200">
        <v>155.25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0</v>
      </c>
      <c r="AV48" s="200">
        <v>0</v>
      </c>
      <c r="AW48" s="200">
        <v>0</v>
      </c>
      <c r="AX48" s="200">
        <v>0</v>
      </c>
      <c r="AY48" s="200">
        <v>0</v>
      </c>
    </row>
    <row r="49" spans="1:51">
      <c r="A49" t="s">
        <v>91</v>
      </c>
      <c r="B49" s="200">
        <v>0</v>
      </c>
      <c r="C49" s="200">
        <v>3.52</v>
      </c>
      <c r="D49" s="200">
        <v>7.47</v>
      </c>
      <c r="E49" s="200">
        <v>0</v>
      </c>
      <c r="F49" s="200">
        <v>0</v>
      </c>
      <c r="G49" s="200">
        <v>18.100000000000001</v>
      </c>
      <c r="H49" s="200">
        <v>0</v>
      </c>
      <c r="I49" s="200">
        <v>0</v>
      </c>
      <c r="J49" s="200">
        <v>11.69</v>
      </c>
      <c r="K49" s="200">
        <v>76.47</v>
      </c>
      <c r="L49" s="200">
        <v>21.3</v>
      </c>
      <c r="M49" s="200">
        <v>0</v>
      </c>
      <c r="N49" s="200">
        <v>1.07</v>
      </c>
      <c r="O49" s="200">
        <v>0.88</v>
      </c>
      <c r="P49" s="200">
        <v>2.21</v>
      </c>
      <c r="Q49" s="200">
        <v>0.84</v>
      </c>
      <c r="R49" s="200">
        <v>4.9800000000000004</v>
      </c>
      <c r="S49" s="200">
        <v>2.84</v>
      </c>
      <c r="T49" s="200">
        <v>0</v>
      </c>
      <c r="U49" s="200">
        <v>11.71</v>
      </c>
      <c r="V49" s="200">
        <v>0.45</v>
      </c>
      <c r="W49" s="200">
        <v>0.42</v>
      </c>
      <c r="X49" s="200">
        <v>1.33</v>
      </c>
      <c r="Y49" s="200">
        <v>0</v>
      </c>
      <c r="Z49" s="200">
        <v>0.75</v>
      </c>
      <c r="AA49" s="200">
        <v>11.34</v>
      </c>
      <c r="AB49" s="200">
        <v>0</v>
      </c>
      <c r="AC49" s="200">
        <v>0</v>
      </c>
      <c r="AD49" s="200">
        <v>13.64</v>
      </c>
      <c r="AE49" s="200">
        <v>0</v>
      </c>
      <c r="AF49" s="200">
        <v>0</v>
      </c>
      <c r="AG49" s="200">
        <v>43.39</v>
      </c>
      <c r="AH49" s="200">
        <v>0</v>
      </c>
      <c r="AI49" s="200">
        <v>10.45</v>
      </c>
      <c r="AJ49" s="200">
        <v>0</v>
      </c>
      <c r="AK49" s="200">
        <v>9.17</v>
      </c>
      <c r="AL49" s="200">
        <v>0</v>
      </c>
      <c r="AM49" s="200">
        <v>0</v>
      </c>
      <c r="AN49" s="200">
        <v>0</v>
      </c>
      <c r="AO49" s="200">
        <v>155.25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0</v>
      </c>
      <c r="AV49" s="200">
        <v>0</v>
      </c>
      <c r="AW49" s="200">
        <v>0</v>
      </c>
      <c r="AX49" s="200">
        <v>0</v>
      </c>
      <c r="AY49" s="200">
        <v>0</v>
      </c>
    </row>
    <row r="50" spans="1:51">
      <c r="A50" t="s">
        <v>92</v>
      </c>
      <c r="B50" s="200">
        <v>0</v>
      </c>
      <c r="C50" s="200">
        <v>3.52</v>
      </c>
      <c r="D50" s="200">
        <v>7.47</v>
      </c>
      <c r="E50" s="200">
        <v>0</v>
      </c>
      <c r="F50" s="200">
        <v>0</v>
      </c>
      <c r="G50" s="200">
        <v>18.100000000000001</v>
      </c>
      <c r="H50" s="200">
        <v>0</v>
      </c>
      <c r="I50" s="200">
        <v>0</v>
      </c>
      <c r="J50" s="200">
        <v>11.69</v>
      </c>
      <c r="K50" s="200">
        <v>76.47</v>
      </c>
      <c r="L50" s="200">
        <v>21.3</v>
      </c>
      <c r="M50" s="200">
        <v>0</v>
      </c>
      <c r="N50" s="200">
        <v>1.07</v>
      </c>
      <c r="O50" s="200">
        <v>0.88</v>
      </c>
      <c r="P50" s="200">
        <v>2.21</v>
      </c>
      <c r="Q50" s="200">
        <v>0.84</v>
      </c>
      <c r="R50" s="200">
        <v>4.9800000000000004</v>
      </c>
      <c r="S50" s="200">
        <v>2.84</v>
      </c>
      <c r="T50" s="200">
        <v>0</v>
      </c>
      <c r="U50" s="200">
        <v>11.71</v>
      </c>
      <c r="V50" s="200">
        <v>0.45</v>
      </c>
      <c r="W50" s="200">
        <v>0.42</v>
      </c>
      <c r="X50" s="200">
        <v>1.33</v>
      </c>
      <c r="Y50" s="200">
        <v>0</v>
      </c>
      <c r="Z50" s="200">
        <v>0.75</v>
      </c>
      <c r="AA50" s="200">
        <v>11.34</v>
      </c>
      <c r="AB50" s="200">
        <v>0</v>
      </c>
      <c r="AC50" s="200">
        <v>0</v>
      </c>
      <c r="AD50" s="200">
        <v>13.64</v>
      </c>
      <c r="AE50" s="200">
        <v>0</v>
      </c>
      <c r="AF50" s="200">
        <v>0</v>
      </c>
      <c r="AG50" s="200">
        <v>43.39</v>
      </c>
      <c r="AH50" s="200">
        <v>0</v>
      </c>
      <c r="AI50" s="200">
        <v>10.45</v>
      </c>
      <c r="AJ50" s="200">
        <v>0</v>
      </c>
      <c r="AK50" s="200">
        <v>9.17</v>
      </c>
      <c r="AL50" s="200">
        <v>0</v>
      </c>
      <c r="AM50" s="200">
        <v>0</v>
      </c>
      <c r="AN50" s="200">
        <v>0</v>
      </c>
      <c r="AO50" s="200">
        <v>155.25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0</v>
      </c>
      <c r="AV50" s="200">
        <v>0</v>
      </c>
      <c r="AW50" s="200">
        <v>0</v>
      </c>
      <c r="AX50" s="200">
        <v>0</v>
      </c>
      <c r="AY50" s="200">
        <v>0</v>
      </c>
    </row>
    <row r="51" spans="1:51">
      <c r="A51" t="s">
        <v>93</v>
      </c>
      <c r="B51" s="200">
        <v>0</v>
      </c>
      <c r="C51" s="200">
        <v>3.52</v>
      </c>
      <c r="D51" s="200">
        <v>7.47</v>
      </c>
      <c r="E51" s="200">
        <v>0</v>
      </c>
      <c r="F51" s="200">
        <v>0</v>
      </c>
      <c r="G51" s="200">
        <v>18.100000000000001</v>
      </c>
      <c r="H51" s="200">
        <v>0</v>
      </c>
      <c r="I51" s="200">
        <v>0</v>
      </c>
      <c r="J51" s="200">
        <v>11.69</v>
      </c>
      <c r="K51" s="200">
        <v>76.47</v>
      </c>
      <c r="L51" s="200">
        <v>10.119999999999999</v>
      </c>
      <c r="M51" s="200">
        <v>0</v>
      </c>
      <c r="N51" s="200">
        <v>1.07</v>
      </c>
      <c r="O51" s="200">
        <v>0.88</v>
      </c>
      <c r="P51" s="200">
        <v>2.21</v>
      </c>
      <c r="Q51" s="200">
        <v>0.84</v>
      </c>
      <c r="R51" s="200">
        <v>4.9800000000000004</v>
      </c>
      <c r="S51" s="200">
        <v>2.84</v>
      </c>
      <c r="T51" s="200">
        <v>0</v>
      </c>
      <c r="U51" s="200">
        <v>11.71</v>
      </c>
      <c r="V51" s="200">
        <v>0.45</v>
      </c>
      <c r="W51" s="200">
        <v>0.42</v>
      </c>
      <c r="X51" s="200">
        <v>1.33</v>
      </c>
      <c r="Y51" s="200">
        <v>0</v>
      </c>
      <c r="Z51" s="200">
        <v>0.75</v>
      </c>
      <c r="AA51" s="200">
        <v>11.34</v>
      </c>
      <c r="AB51" s="200">
        <v>0</v>
      </c>
      <c r="AC51" s="200">
        <v>0</v>
      </c>
      <c r="AD51" s="200">
        <v>13.64</v>
      </c>
      <c r="AE51" s="200">
        <v>0</v>
      </c>
      <c r="AF51" s="200">
        <v>0</v>
      </c>
      <c r="AG51" s="200">
        <v>43.39</v>
      </c>
      <c r="AH51" s="200">
        <v>0</v>
      </c>
      <c r="AI51" s="200">
        <v>10.45</v>
      </c>
      <c r="AJ51" s="200">
        <v>0</v>
      </c>
      <c r="AK51" s="200">
        <v>9.17</v>
      </c>
      <c r="AL51" s="200">
        <v>0</v>
      </c>
      <c r="AM51" s="200">
        <v>0</v>
      </c>
      <c r="AN51" s="200">
        <v>0</v>
      </c>
      <c r="AO51" s="200">
        <v>155.25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0</v>
      </c>
      <c r="AV51" s="200">
        <v>0</v>
      </c>
      <c r="AW51" s="200">
        <v>0</v>
      </c>
      <c r="AX51" s="200">
        <v>0</v>
      </c>
      <c r="AY51" s="200">
        <v>0</v>
      </c>
    </row>
    <row r="52" spans="1:51">
      <c r="A52" t="s">
        <v>94</v>
      </c>
      <c r="B52" s="200">
        <v>0</v>
      </c>
      <c r="C52" s="200">
        <v>3.52</v>
      </c>
      <c r="D52" s="200">
        <v>7.47</v>
      </c>
      <c r="E52" s="200">
        <v>0</v>
      </c>
      <c r="F52" s="200">
        <v>0</v>
      </c>
      <c r="G52" s="200">
        <v>18.100000000000001</v>
      </c>
      <c r="H52" s="200">
        <v>0</v>
      </c>
      <c r="I52" s="200">
        <v>0</v>
      </c>
      <c r="J52" s="200">
        <v>11.69</v>
      </c>
      <c r="K52" s="200">
        <v>76.47</v>
      </c>
      <c r="L52" s="200">
        <v>15.22</v>
      </c>
      <c r="M52" s="200">
        <v>0</v>
      </c>
      <c r="N52" s="200">
        <v>1.07</v>
      </c>
      <c r="O52" s="200">
        <v>0.88</v>
      </c>
      <c r="P52" s="200">
        <v>2.21</v>
      </c>
      <c r="Q52" s="200">
        <v>0.84</v>
      </c>
      <c r="R52" s="200">
        <v>4.9800000000000004</v>
      </c>
      <c r="S52" s="200">
        <v>2.84</v>
      </c>
      <c r="T52" s="200">
        <v>0</v>
      </c>
      <c r="U52" s="200">
        <v>11.71</v>
      </c>
      <c r="V52" s="200">
        <v>0.45</v>
      </c>
      <c r="W52" s="200">
        <v>0.42</v>
      </c>
      <c r="X52" s="200">
        <v>1.33</v>
      </c>
      <c r="Y52" s="200">
        <v>0</v>
      </c>
      <c r="Z52" s="200">
        <v>0.75</v>
      </c>
      <c r="AA52" s="200">
        <v>11.34</v>
      </c>
      <c r="AB52" s="200">
        <v>0</v>
      </c>
      <c r="AC52" s="200">
        <v>0</v>
      </c>
      <c r="AD52" s="200">
        <v>13.64</v>
      </c>
      <c r="AE52" s="200">
        <v>0</v>
      </c>
      <c r="AF52" s="200">
        <v>0</v>
      </c>
      <c r="AG52" s="200">
        <v>43.39</v>
      </c>
      <c r="AH52" s="200">
        <v>0</v>
      </c>
      <c r="AI52" s="200">
        <v>10.45</v>
      </c>
      <c r="AJ52" s="200">
        <v>0</v>
      </c>
      <c r="AK52" s="200">
        <v>9.17</v>
      </c>
      <c r="AL52" s="200">
        <v>0</v>
      </c>
      <c r="AM52" s="200">
        <v>0</v>
      </c>
      <c r="AN52" s="200">
        <v>0</v>
      </c>
      <c r="AO52" s="200">
        <v>155.25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0</v>
      </c>
      <c r="AV52" s="200">
        <v>0</v>
      </c>
      <c r="AW52" s="200">
        <v>0</v>
      </c>
      <c r="AX52" s="200">
        <v>0</v>
      </c>
      <c r="AY52" s="200">
        <v>0</v>
      </c>
    </row>
    <row r="53" spans="1:51">
      <c r="A53" t="s">
        <v>95</v>
      </c>
      <c r="B53" s="200">
        <v>0</v>
      </c>
      <c r="C53" s="200">
        <v>3.52</v>
      </c>
      <c r="D53" s="200">
        <v>7.47</v>
      </c>
      <c r="E53" s="200">
        <v>0</v>
      </c>
      <c r="F53" s="200">
        <v>0</v>
      </c>
      <c r="G53" s="200">
        <v>18.100000000000001</v>
      </c>
      <c r="H53" s="200">
        <v>0</v>
      </c>
      <c r="I53" s="200">
        <v>0</v>
      </c>
      <c r="J53" s="200">
        <v>11.69</v>
      </c>
      <c r="K53" s="200">
        <v>76.47</v>
      </c>
      <c r="L53" s="200">
        <v>21.29</v>
      </c>
      <c r="M53" s="200">
        <v>0</v>
      </c>
      <c r="N53" s="200">
        <v>1.07</v>
      </c>
      <c r="O53" s="200">
        <v>0.88</v>
      </c>
      <c r="P53" s="200">
        <v>2.21</v>
      </c>
      <c r="Q53" s="200">
        <v>0.84</v>
      </c>
      <c r="R53" s="200">
        <v>4.9800000000000004</v>
      </c>
      <c r="S53" s="200">
        <v>2.84</v>
      </c>
      <c r="T53" s="200">
        <v>0</v>
      </c>
      <c r="U53" s="200">
        <v>11.71</v>
      </c>
      <c r="V53" s="200">
        <v>0.45</v>
      </c>
      <c r="W53" s="200">
        <v>0.42</v>
      </c>
      <c r="X53" s="200">
        <v>1.33</v>
      </c>
      <c r="Y53" s="200">
        <v>0</v>
      </c>
      <c r="Z53" s="200">
        <v>0.75</v>
      </c>
      <c r="AA53" s="200">
        <v>11.34</v>
      </c>
      <c r="AB53" s="200">
        <v>0</v>
      </c>
      <c r="AC53" s="200">
        <v>0</v>
      </c>
      <c r="AD53" s="200">
        <v>13.64</v>
      </c>
      <c r="AE53" s="200">
        <v>0</v>
      </c>
      <c r="AF53" s="200">
        <v>0</v>
      </c>
      <c r="AG53" s="200">
        <v>43.39</v>
      </c>
      <c r="AH53" s="200">
        <v>0</v>
      </c>
      <c r="AI53" s="200">
        <v>10.45</v>
      </c>
      <c r="AJ53" s="200">
        <v>0</v>
      </c>
      <c r="AK53" s="200">
        <v>9.17</v>
      </c>
      <c r="AL53" s="200">
        <v>0</v>
      </c>
      <c r="AM53" s="200">
        <v>0</v>
      </c>
      <c r="AN53" s="200">
        <v>0</v>
      </c>
      <c r="AO53" s="200">
        <v>155.25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0</v>
      </c>
      <c r="AV53" s="200">
        <v>0</v>
      </c>
      <c r="AW53" s="200">
        <v>0</v>
      </c>
      <c r="AX53" s="200">
        <v>0</v>
      </c>
      <c r="AY53" s="200">
        <v>0</v>
      </c>
    </row>
    <row r="54" spans="1:51">
      <c r="A54" t="s">
        <v>96</v>
      </c>
      <c r="B54" s="200">
        <v>0</v>
      </c>
      <c r="C54" s="200">
        <v>3.52</v>
      </c>
      <c r="D54" s="200">
        <v>7.47</v>
      </c>
      <c r="E54" s="200">
        <v>0</v>
      </c>
      <c r="F54" s="200">
        <v>0</v>
      </c>
      <c r="G54" s="200">
        <v>18.100000000000001</v>
      </c>
      <c r="H54" s="200">
        <v>0</v>
      </c>
      <c r="I54" s="200">
        <v>0</v>
      </c>
      <c r="J54" s="200">
        <v>11.69</v>
      </c>
      <c r="K54" s="200">
        <v>76.47</v>
      </c>
      <c r="L54" s="200">
        <v>21.29</v>
      </c>
      <c r="M54" s="200">
        <v>0</v>
      </c>
      <c r="N54" s="200">
        <v>1.07</v>
      </c>
      <c r="O54" s="200">
        <v>0.88</v>
      </c>
      <c r="P54" s="200">
        <v>2.21</v>
      </c>
      <c r="Q54" s="200">
        <v>0.84</v>
      </c>
      <c r="R54" s="200">
        <v>4.9800000000000004</v>
      </c>
      <c r="S54" s="200">
        <v>2.84</v>
      </c>
      <c r="T54" s="200">
        <v>0</v>
      </c>
      <c r="U54" s="200">
        <v>11.71</v>
      </c>
      <c r="V54" s="200">
        <v>0.45</v>
      </c>
      <c r="W54" s="200">
        <v>0.42</v>
      </c>
      <c r="X54" s="200">
        <v>1.33</v>
      </c>
      <c r="Y54" s="200">
        <v>0</v>
      </c>
      <c r="Z54" s="200">
        <v>0.75</v>
      </c>
      <c r="AA54" s="200">
        <v>11.34</v>
      </c>
      <c r="AB54" s="200">
        <v>0</v>
      </c>
      <c r="AC54" s="200">
        <v>0</v>
      </c>
      <c r="AD54" s="200">
        <v>13.64</v>
      </c>
      <c r="AE54" s="200">
        <v>0</v>
      </c>
      <c r="AF54" s="200">
        <v>0</v>
      </c>
      <c r="AG54" s="200">
        <v>43.39</v>
      </c>
      <c r="AH54" s="200">
        <v>0</v>
      </c>
      <c r="AI54" s="200">
        <v>10.45</v>
      </c>
      <c r="AJ54" s="200">
        <v>0</v>
      </c>
      <c r="AK54" s="200">
        <v>9.17</v>
      </c>
      <c r="AL54" s="200">
        <v>0</v>
      </c>
      <c r="AM54" s="200">
        <v>0</v>
      </c>
      <c r="AN54" s="200">
        <v>0</v>
      </c>
      <c r="AO54" s="200">
        <v>155.25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0</v>
      </c>
      <c r="AV54" s="200">
        <v>0</v>
      </c>
      <c r="AW54" s="200">
        <v>0</v>
      </c>
      <c r="AX54" s="200">
        <v>0</v>
      </c>
      <c r="AY54" s="200">
        <v>0</v>
      </c>
    </row>
    <row r="55" spans="1:51">
      <c r="A55" t="s">
        <v>97</v>
      </c>
      <c r="B55" s="200">
        <v>0</v>
      </c>
      <c r="C55" s="200">
        <v>3.52</v>
      </c>
      <c r="D55" s="200">
        <v>7.47</v>
      </c>
      <c r="E55" s="200">
        <v>0</v>
      </c>
      <c r="F55" s="200">
        <v>0</v>
      </c>
      <c r="G55" s="200">
        <v>18.100000000000001</v>
      </c>
      <c r="H55" s="200">
        <v>0</v>
      </c>
      <c r="I55" s="200">
        <v>0</v>
      </c>
      <c r="J55" s="200">
        <v>11.69</v>
      </c>
      <c r="K55" s="200">
        <v>76.47</v>
      </c>
      <c r="L55" s="200">
        <v>21.22</v>
      </c>
      <c r="M55" s="200">
        <v>0</v>
      </c>
      <c r="N55" s="200">
        <v>1.07</v>
      </c>
      <c r="O55" s="200">
        <v>0.88</v>
      </c>
      <c r="P55" s="200">
        <v>2.21</v>
      </c>
      <c r="Q55" s="200">
        <v>0.84</v>
      </c>
      <c r="R55" s="200">
        <v>4.9800000000000004</v>
      </c>
      <c r="S55" s="200">
        <v>2.81</v>
      </c>
      <c r="T55" s="200">
        <v>0</v>
      </c>
      <c r="U55" s="200">
        <v>11.71</v>
      </c>
      <c r="V55" s="200">
        <v>2.38</v>
      </c>
      <c r="W55" s="200">
        <v>6</v>
      </c>
      <c r="X55" s="200">
        <v>18.18</v>
      </c>
      <c r="Y55" s="200">
        <v>0</v>
      </c>
      <c r="Z55" s="200">
        <v>0.75</v>
      </c>
      <c r="AA55" s="200">
        <v>9.61</v>
      </c>
      <c r="AB55" s="200">
        <v>0</v>
      </c>
      <c r="AC55" s="200">
        <v>0</v>
      </c>
      <c r="AD55" s="200">
        <v>13.64</v>
      </c>
      <c r="AE55" s="200">
        <v>0</v>
      </c>
      <c r="AF55" s="200">
        <v>0</v>
      </c>
      <c r="AG55" s="200">
        <v>43.39</v>
      </c>
      <c r="AH55" s="200">
        <v>0</v>
      </c>
      <c r="AI55" s="200">
        <v>10.45</v>
      </c>
      <c r="AJ55" s="200">
        <v>0</v>
      </c>
      <c r="AK55" s="200">
        <v>9.17</v>
      </c>
      <c r="AL55" s="200">
        <v>0</v>
      </c>
      <c r="AM55" s="200">
        <v>0</v>
      </c>
      <c r="AN55" s="200">
        <v>0</v>
      </c>
      <c r="AO55" s="200">
        <v>155.25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0</v>
      </c>
      <c r="AV55" s="200">
        <v>0</v>
      </c>
      <c r="AW55" s="200">
        <v>0</v>
      </c>
      <c r="AX55" s="200">
        <v>0</v>
      </c>
      <c r="AY55" s="200">
        <v>0</v>
      </c>
    </row>
    <row r="56" spans="1:51">
      <c r="A56" t="s">
        <v>98</v>
      </c>
      <c r="B56" s="200">
        <v>0</v>
      </c>
      <c r="C56" s="200">
        <v>3.52</v>
      </c>
      <c r="D56" s="200">
        <v>7.47</v>
      </c>
      <c r="E56" s="200">
        <v>0</v>
      </c>
      <c r="F56" s="200">
        <v>0</v>
      </c>
      <c r="G56" s="200">
        <v>18.100000000000001</v>
      </c>
      <c r="H56" s="200">
        <v>0</v>
      </c>
      <c r="I56" s="200">
        <v>0</v>
      </c>
      <c r="J56" s="200">
        <v>11.69</v>
      </c>
      <c r="K56" s="200">
        <v>76.47</v>
      </c>
      <c r="L56" s="200">
        <v>21.22</v>
      </c>
      <c r="M56" s="200">
        <v>0</v>
      </c>
      <c r="N56" s="200">
        <v>1.07</v>
      </c>
      <c r="O56" s="200">
        <v>0.88</v>
      </c>
      <c r="P56" s="200">
        <v>2.21</v>
      </c>
      <c r="Q56" s="200">
        <v>0.84</v>
      </c>
      <c r="R56" s="200">
        <v>5.0199999999999996</v>
      </c>
      <c r="S56" s="200">
        <v>2.81</v>
      </c>
      <c r="T56" s="200">
        <v>0</v>
      </c>
      <c r="U56" s="200">
        <v>11.71</v>
      </c>
      <c r="V56" s="200">
        <v>2.38</v>
      </c>
      <c r="W56" s="200">
        <v>6</v>
      </c>
      <c r="X56" s="200">
        <v>18.18</v>
      </c>
      <c r="Y56" s="200">
        <v>0</v>
      </c>
      <c r="Z56" s="200">
        <v>0.75</v>
      </c>
      <c r="AA56" s="200">
        <v>11.34</v>
      </c>
      <c r="AB56" s="200">
        <v>0</v>
      </c>
      <c r="AC56" s="200">
        <v>0</v>
      </c>
      <c r="AD56" s="200">
        <v>13.64</v>
      </c>
      <c r="AE56" s="200">
        <v>0</v>
      </c>
      <c r="AF56" s="200">
        <v>0</v>
      </c>
      <c r="AG56" s="200">
        <v>43.39</v>
      </c>
      <c r="AH56" s="200">
        <v>0</v>
      </c>
      <c r="AI56" s="200">
        <v>10.45</v>
      </c>
      <c r="AJ56" s="200">
        <v>0</v>
      </c>
      <c r="AK56" s="200">
        <v>9.17</v>
      </c>
      <c r="AL56" s="200">
        <v>0</v>
      </c>
      <c r="AM56" s="200">
        <v>0</v>
      </c>
      <c r="AN56" s="200">
        <v>0</v>
      </c>
      <c r="AO56" s="200">
        <v>155.25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0</v>
      </c>
      <c r="AV56" s="200">
        <v>0</v>
      </c>
      <c r="AW56" s="200">
        <v>0</v>
      </c>
      <c r="AX56" s="200">
        <v>0</v>
      </c>
      <c r="AY56" s="200">
        <v>0</v>
      </c>
    </row>
    <row r="57" spans="1:51">
      <c r="A57" t="s">
        <v>99</v>
      </c>
      <c r="B57" s="200">
        <v>0</v>
      </c>
      <c r="C57" s="200">
        <v>3.52</v>
      </c>
      <c r="D57" s="200">
        <v>7.47</v>
      </c>
      <c r="E57" s="200">
        <v>0</v>
      </c>
      <c r="F57" s="200">
        <v>0</v>
      </c>
      <c r="G57" s="200">
        <v>18.100000000000001</v>
      </c>
      <c r="H57" s="200">
        <v>0</v>
      </c>
      <c r="I57" s="200">
        <v>0</v>
      </c>
      <c r="J57" s="200">
        <v>11.69</v>
      </c>
      <c r="K57" s="200">
        <v>76.47</v>
      </c>
      <c r="L57" s="200">
        <v>21.22</v>
      </c>
      <c r="M57" s="200">
        <v>0</v>
      </c>
      <c r="N57" s="200">
        <v>1.07</v>
      </c>
      <c r="O57" s="200">
        <v>0.88</v>
      </c>
      <c r="P57" s="200">
        <v>2.21</v>
      </c>
      <c r="Q57" s="200">
        <v>0.84</v>
      </c>
      <c r="R57" s="200">
        <v>5.0199999999999996</v>
      </c>
      <c r="S57" s="200">
        <v>2.81</v>
      </c>
      <c r="T57" s="200">
        <v>0</v>
      </c>
      <c r="U57" s="200">
        <v>11.71</v>
      </c>
      <c r="V57" s="200">
        <v>2.38</v>
      </c>
      <c r="W57" s="200">
        <v>6</v>
      </c>
      <c r="X57" s="200">
        <v>18.18</v>
      </c>
      <c r="Y57" s="200">
        <v>0</v>
      </c>
      <c r="Z57" s="200">
        <v>0.75</v>
      </c>
      <c r="AA57" s="200">
        <v>11.34</v>
      </c>
      <c r="AB57" s="200">
        <v>0</v>
      </c>
      <c r="AC57" s="200">
        <v>0</v>
      </c>
      <c r="AD57" s="200">
        <v>13.64</v>
      </c>
      <c r="AE57" s="200">
        <v>0</v>
      </c>
      <c r="AF57" s="200">
        <v>0</v>
      </c>
      <c r="AG57" s="200">
        <v>43.39</v>
      </c>
      <c r="AH57" s="200">
        <v>0</v>
      </c>
      <c r="AI57" s="200">
        <v>10.45</v>
      </c>
      <c r="AJ57" s="200">
        <v>0</v>
      </c>
      <c r="AK57" s="200">
        <v>9.17</v>
      </c>
      <c r="AL57" s="200">
        <v>0</v>
      </c>
      <c r="AM57" s="200">
        <v>0</v>
      </c>
      <c r="AN57" s="200">
        <v>0</v>
      </c>
      <c r="AO57" s="200">
        <v>155.25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0</v>
      </c>
      <c r="AV57" s="200">
        <v>0</v>
      </c>
      <c r="AW57" s="200">
        <v>0</v>
      </c>
      <c r="AX57" s="200">
        <v>0</v>
      </c>
      <c r="AY57" s="200">
        <v>0</v>
      </c>
    </row>
    <row r="58" spans="1:51">
      <c r="A58" t="s">
        <v>100</v>
      </c>
      <c r="B58" s="200">
        <v>0</v>
      </c>
      <c r="C58" s="200">
        <v>3.52</v>
      </c>
      <c r="D58" s="200">
        <v>7.47</v>
      </c>
      <c r="E58" s="200">
        <v>0</v>
      </c>
      <c r="F58" s="200">
        <v>0</v>
      </c>
      <c r="G58" s="200">
        <v>18.100000000000001</v>
      </c>
      <c r="H58" s="200">
        <v>0</v>
      </c>
      <c r="I58" s="200">
        <v>0</v>
      </c>
      <c r="J58" s="200">
        <v>11.69</v>
      </c>
      <c r="K58" s="200">
        <v>76.47</v>
      </c>
      <c r="L58" s="200">
        <v>21.22</v>
      </c>
      <c r="M58" s="200">
        <v>0</v>
      </c>
      <c r="N58" s="200">
        <v>1.07</v>
      </c>
      <c r="O58" s="200">
        <v>0.88</v>
      </c>
      <c r="P58" s="200">
        <v>2.21</v>
      </c>
      <c r="Q58" s="200">
        <v>0.84</v>
      </c>
      <c r="R58" s="200">
        <v>5.0199999999999996</v>
      </c>
      <c r="S58" s="200">
        <v>2.81</v>
      </c>
      <c r="T58" s="200">
        <v>0</v>
      </c>
      <c r="U58" s="200">
        <v>11.71</v>
      </c>
      <c r="V58" s="200">
        <v>2.38</v>
      </c>
      <c r="W58" s="200">
        <v>6</v>
      </c>
      <c r="X58" s="200">
        <v>18.18</v>
      </c>
      <c r="Y58" s="200">
        <v>0</v>
      </c>
      <c r="Z58" s="200">
        <v>0.75</v>
      </c>
      <c r="AA58" s="200">
        <v>11.34</v>
      </c>
      <c r="AB58" s="200">
        <v>0</v>
      </c>
      <c r="AC58" s="200">
        <v>0</v>
      </c>
      <c r="AD58" s="200">
        <v>13.64</v>
      </c>
      <c r="AE58" s="200">
        <v>0</v>
      </c>
      <c r="AF58" s="200">
        <v>0</v>
      </c>
      <c r="AG58" s="200">
        <v>43.39</v>
      </c>
      <c r="AH58" s="200">
        <v>0</v>
      </c>
      <c r="AI58" s="200">
        <v>10.45</v>
      </c>
      <c r="AJ58" s="200">
        <v>0</v>
      </c>
      <c r="AK58" s="200">
        <v>9.17</v>
      </c>
      <c r="AL58" s="200">
        <v>0</v>
      </c>
      <c r="AM58" s="200">
        <v>0</v>
      </c>
      <c r="AN58" s="200">
        <v>0</v>
      </c>
      <c r="AO58" s="200">
        <v>155.25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0</v>
      </c>
      <c r="AV58" s="200">
        <v>0</v>
      </c>
      <c r="AW58" s="200">
        <v>0</v>
      </c>
      <c r="AX58" s="200">
        <v>0</v>
      </c>
      <c r="AY58" s="200">
        <v>0</v>
      </c>
    </row>
    <row r="59" spans="1:51">
      <c r="A59" t="s">
        <v>101</v>
      </c>
      <c r="B59" s="200">
        <v>0</v>
      </c>
      <c r="C59" s="200">
        <v>3.52</v>
      </c>
      <c r="D59" s="200">
        <v>7.47</v>
      </c>
      <c r="E59" s="200">
        <v>0</v>
      </c>
      <c r="F59" s="200">
        <v>0</v>
      </c>
      <c r="G59" s="200">
        <v>18.100000000000001</v>
      </c>
      <c r="H59" s="200">
        <v>0</v>
      </c>
      <c r="I59" s="200">
        <v>0</v>
      </c>
      <c r="J59" s="200">
        <v>11.69</v>
      </c>
      <c r="K59" s="200">
        <v>76.47</v>
      </c>
      <c r="L59" s="200">
        <v>21.22</v>
      </c>
      <c r="M59" s="200">
        <v>0</v>
      </c>
      <c r="N59" s="200">
        <v>1.07</v>
      </c>
      <c r="O59" s="200">
        <v>0.88</v>
      </c>
      <c r="P59" s="200">
        <v>2.21</v>
      </c>
      <c r="Q59" s="200">
        <v>0.84</v>
      </c>
      <c r="R59" s="200">
        <v>5.0199999999999996</v>
      </c>
      <c r="S59" s="200">
        <v>2.81</v>
      </c>
      <c r="T59" s="200">
        <v>0</v>
      </c>
      <c r="U59" s="200">
        <v>11.71</v>
      </c>
      <c r="V59" s="200">
        <v>2.38</v>
      </c>
      <c r="W59" s="200">
        <v>6</v>
      </c>
      <c r="X59" s="200">
        <v>18.18</v>
      </c>
      <c r="Y59" s="200">
        <v>0</v>
      </c>
      <c r="Z59" s="200">
        <v>0.75</v>
      </c>
      <c r="AA59" s="200">
        <v>11.34</v>
      </c>
      <c r="AB59" s="200">
        <v>0</v>
      </c>
      <c r="AC59" s="200">
        <v>0</v>
      </c>
      <c r="AD59" s="200">
        <v>13.64</v>
      </c>
      <c r="AE59" s="200">
        <v>0</v>
      </c>
      <c r="AF59" s="200">
        <v>0</v>
      </c>
      <c r="AG59" s="200">
        <v>43.39</v>
      </c>
      <c r="AH59" s="200">
        <v>0</v>
      </c>
      <c r="AI59" s="200">
        <v>10.45</v>
      </c>
      <c r="AJ59" s="200">
        <v>0</v>
      </c>
      <c r="AK59" s="200">
        <v>9.17</v>
      </c>
      <c r="AL59" s="200">
        <v>0</v>
      </c>
      <c r="AM59" s="200">
        <v>0</v>
      </c>
      <c r="AN59" s="200">
        <v>0</v>
      </c>
      <c r="AO59" s="200">
        <v>155.25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200">
        <v>0</v>
      </c>
    </row>
    <row r="60" spans="1:51">
      <c r="A60" t="s">
        <v>102</v>
      </c>
      <c r="B60" s="200">
        <v>0</v>
      </c>
      <c r="C60" s="200">
        <v>3.52</v>
      </c>
      <c r="D60" s="200">
        <v>7.47</v>
      </c>
      <c r="E60" s="200">
        <v>0</v>
      </c>
      <c r="F60" s="200">
        <v>0</v>
      </c>
      <c r="G60" s="200">
        <v>18.100000000000001</v>
      </c>
      <c r="H60" s="200">
        <v>0</v>
      </c>
      <c r="I60" s="200">
        <v>0</v>
      </c>
      <c r="J60" s="200">
        <v>11.69</v>
      </c>
      <c r="K60" s="200">
        <v>76.47</v>
      </c>
      <c r="L60" s="200">
        <v>21.22</v>
      </c>
      <c r="M60" s="200">
        <v>0</v>
      </c>
      <c r="N60" s="200">
        <v>1.07</v>
      </c>
      <c r="O60" s="200">
        <v>0.88</v>
      </c>
      <c r="P60" s="200">
        <v>2.21</v>
      </c>
      <c r="Q60" s="200">
        <v>0.84</v>
      </c>
      <c r="R60" s="200">
        <v>5.0199999999999996</v>
      </c>
      <c r="S60" s="200">
        <v>2.81</v>
      </c>
      <c r="T60" s="200">
        <v>0</v>
      </c>
      <c r="U60" s="200">
        <v>11.71</v>
      </c>
      <c r="V60" s="200">
        <v>2.38</v>
      </c>
      <c r="W60" s="200">
        <v>6</v>
      </c>
      <c r="X60" s="200">
        <v>18.18</v>
      </c>
      <c r="Y60" s="200">
        <v>0</v>
      </c>
      <c r="Z60" s="200">
        <v>0.75</v>
      </c>
      <c r="AA60" s="200">
        <v>11.34</v>
      </c>
      <c r="AB60" s="200">
        <v>0</v>
      </c>
      <c r="AC60" s="200">
        <v>0</v>
      </c>
      <c r="AD60" s="200">
        <v>13.64</v>
      </c>
      <c r="AE60" s="200">
        <v>0</v>
      </c>
      <c r="AF60" s="200">
        <v>0</v>
      </c>
      <c r="AG60" s="200">
        <v>43.39</v>
      </c>
      <c r="AH60" s="200">
        <v>0</v>
      </c>
      <c r="AI60" s="200">
        <v>10.45</v>
      </c>
      <c r="AJ60" s="200">
        <v>0</v>
      </c>
      <c r="AK60" s="200">
        <v>9.17</v>
      </c>
      <c r="AL60" s="200">
        <v>0</v>
      </c>
      <c r="AM60" s="200">
        <v>0</v>
      </c>
      <c r="AN60" s="200">
        <v>0</v>
      </c>
      <c r="AO60" s="200">
        <v>155.25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</v>
      </c>
      <c r="AV60" s="200">
        <v>0</v>
      </c>
      <c r="AW60" s="200">
        <v>0</v>
      </c>
      <c r="AX60" s="200">
        <v>0</v>
      </c>
      <c r="AY60" s="200">
        <v>0</v>
      </c>
    </row>
    <row r="61" spans="1:51">
      <c r="A61" t="s">
        <v>103</v>
      </c>
      <c r="B61" s="200">
        <v>0</v>
      </c>
      <c r="C61" s="200">
        <v>3.52</v>
      </c>
      <c r="D61" s="200">
        <v>7.47</v>
      </c>
      <c r="E61" s="200">
        <v>0</v>
      </c>
      <c r="F61" s="200">
        <v>0</v>
      </c>
      <c r="G61" s="200">
        <v>18.100000000000001</v>
      </c>
      <c r="H61" s="200">
        <v>0</v>
      </c>
      <c r="I61" s="200">
        <v>0</v>
      </c>
      <c r="J61" s="200">
        <v>11.69</v>
      </c>
      <c r="K61" s="200">
        <v>76.47</v>
      </c>
      <c r="L61" s="200">
        <v>21.22</v>
      </c>
      <c r="M61" s="200">
        <v>0</v>
      </c>
      <c r="N61" s="200">
        <v>1.07</v>
      </c>
      <c r="O61" s="200">
        <v>0.87</v>
      </c>
      <c r="P61" s="200">
        <v>2.21</v>
      </c>
      <c r="Q61" s="200">
        <v>0.84</v>
      </c>
      <c r="R61" s="200">
        <v>5.0199999999999996</v>
      </c>
      <c r="S61" s="200">
        <v>2.84</v>
      </c>
      <c r="T61" s="200">
        <v>0</v>
      </c>
      <c r="U61" s="200">
        <v>11.71</v>
      </c>
      <c r="V61" s="200">
        <v>2.38</v>
      </c>
      <c r="W61" s="200">
        <v>6</v>
      </c>
      <c r="X61" s="200">
        <v>18.18</v>
      </c>
      <c r="Y61" s="200">
        <v>0</v>
      </c>
      <c r="Z61" s="200">
        <v>0.75</v>
      </c>
      <c r="AA61" s="200">
        <v>11.34</v>
      </c>
      <c r="AB61" s="200">
        <v>0</v>
      </c>
      <c r="AC61" s="200">
        <v>0</v>
      </c>
      <c r="AD61" s="200">
        <v>13.64</v>
      </c>
      <c r="AE61" s="200">
        <v>0</v>
      </c>
      <c r="AF61" s="200">
        <v>0</v>
      </c>
      <c r="AG61" s="200">
        <v>43.39</v>
      </c>
      <c r="AH61" s="200">
        <v>0</v>
      </c>
      <c r="AI61" s="200">
        <v>10.45</v>
      </c>
      <c r="AJ61" s="200">
        <v>0</v>
      </c>
      <c r="AK61" s="200">
        <v>9.17</v>
      </c>
      <c r="AL61" s="200">
        <v>0</v>
      </c>
      <c r="AM61" s="200">
        <v>0</v>
      </c>
      <c r="AN61" s="200">
        <v>0</v>
      </c>
      <c r="AO61" s="200">
        <v>155.25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</v>
      </c>
      <c r="AV61" s="200">
        <v>0</v>
      </c>
      <c r="AW61" s="200">
        <v>0</v>
      </c>
      <c r="AX61" s="200">
        <v>0</v>
      </c>
      <c r="AY61" s="200">
        <v>0</v>
      </c>
    </row>
    <row r="62" spans="1:51">
      <c r="A62" t="s">
        <v>104</v>
      </c>
      <c r="B62" s="200">
        <v>0</v>
      </c>
      <c r="C62" s="200">
        <v>3.52</v>
      </c>
      <c r="D62" s="200">
        <v>7.47</v>
      </c>
      <c r="E62" s="200">
        <v>0</v>
      </c>
      <c r="F62" s="200">
        <v>0</v>
      </c>
      <c r="G62" s="200">
        <v>18.100000000000001</v>
      </c>
      <c r="H62" s="200">
        <v>0</v>
      </c>
      <c r="I62" s="200">
        <v>0</v>
      </c>
      <c r="J62" s="200">
        <v>11.69</v>
      </c>
      <c r="K62" s="200">
        <v>76.47</v>
      </c>
      <c r="L62" s="200">
        <v>21.22</v>
      </c>
      <c r="M62" s="200">
        <v>0</v>
      </c>
      <c r="N62" s="200">
        <v>1.07</v>
      </c>
      <c r="O62" s="200">
        <v>0.87</v>
      </c>
      <c r="P62" s="200">
        <v>2.21</v>
      </c>
      <c r="Q62" s="200">
        <v>0.84</v>
      </c>
      <c r="R62" s="200">
        <v>0.38</v>
      </c>
      <c r="S62" s="200">
        <v>2.84</v>
      </c>
      <c r="T62" s="200">
        <v>0</v>
      </c>
      <c r="U62" s="200">
        <v>11.71</v>
      </c>
      <c r="V62" s="200">
        <v>2.38</v>
      </c>
      <c r="W62" s="200">
        <v>6</v>
      </c>
      <c r="X62" s="200">
        <v>18.18</v>
      </c>
      <c r="Y62" s="200">
        <v>0</v>
      </c>
      <c r="Z62" s="200">
        <v>0.75</v>
      </c>
      <c r="AA62" s="200">
        <v>11.34</v>
      </c>
      <c r="AB62" s="200">
        <v>0</v>
      </c>
      <c r="AC62" s="200">
        <v>0</v>
      </c>
      <c r="AD62" s="200">
        <v>13.64</v>
      </c>
      <c r="AE62" s="200">
        <v>0</v>
      </c>
      <c r="AF62" s="200">
        <v>0</v>
      </c>
      <c r="AG62" s="200">
        <v>43.39</v>
      </c>
      <c r="AH62" s="200">
        <v>0</v>
      </c>
      <c r="AI62" s="200">
        <v>10.45</v>
      </c>
      <c r="AJ62" s="200">
        <v>0</v>
      </c>
      <c r="AK62" s="200">
        <v>9.17</v>
      </c>
      <c r="AL62" s="200">
        <v>0</v>
      </c>
      <c r="AM62" s="200">
        <v>0</v>
      </c>
      <c r="AN62" s="200">
        <v>0</v>
      </c>
      <c r="AO62" s="200">
        <v>155.25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</v>
      </c>
      <c r="AV62" s="200">
        <v>0</v>
      </c>
      <c r="AW62" s="200">
        <v>0</v>
      </c>
      <c r="AX62" s="200">
        <v>0</v>
      </c>
      <c r="AY62" s="200">
        <v>0</v>
      </c>
    </row>
    <row r="63" spans="1:51">
      <c r="A63" t="s">
        <v>105</v>
      </c>
      <c r="B63" s="200">
        <v>0</v>
      </c>
      <c r="C63" s="200">
        <v>3.52</v>
      </c>
      <c r="D63" s="200">
        <v>7.47</v>
      </c>
      <c r="E63" s="200">
        <v>0</v>
      </c>
      <c r="F63" s="200">
        <v>0</v>
      </c>
      <c r="G63" s="200">
        <v>18.100000000000001</v>
      </c>
      <c r="H63" s="200">
        <v>0</v>
      </c>
      <c r="I63" s="200">
        <v>0</v>
      </c>
      <c r="J63" s="200">
        <v>11.69</v>
      </c>
      <c r="K63" s="200">
        <v>76.47</v>
      </c>
      <c r="L63" s="200">
        <v>21.27</v>
      </c>
      <c r="M63" s="200">
        <v>0</v>
      </c>
      <c r="N63" s="200">
        <v>1.07</v>
      </c>
      <c r="O63" s="200">
        <v>0.87</v>
      </c>
      <c r="P63" s="200">
        <v>2.21</v>
      </c>
      <c r="Q63" s="200">
        <v>0.84</v>
      </c>
      <c r="R63" s="200">
        <v>4.9800000000000004</v>
      </c>
      <c r="S63" s="200">
        <v>2.84</v>
      </c>
      <c r="T63" s="200">
        <v>0</v>
      </c>
      <c r="U63" s="200">
        <v>11.71</v>
      </c>
      <c r="V63" s="200">
        <v>0.19</v>
      </c>
      <c r="W63" s="200">
        <v>0.42</v>
      </c>
      <c r="X63" s="200">
        <v>1.33</v>
      </c>
      <c r="Y63" s="200">
        <v>0</v>
      </c>
      <c r="Z63" s="200">
        <v>0.75</v>
      </c>
      <c r="AA63" s="200">
        <v>11.34</v>
      </c>
      <c r="AB63" s="200">
        <v>0</v>
      </c>
      <c r="AC63" s="200">
        <v>0</v>
      </c>
      <c r="AD63" s="200">
        <v>13.64</v>
      </c>
      <c r="AE63" s="200">
        <v>0</v>
      </c>
      <c r="AF63" s="200">
        <v>0</v>
      </c>
      <c r="AG63" s="200">
        <v>43.39</v>
      </c>
      <c r="AH63" s="200">
        <v>0</v>
      </c>
      <c r="AI63" s="200">
        <v>10.45</v>
      </c>
      <c r="AJ63" s="200">
        <v>0</v>
      </c>
      <c r="AK63" s="200">
        <v>9.17</v>
      </c>
      <c r="AL63" s="200">
        <v>0</v>
      </c>
      <c r="AM63" s="200">
        <v>0</v>
      </c>
      <c r="AN63" s="200">
        <v>0</v>
      </c>
      <c r="AO63" s="200">
        <v>155.25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</v>
      </c>
      <c r="AV63" s="200">
        <v>0</v>
      </c>
      <c r="AW63" s="200">
        <v>0</v>
      </c>
      <c r="AX63" s="200">
        <v>0</v>
      </c>
      <c r="AY63" s="200">
        <v>0</v>
      </c>
    </row>
    <row r="64" spans="1:51">
      <c r="A64" t="s">
        <v>106</v>
      </c>
      <c r="B64" s="200">
        <v>0</v>
      </c>
      <c r="C64" s="200">
        <v>3.52</v>
      </c>
      <c r="D64" s="200">
        <v>7.47</v>
      </c>
      <c r="E64" s="200">
        <v>0</v>
      </c>
      <c r="F64" s="200">
        <v>0</v>
      </c>
      <c r="G64" s="200">
        <v>18.100000000000001</v>
      </c>
      <c r="H64" s="200">
        <v>0</v>
      </c>
      <c r="I64" s="200">
        <v>0</v>
      </c>
      <c r="J64" s="200">
        <v>11.69</v>
      </c>
      <c r="K64" s="200">
        <v>76.47</v>
      </c>
      <c r="L64" s="200">
        <v>21.27</v>
      </c>
      <c r="M64" s="200">
        <v>0</v>
      </c>
      <c r="N64" s="200">
        <v>1.07</v>
      </c>
      <c r="O64" s="200">
        <v>0.87</v>
      </c>
      <c r="P64" s="200">
        <v>2.21</v>
      </c>
      <c r="Q64" s="200">
        <v>0.84</v>
      </c>
      <c r="R64" s="200">
        <v>4.9800000000000004</v>
      </c>
      <c r="S64" s="200">
        <v>2.84</v>
      </c>
      <c r="T64" s="200">
        <v>0</v>
      </c>
      <c r="U64" s="200">
        <v>11.71</v>
      </c>
      <c r="V64" s="200">
        <v>0.19</v>
      </c>
      <c r="W64" s="200">
        <v>0.42</v>
      </c>
      <c r="X64" s="200">
        <v>1.33</v>
      </c>
      <c r="Y64" s="200">
        <v>0</v>
      </c>
      <c r="Z64" s="200">
        <v>0.75</v>
      </c>
      <c r="AA64" s="200">
        <v>11.34</v>
      </c>
      <c r="AB64" s="200">
        <v>0</v>
      </c>
      <c r="AC64" s="200">
        <v>0</v>
      </c>
      <c r="AD64" s="200">
        <v>13.64</v>
      </c>
      <c r="AE64" s="200">
        <v>0</v>
      </c>
      <c r="AF64" s="200">
        <v>0</v>
      </c>
      <c r="AG64" s="200">
        <v>43.39</v>
      </c>
      <c r="AH64" s="200">
        <v>0</v>
      </c>
      <c r="AI64" s="200">
        <v>10.45</v>
      </c>
      <c r="AJ64" s="200">
        <v>0</v>
      </c>
      <c r="AK64" s="200">
        <v>9.17</v>
      </c>
      <c r="AL64" s="200">
        <v>0</v>
      </c>
      <c r="AM64" s="200">
        <v>0</v>
      </c>
      <c r="AN64" s="200">
        <v>0</v>
      </c>
      <c r="AO64" s="200">
        <v>155.25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</v>
      </c>
      <c r="AV64" s="200">
        <v>0</v>
      </c>
      <c r="AW64" s="200">
        <v>0</v>
      </c>
      <c r="AX64" s="200">
        <v>0</v>
      </c>
      <c r="AY64" s="200">
        <v>0</v>
      </c>
    </row>
    <row r="65" spans="1:51">
      <c r="A65" t="s">
        <v>107</v>
      </c>
      <c r="B65" s="200">
        <v>0</v>
      </c>
      <c r="C65" s="200">
        <v>3.52</v>
      </c>
      <c r="D65" s="200">
        <v>7.47</v>
      </c>
      <c r="E65" s="200">
        <v>0</v>
      </c>
      <c r="F65" s="200">
        <v>0</v>
      </c>
      <c r="G65" s="200">
        <v>18.100000000000001</v>
      </c>
      <c r="H65" s="200">
        <v>0</v>
      </c>
      <c r="I65" s="200">
        <v>0</v>
      </c>
      <c r="J65" s="200">
        <v>11.69</v>
      </c>
      <c r="K65" s="200">
        <v>76.47</v>
      </c>
      <c r="L65" s="200">
        <v>21.3</v>
      </c>
      <c r="M65" s="200">
        <v>0</v>
      </c>
      <c r="N65" s="200">
        <v>1.07</v>
      </c>
      <c r="O65" s="200">
        <v>0.88</v>
      </c>
      <c r="P65" s="200">
        <v>2.21</v>
      </c>
      <c r="Q65" s="200">
        <v>0.84</v>
      </c>
      <c r="R65" s="200">
        <v>4.9800000000000004</v>
      </c>
      <c r="S65" s="200">
        <v>2.84</v>
      </c>
      <c r="T65" s="200">
        <v>0</v>
      </c>
      <c r="U65" s="200">
        <v>11.71</v>
      </c>
      <c r="V65" s="200">
        <v>0.59</v>
      </c>
      <c r="W65" s="200">
        <v>0.42</v>
      </c>
      <c r="X65" s="200">
        <v>1.33</v>
      </c>
      <c r="Y65" s="200">
        <v>0</v>
      </c>
      <c r="Z65" s="200">
        <v>0.75</v>
      </c>
      <c r="AA65" s="200">
        <v>11.34</v>
      </c>
      <c r="AB65" s="200">
        <v>0</v>
      </c>
      <c r="AC65" s="200">
        <v>0</v>
      </c>
      <c r="AD65" s="200">
        <v>13.64</v>
      </c>
      <c r="AE65" s="200">
        <v>0</v>
      </c>
      <c r="AF65" s="200">
        <v>0</v>
      </c>
      <c r="AG65" s="200">
        <v>43.39</v>
      </c>
      <c r="AH65" s="200">
        <v>0</v>
      </c>
      <c r="AI65" s="200">
        <v>10.45</v>
      </c>
      <c r="AJ65" s="200">
        <v>0</v>
      </c>
      <c r="AK65" s="200">
        <v>9.17</v>
      </c>
      <c r="AL65" s="200">
        <v>0</v>
      </c>
      <c r="AM65" s="200">
        <v>0</v>
      </c>
      <c r="AN65" s="200">
        <v>0</v>
      </c>
      <c r="AO65" s="200">
        <v>155.25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</v>
      </c>
      <c r="AV65" s="200">
        <v>0</v>
      </c>
      <c r="AW65" s="200">
        <v>0</v>
      </c>
      <c r="AX65" s="200">
        <v>0</v>
      </c>
      <c r="AY65" s="200">
        <v>0</v>
      </c>
    </row>
    <row r="66" spans="1:51">
      <c r="A66" t="s">
        <v>108</v>
      </c>
      <c r="B66" s="200">
        <v>0</v>
      </c>
      <c r="C66" s="200">
        <v>3.52</v>
      </c>
      <c r="D66" s="200">
        <v>7.47</v>
      </c>
      <c r="E66" s="200">
        <v>0</v>
      </c>
      <c r="F66" s="200">
        <v>0</v>
      </c>
      <c r="G66" s="200">
        <v>18.100000000000001</v>
      </c>
      <c r="H66" s="200">
        <v>0</v>
      </c>
      <c r="I66" s="200">
        <v>0</v>
      </c>
      <c r="J66" s="200">
        <v>11.69</v>
      </c>
      <c r="K66" s="200">
        <v>76.47</v>
      </c>
      <c r="L66" s="200">
        <v>21.3</v>
      </c>
      <c r="M66" s="200">
        <v>0</v>
      </c>
      <c r="N66" s="200">
        <v>1.07</v>
      </c>
      <c r="O66" s="200">
        <v>0.88</v>
      </c>
      <c r="P66" s="200">
        <v>2.21</v>
      </c>
      <c r="Q66" s="200">
        <v>0.84</v>
      </c>
      <c r="R66" s="200">
        <v>4.9800000000000004</v>
      </c>
      <c r="S66" s="200">
        <v>2.95</v>
      </c>
      <c r="T66" s="200">
        <v>0</v>
      </c>
      <c r="U66" s="200">
        <v>11.71</v>
      </c>
      <c r="V66" s="200">
        <v>0.19</v>
      </c>
      <c r="W66" s="200">
        <v>0.42</v>
      </c>
      <c r="X66" s="200">
        <v>1.33</v>
      </c>
      <c r="Y66" s="200">
        <v>0</v>
      </c>
      <c r="Z66" s="200">
        <v>0.75</v>
      </c>
      <c r="AA66" s="200">
        <v>11.34</v>
      </c>
      <c r="AB66" s="200">
        <v>0</v>
      </c>
      <c r="AC66" s="200">
        <v>0</v>
      </c>
      <c r="AD66" s="200">
        <v>13.64</v>
      </c>
      <c r="AE66" s="200">
        <v>0</v>
      </c>
      <c r="AF66" s="200">
        <v>0</v>
      </c>
      <c r="AG66" s="200">
        <v>43.39</v>
      </c>
      <c r="AH66" s="200">
        <v>0</v>
      </c>
      <c r="AI66" s="200">
        <v>10.45</v>
      </c>
      <c r="AJ66" s="200">
        <v>0</v>
      </c>
      <c r="AK66" s="200">
        <v>9.17</v>
      </c>
      <c r="AL66" s="200">
        <v>0</v>
      </c>
      <c r="AM66" s="200">
        <v>0</v>
      </c>
      <c r="AN66" s="200">
        <v>0</v>
      </c>
      <c r="AO66" s="200">
        <v>155.25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</v>
      </c>
      <c r="AV66" s="200">
        <v>0</v>
      </c>
      <c r="AW66" s="200">
        <v>0</v>
      </c>
      <c r="AX66" s="200">
        <v>0</v>
      </c>
      <c r="AY66" s="200">
        <v>0</v>
      </c>
    </row>
    <row r="67" spans="1:51">
      <c r="A67" t="s">
        <v>109</v>
      </c>
      <c r="B67" s="200">
        <v>0</v>
      </c>
      <c r="C67" s="200">
        <v>3.52</v>
      </c>
      <c r="D67" s="200">
        <v>7.47</v>
      </c>
      <c r="E67" s="200">
        <v>0</v>
      </c>
      <c r="F67" s="200">
        <v>0</v>
      </c>
      <c r="G67" s="200">
        <v>18.100000000000001</v>
      </c>
      <c r="H67" s="200">
        <v>0</v>
      </c>
      <c r="I67" s="200">
        <v>0</v>
      </c>
      <c r="J67" s="200">
        <v>11.69</v>
      </c>
      <c r="K67" s="200">
        <v>77.430000000000007</v>
      </c>
      <c r="L67" s="200">
        <v>21.3</v>
      </c>
      <c r="M67" s="200">
        <v>0</v>
      </c>
      <c r="N67" s="200">
        <v>1.07</v>
      </c>
      <c r="O67" s="200">
        <v>0.88</v>
      </c>
      <c r="P67" s="200">
        <v>2.21</v>
      </c>
      <c r="Q67" s="200">
        <v>0.84</v>
      </c>
      <c r="R67" s="200">
        <v>0.38</v>
      </c>
      <c r="S67" s="200">
        <v>2.84</v>
      </c>
      <c r="T67" s="200">
        <v>0</v>
      </c>
      <c r="U67" s="200">
        <v>11.71</v>
      </c>
      <c r="V67" s="200">
        <v>0.19</v>
      </c>
      <c r="W67" s="200">
        <v>0.42</v>
      </c>
      <c r="X67" s="200">
        <v>1.33</v>
      </c>
      <c r="Y67" s="200">
        <v>0</v>
      </c>
      <c r="Z67" s="200">
        <v>0.75</v>
      </c>
      <c r="AA67" s="200">
        <v>0.81</v>
      </c>
      <c r="AB67" s="200">
        <v>0</v>
      </c>
      <c r="AC67" s="200">
        <v>0</v>
      </c>
      <c r="AD67" s="200">
        <v>13.64</v>
      </c>
      <c r="AE67" s="200">
        <v>0</v>
      </c>
      <c r="AF67" s="200">
        <v>0</v>
      </c>
      <c r="AG67" s="200">
        <v>43.39</v>
      </c>
      <c r="AH67" s="200">
        <v>0</v>
      </c>
      <c r="AI67" s="200">
        <v>10.45</v>
      </c>
      <c r="AJ67" s="200">
        <v>0</v>
      </c>
      <c r="AK67" s="200">
        <v>12.08</v>
      </c>
      <c r="AL67" s="200">
        <v>0</v>
      </c>
      <c r="AM67" s="200">
        <v>0</v>
      </c>
      <c r="AN67" s="200">
        <v>0</v>
      </c>
      <c r="AO67" s="200">
        <v>155.25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</v>
      </c>
      <c r="AV67" s="200">
        <v>0</v>
      </c>
      <c r="AW67" s="200">
        <v>0</v>
      </c>
      <c r="AX67" s="200">
        <v>0</v>
      </c>
      <c r="AY67" s="200">
        <v>0</v>
      </c>
    </row>
    <row r="68" spans="1:51">
      <c r="A68" t="s">
        <v>110</v>
      </c>
      <c r="B68" s="200">
        <v>0</v>
      </c>
      <c r="C68" s="200">
        <v>3.52</v>
      </c>
      <c r="D68" s="200">
        <v>7.47</v>
      </c>
      <c r="E68" s="200">
        <v>0</v>
      </c>
      <c r="F68" s="200">
        <v>0</v>
      </c>
      <c r="G68" s="200">
        <v>18.100000000000001</v>
      </c>
      <c r="H68" s="200">
        <v>0</v>
      </c>
      <c r="I68" s="200">
        <v>0</v>
      </c>
      <c r="J68" s="200">
        <v>11.69</v>
      </c>
      <c r="K68" s="200">
        <v>77.430000000000007</v>
      </c>
      <c r="L68" s="200">
        <v>21.3</v>
      </c>
      <c r="M68" s="200">
        <v>0</v>
      </c>
      <c r="N68" s="200">
        <v>1.07</v>
      </c>
      <c r="O68" s="200">
        <v>0.88</v>
      </c>
      <c r="P68" s="200">
        <v>2.21</v>
      </c>
      <c r="Q68" s="200">
        <v>0.84</v>
      </c>
      <c r="R68" s="200">
        <v>0.38</v>
      </c>
      <c r="S68" s="200">
        <v>2.84</v>
      </c>
      <c r="T68" s="200">
        <v>0</v>
      </c>
      <c r="U68" s="200">
        <v>11.71</v>
      </c>
      <c r="V68" s="200">
        <v>0.19</v>
      </c>
      <c r="W68" s="200">
        <v>0.42</v>
      </c>
      <c r="X68" s="200">
        <v>1.33</v>
      </c>
      <c r="Y68" s="200">
        <v>0</v>
      </c>
      <c r="Z68" s="200">
        <v>0.75</v>
      </c>
      <c r="AA68" s="200">
        <v>0.81</v>
      </c>
      <c r="AB68" s="200">
        <v>0</v>
      </c>
      <c r="AC68" s="200">
        <v>0</v>
      </c>
      <c r="AD68" s="200">
        <v>13.64</v>
      </c>
      <c r="AE68" s="200">
        <v>0</v>
      </c>
      <c r="AF68" s="200">
        <v>0</v>
      </c>
      <c r="AG68" s="200">
        <v>43.39</v>
      </c>
      <c r="AH68" s="200">
        <v>0</v>
      </c>
      <c r="AI68" s="200">
        <v>10.45</v>
      </c>
      <c r="AJ68" s="200">
        <v>0</v>
      </c>
      <c r="AK68" s="200">
        <v>9.17</v>
      </c>
      <c r="AL68" s="200">
        <v>0</v>
      </c>
      <c r="AM68" s="200">
        <v>0</v>
      </c>
      <c r="AN68" s="200">
        <v>0</v>
      </c>
      <c r="AO68" s="200">
        <v>155.25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</v>
      </c>
      <c r="AV68" s="200">
        <v>0</v>
      </c>
      <c r="AW68" s="200">
        <v>0</v>
      </c>
      <c r="AX68" s="200">
        <v>0</v>
      </c>
      <c r="AY68" s="200">
        <v>0</v>
      </c>
    </row>
    <row r="69" spans="1:51">
      <c r="A69" t="s">
        <v>111</v>
      </c>
      <c r="B69" s="200">
        <v>0</v>
      </c>
      <c r="C69" s="200">
        <v>3.52</v>
      </c>
      <c r="D69" s="200">
        <v>7.47</v>
      </c>
      <c r="E69" s="200">
        <v>0</v>
      </c>
      <c r="F69" s="200">
        <v>0</v>
      </c>
      <c r="G69" s="200">
        <v>18.100000000000001</v>
      </c>
      <c r="H69" s="200">
        <v>0</v>
      </c>
      <c r="I69" s="200">
        <v>0</v>
      </c>
      <c r="J69" s="200">
        <v>11.69</v>
      </c>
      <c r="K69" s="200">
        <v>77.430000000000007</v>
      </c>
      <c r="L69" s="200">
        <v>23.07</v>
      </c>
      <c r="M69" s="200">
        <v>0</v>
      </c>
      <c r="N69" s="200">
        <v>1.07</v>
      </c>
      <c r="O69" s="200">
        <v>0.88</v>
      </c>
      <c r="P69" s="200">
        <v>2.21</v>
      </c>
      <c r="Q69" s="200">
        <v>0.84</v>
      </c>
      <c r="R69" s="200">
        <v>0.38</v>
      </c>
      <c r="S69" s="200">
        <v>2.84</v>
      </c>
      <c r="T69" s="200">
        <v>0</v>
      </c>
      <c r="U69" s="200">
        <v>11.71</v>
      </c>
      <c r="V69" s="200">
        <v>0.19</v>
      </c>
      <c r="W69" s="200">
        <v>0.42</v>
      </c>
      <c r="X69" s="200">
        <v>1.33</v>
      </c>
      <c r="Y69" s="200">
        <v>0</v>
      </c>
      <c r="Z69" s="200">
        <v>0.75</v>
      </c>
      <c r="AA69" s="200">
        <v>0.81</v>
      </c>
      <c r="AB69" s="200">
        <v>0</v>
      </c>
      <c r="AC69" s="200">
        <v>0</v>
      </c>
      <c r="AD69" s="200">
        <v>13.64</v>
      </c>
      <c r="AE69" s="200">
        <v>0</v>
      </c>
      <c r="AF69" s="200">
        <v>0</v>
      </c>
      <c r="AG69" s="200">
        <v>43.39</v>
      </c>
      <c r="AH69" s="200">
        <v>0</v>
      </c>
      <c r="AI69" s="200">
        <v>10.45</v>
      </c>
      <c r="AJ69" s="200">
        <v>0</v>
      </c>
      <c r="AK69" s="200">
        <v>12.08</v>
      </c>
      <c r="AL69" s="200">
        <v>0</v>
      </c>
      <c r="AM69" s="200">
        <v>0</v>
      </c>
      <c r="AN69" s="200">
        <v>0</v>
      </c>
      <c r="AO69" s="200">
        <v>155.25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</v>
      </c>
      <c r="AV69" s="200">
        <v>0</v>
      </c>
      <c r="AW69" s="200">
        <v>0</v>
      </c>
      <c r="AX69" s="200">
        <v>0</v>
      </c>
      <c r="AY69" s="200">
        <v>0</v>
      </c>
    </row>
    <row r="70" spans="1:51">
      <c r="A70" t="s">
        <v>112</v>
      </c>
      <c r="B70" s="200">
        <v>0</v>
      </c>
      <c r="C70" s="200">
        <v>3.52</v>
      </c>
      <c r="D70" s="200">
        <v>7.47</v>
      </c>
      <c r="E70" s="200">
        <v>0</v>
      </c>
      <c r="F70" s="200">
        <v>0</v>
      </c>
      <c r="G70" s="200">
        <v>18.100000000000001</v>
      </c>
      <c r="H70" s="200">
        <v>0</v>
      </c>
      <c r="I70" s="200">
        <v>0</v>
      </c>
      <c r="J70" s="200">
        <v>11.69</v>
      </c>
      <c r="K70" s="200">
        <v>77.36</v>
      </c>
      <c r="L70" s="200">
        <v>21.3</v>
      </c>
      <c r="M70" s="200">
        <v>0</v>
      </c>
      <c r="N70" s="200">
        <v>1.07</v>
      </c>
      <c r="O70" s="200">
        <v>0.88</v>
      </c>
      <c r="P70" s="200">
        <v>2.21</v>
      </c>
      <c r="Q70" s="200">
        <v>0.84</v>
      </c>
      <c r="R70" s="200">
        <v>0.38</v>
      </c>
      <c r="S70" s="200">
        <v>2.84</v>
      </c>
      <c r="T70" s="200">
        <v>0</v>
      </c>
      <c r="U70" s="200">
        <v>11.71</v>
      </c>
      <c r="V70" s="200">
        <v>0.19</v>
      </c>
      <c r="W70" s="200">
        <v>0.42</v>
      </c>
      <c r="X70" s="200">
        <v>1.33</v>
      </c>
      <c r="Y70" s="200">
        <v>0</v>
      </c>
      <c r="Z70" s="200">
        <v>0.75</v>
      </c>
      <c r="AA70" s="200">
        <v>0.81</v>
      </c>
      <c r="AB70" s="200">
        <v>0</v>
      </c>
      <c r="AC70" s="200">
        <v>0</v>
      </c>
      <c r="AD70" s="200">
        <v>13.64</v>
      </c>
      <c r="AE70" s="200">
        <v>0</v>
      </c>
      <c r="AF70" s="200">
        <v>0</v>
      </c>
      <c r="AG70" s="200">
        <v>43.39</v>
      </c>
      <c r="AH70" s="200">
        <v>0</v>
      </c>
      <c r="AI70" s="200">
        <v>10.45</v>
      </c>
      <c r="AJ70" s="200">
        <v>0</v>
      </c>
      <c r="AK70" s="200">
        <v>12.08</v>
      </c>
      <c r="AL70" s="200">
        <v>0</v>
      </c>
      <c r="AM70" s="200">
        <v>0</v>
      </c>
      <c r="AN70" s="200">
        <v>0</v>
      </c>
      <c r="AO70" s="200">
        <v>155.25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</v>
      </c>
      <c r="AV70" s="200">
        <v>0</v>
      </c>
      <c r="AW70" s="200">
        <v>0</v>
      </c>
      <c r="AX70" s="200">
        <v>0</v>
      </c>
      <c r="AY70" s="200">
        <v>0</v>
      </c>
    </row>
    <row r="71" spans="1:51">
      <c r="A71" t="s">
        <v>113</v>
      </c>
      <c r="B71" s="200">
        <v>0</v>
      </c>
      <c r="C71" s="200">
        <v>3.52</v>
      </c>
      <c r="D71" s="200">
        <v>7.47</v>
      </c>
      <c r="E71" s="200">
        <v>0</v>
      </c>
      <c r="F71" s="200">
        <v>0</v>
      </c>
      <c r="G71" s="200">
        <v>18.100000000000001</v>
      </c>
      <c r="H71" s="200">
        <v>0</v>
      </c>
      <c r="I71" s="200">
        <v>0</v>
      </c>
      <c r="J71" s="200">
        <v>11.69</v>
      </c>
      <c r="K71" s="200">
        <v>77.36</v>
      </c>
      <c r="L71" s="200">
        <v>21.3</v>
      </c>
      <c r="M71" s="200">
        <v>0</v>
      </c>
      <c r="N71" s="200">
        <v>1.07</v>
      </c>
      <c r="O71" s="200">
        <v>0.88</v>
      </c>
      <c r="P71" s="200">
        <v>2.21</v>
      </c>
      <c r="Q71" s="200">
        <v>0.84</v>
      </c>
      <c r="R71" s="200">
        <v>0.38</v>
      </c>
      <c r="S71" s="200">
        <v>2.84</v>
      </c>
      <c r="T71" s="200">
        <v>0</v>
      </c>
      <c r="U71" s="200">
        <v>11.71</v>
      </c>
      <c r="V71" s="200">
        <v>0.19</v>
      </c>
      <c r="W71" s="200">
        <v>0.42</v>
      </c>
      <c r="X71" s="200">
        <v>1.33</v>
      </c>
      <c r="Y71" s="200">
        <v>0</v>
      </c>
      <c r="Z71" s="200">
        <v>0.75</v>
      </c>
      <c r="AA71" s="200">
        <v>0.81</v>
      </c>
      <c r="AB71" s="200">
        <v>0</v>
      </c>
      <c r="AC71" s="200">
        <v>0</v>
      </c>
      <c r="AD71" s="200">
        <v>13.64</v>
      </c>
      <c r="AE71" s="200">
        <v>0</v>
      </c>
      <c r="AF71" s="200">
        <v>0</v>
      </c>
      <c r="AG71" s="200">
        <v>43.39</v>
      </c>
      <c r="AH71" s="200">
        <v>0</v>
      </c>
      <c r="AI71" s="200">
        <v>10.45</v>
      </c>
      <c r="AJ71" s="200">
        <v>0</v>
      </c>
      <c r="AK71" s="200">
        <v>12.08</v>
      </c>
      <c r="AL71" s="200">
        <v>0</v>
      </c>
      <c r="AM71" s="200">
        <v>0</v>
      </c>
      <c r="AN71" s="200">
        <v>0</v>
      </c>
      <c r="AO71" s="200">
        <v>155.25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</v>
      </c>
      <c r="AV71" s="200">
        <v>0</v>
      </c>
      <c r="AW71" s="200">
        <v>0</v>
      </c>
      <c r="AX71" s="200">
        <v>0</v>
      </c>
      <c r="AY71" s="200">
        <v>0</v>
      </c>
    </row>
    <row r="72" spans="1:51">
      <c r="A72" t="s">
        <v>114</v>
      </c>
      <c r="B72" s="200">
        <v>0</v>
      </c>
      <c r="C72" s="200">
        <v>3.52</v>
      </c>
      <c r="D72" s="200">
        <v>7.47</v>
      </c>
      <c r="E72" s="200">
        <v>0</v>
      </c>
      <c r="F72" s="200">
        <v>0</v>
      </c>
      <c r="G72" s="200">
        <v>18.100000000000001</v>
      </c>
      <c r="H72" s="200">
        <v>0</v>
      </c>
      <c r="I72" s="200">
        <v>0</v>
      </c>
      <c r="J72" s="200">
        <v>11.69</v>
      </c>
      <c r="K72" s="200">
        <v>77.430000000000007</v>
      </c>
      <c r="L72" s="200">
        <v>21.3</v>
      </c>
      <c r="M72" s="200">
        <v>0</v>
      </c>
      <c r="N72" s="200">
        <v>1.07</v>
      </c>
      <c r="O72" s="200">
        <v>0.88</v>
      </c>
      <c r="P72" s="200">
        <v>2.21</v>
      </c>
      <c r="Q72" s="200">
        <v>0.91</v>
      </c>
      <c r="R72" s="200">
        <v>0.38</v>
      </c>
      <c r="S72" s="200">
        <v>2.98</v>
      </c>
      <c r="T72" s="200">
        <v>0</v>
      </c>
      <c r="U72" s="200">
        <v>11.71</v>
      </c>
      <c r="V72" s="200">
        <v>0.19</v>
      </c>
      <c r="W72" s="200">
        <v>0.42</v>
      </c>
      <c r="X72" s="200">
        <v>1.33</v>
      </c>
      <c r="Y72" s="200">
        <v>0</v>
      </c>
      <c r="Z72" s="200">
        <v>0.75</v>
      </c>
      <c r="AA72" s="200">
        <v>11.75</v>
      </c>
      <c r="AB72" s="200">
        <v>0</v>
      </c>
      <c r="AC72" s="200">
        <v>0</v>
      </c>
      <c r="AD72" s="200">
        <v>13.64</v>
      </c>
      <c r="AE72" s="200">
        <v>0</v>
      </c>
      <c r="AF72" s="200">
        <v>0</v>
      </c>
      <c r="AG72" s="200">
        <v>43.39</v>
      </c>
      <c r="AH72" s="200">
        <v>0</v>
      </c>
      <c r="AI72" s="200">
        <v>10.45</v>
      </c>
      <c r="AJ72" s="200">
        <v>0</v>
      </c>
      <c r="AK72" s="200">
        <v>9.17</v>
      </c>
      <c r="AL72" s="200">
        <v>0</v>
      </c>
      <c r="AM72" s="200">
        <v>0</v>
      </c>
      <c r="AN72" s="200">
        <v>0</v>
      </c>
      <c r="AO72" s="200">
        <v>155.25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</v>
      </c>
      <c r="AV72" s="200">
        <v>0</v>
      </c>
      <c r="AW72" s="200">
        <v>0</v>
      </c>
      <c r="AX72" s="200">
        <v>0</v>
      </c>
      <c r="AY72" s="200">
        <v>0</v>
      </c>
    </row>
    <row r="73" spans="1:51">
      <c r="A73" t="s">
        <v>115</v>
      </c>
      <c r="B73" s="200">
        <v>0</v>
      </c>
      <c r="C73" s="200">
        <v>3.63</v>
      </c>
      <c r="D73" s="200">
        <v>7.47</v>
      </c>
      <c r="E73" s="200">
        <v>0</v>
      </c>
      <c r="F73" s="200">
        <v>0</v>
      </c>
      <c r="G73" s="200">
        <v>18.100000000000001</v>
      </c>
      <c r="H73" s="200">
        <v>0</v>
      </c>
      <c r="I73" s="200">
        <v>0</v>
      </c>
      <c r="J73" s="200">
        <v>11.69</v>
      </c>
      <c r="K73" s="200">
        <v>77.430000000000007</v>
      </c>
      <c r="L73" s="200">
        <v>21.3</v>
      </c>
      <c r="M73" s="200">
        <v>0</v>
      </c>
      <c r="N73" s="200">
        <v>1.07</v>
      </c>
      <c r="O73" s="200">
        <v>0.88</v>
      </c>
      <c r="P73" s="200">
        <v>2.21</v>
      </c>
      <c r="Q73" s="200">
        <v>0.91</v>
      </c>
      <c r="R73" s="200">
        <v>0.38</v>
      </c>
      <c r="S73" s="200">
        <v>2.98</v>
      </c>
      <c r="T73" s="200">
        <v>0</v>
      </c>
      <c r="U73" s="200">
        <v>11.71</v>
      </c>
      <c r="V73" s="200">
        <v>0.19</v>
      </c>
      <c r="W73" s="200">
        <v>0.42</v>
      </c>
      <c r="X73" s="200">
        <v>1.33</v>
      </c>
      <c r="Y73" s="200">
        <v>0</v>
      </c>
      <c r="Z73" s="200">
        <v>0.75</v>
      </c>
      <c r="AA73" s="200">
        <v>11.75</v>
      </c>
      <c r="AB73" s="200">
        <v>0</v>
      </c>
      <c r="AC73" s="200">
        <v>0</v>
      </c>
      <c r="AD73" s="200">
        <v>13.64</v>
      </c>
      <c r="AE73" s="200">
        <v>0</v>
      </c>
      <c r="AF73" s="200">
        <v>0</v>
      </c>
      <c r="AG73" s="200">
        <v>43.39</v>
      </c>
      <c r="AH73" s="200">
        <v>0</v>
      </c>
      <c r="AI73" s="200">
        <v>10.45</v>
      </c>
      <c r="AJ73" s="200">
        <v>0</v>
      </c>
      <c r="AK73" s="200">
        <v>9.17</v>
      </c>
      <c r="AL73" s="200">
        <v>0</v>
      </c>
      <c r="AM73" s="200">
        <v>0</v>
      </c>
      <c r="AN73" s="200">
        <v>0</v>
      </c>
      <c r="AO73" s="200">
        <v>155.25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</v>
      </c>
      <c r="AV73" s="200">
        <v>0</v>
      </c>
      <c r="AW73" s="200">
        <v>0</v>
      </c>
      <c r="AX73" s="200">
        <v>0</v>
      </c>
      <c r="AY73" s="200">
        <v>0</v>
      </c>
    </row>
    <row r="74" spans="1:51">
      <c r="A74" t="s">
        <v>116</v>
      </c>
      <c r="B74" s="200">
        <v>0</v>
      </c>
      <c r="C74" s="200">
        <v>3.63</v>
      </c>
      <c r="D74" s="200">
        <v>7.47</v>
      </c>
      <c r="E74" s="200">
        <v>0</v>
      </c>
      <c r="F74" s="200">
        <v>0</v>
      </c>
      <c r="G74" s="200">
        <v>18.100000000000001</v>
      </c>
      <c r="H74" s="200">
        <v>0</v>
      </c>
      <c r="I74" s="200">
        <v>0</v>
      </c>
      <c r="J74" s="200">
        <v>11.69</v>
      </c>
      <c r="K74" s="200">
        <v>77.430000000000007</v>
      </c>
      <c r="L74" s="200">
        <v>21.3</v>
      </c>
      <c r="M74" s="200">
        <v>0</v>
      </c>
      <c r="N74" s="200">
        <v>1.07</v>
      </c>
      <c r="O74" s="200">
        <v>0.88</v>
      </c>
      <c r="P74" s="200">
        <v>2.21</v>
      </c>
      <c r="Q74" s="200">
        <v>0.91</v>
      </c>
      <c r="R74" s="200">
        <v>0.38</v>
      </c>
      <c r="S74" s="200">
        <v>2.98</v>
      </c>
      <c r="T74" s="200">
        <v>0</v>
      </c>
      <c r="U74" s="200">
        <v>11.71</v>
      </c>
      <c r="V74" s="200">
        <v>0.19</v>
      </c>
      <c r="W74" s="200">
        <v>0.42</v>
      </c>
      <c r="X74" s="200">
        <v>1.33</v>
      </c>
      <c r="Y74" s="200">
        <v>0</v>
      </c>
      <c r="Z74" s="200">
        <v>0.75</v>
      </c>
      <c r="AA74" s="200">
        <v>11.75</v>
      </c>
      <c r="AB74" s="200">
        <v>0</v>
      </c>
      <c r="AC74" s="200">
        <v>0</v>
      </c>
      <c r="AD74" s="200">
        <v>13.64</v>
      </c>
      <c r="AE74" s="200">
        <v>0</v>
      </c>
      <c r="AF74" s="200">
        <v>0</v>
      </c>
      <c r="AG74" s="200">
        <v>43.39</v>
      </c>
      <c r="AH74" s="200">
        <v>0</v>
      </c>
      <c r="AI74" s="200">
        <v>10.45</v>
      </c>
      <c r="AJ74" s="200">
        <v>0</v>
      </c>
      <c r="AK74" s="200">
        <v>9.17</v>
      </c>
      <c r="AL74" s="200">
        <v>0</v>
      </c>
      <c r="AM74" s="200">
        <v>0</v>
      </c>
      <c r="AN74" s="200">
        <v>0</v>
      </c>
      <c r="AO74" s="200">
        <v>155.25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</v>
      </c>
      <c r="AV74" s="200">
        <v>0</v>
      </c>
      <c r="AW74" s="200">
        <v>0</v>
      </c>
      <c r="AX74" s="200">
        <v>0</v>
      </c>
      <c r="AY74" s="200">
        <v>0</v>
      </c>
    </row>
    <row r="75" spans="1:51">
      <c r="A75" t="s">
        <v>117</v>
      </c>
      <c r="B75" s="200">
        <v>0</v>
      </c>
      <c r="C75" s="200">
        <v>3.63</v>
      </c>
      <c r="D75" s="200">
        <v>7.47</v>
      </c>
      <c r="E75" s="200">
        <v>0</v>
      </c>
      <c r="F75" s="200">
        <v>0</v>
      </c>
      <c r="G75" s="200">
        <v>18.100000000000001</v>
      </c>
      <c r="H75" s="200">
        <v>0</v>
      </c>
      <c r="I75" s="200">
        <v>0</v>
      </c>
      <c r="J75" s="200">
        <v>11.69</v>
      </c>
      <c r="K75" s="200">
        <v>77.430000000000007</v>
      </c>
      <c r="L75" s="200">
        <v>25.75</v>
      </c>
      <c r="M75" s="200">
        <v>0</v>
      </c>
      <c r="N75" s="200">
        <v>1.07</v>
      </c>
      <c r="O75" s="200">
        <v>0.88</v>
      </c>
      <c r="P75" s="200">
        <v>2.21</v>
      </c>
      <c r="Q75" s="200">
        <v>0.1</v>
      </c>
      <c r="R75" s="200">
        <v>0.38</v>
      </c>
      <c r="S75" s="200">
        <v>0.24</v>
      </c>
      <c r="T75" s="200">
        <v>0</v>
      </c>
      <c r="U75" s="200">
        <v>11.71</v>
      </c>
      <c r="V75" s="200">
        <v>0.19</v>
      </c>
      <c r="W75" s="200">
        <v>0.42</v>
      </c>
      <c r="X75" s="200">
        <v>1.33</v>
      </c>
      <c r="Y75" s="200">
        <v>0</v>
      </c>
      <c r="Z75" s="200">
        <v>0.75</v>
      </c>
      <c r="AA75" s="200">
        <v>0.81</v>
      </c>
      <c r="AB75" s="200">
        <v>0</v>
      </c>
      <c r="AC75" s="200">
        <v>0</v>
      </c>
      <c r="AD75" s="200">
        <v>13.64</v>
      </c>
      <c r="AE75" s="200">
        <v>0</v>
      </c>
      <c r="AF75" s="200">
        <v>0</v>
      </c>
      <c r="AG75" s="200">
        <v>43.39</v>
      </c>
      <c r="AH75" s="200">
        <v>0</v>
      </c>
      <c r="AI75" s="200">
        <v>10.45</v>
      </c>
      <c r="AJ75" s="200">
        <v>0</v>
      </c>
      <c r="AK75" s="200">
        <v>9.17</v>
      </c>
      <c r="AL75" s="200">
        <v>0</v>
      </c>
      <c r="AM75" s="200">
        <v>0</v>
      </c>
      <c r="AN75" s="200">
        <v>0</v>
      </c>
      <c r="AO75" s="200">
        <v>155.25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</v>
      </c>
      <c r="AV75" s="200">
        <v>0</v>
      </c>
      <c r="AW75" s="200">
        <v>0</v>
      </c>
      <c r="AX75" s="200">
        <v>0</v>
      </c>
      <c r="AY75" s="200">
        <v>0</v>
      </c>
    </row>
    <row r="76" spans="1:51">
      <c r="A76" t="s">
        <v>118</v>
      </c>
      <c r="B76" s="200">
        <v>0</v>
      </c>
      <c r="C76" s="200">
        <v>3.63</v>
      </c>
      <c r="D76" s="200">
        <v>7.47</v>
      </c>
      <c r="E76" s="200">
        <v>0</v>
      </c>
      <c r="F76" s="200">
        <v>0</v>
      </c>
      <c r="G76" s="200">
        <v>18.100000000000001</v>
      </c>
      <c r="H76" s="200">
        <v>0</v>
      </c>
      <c r="I76" s="200">
        <v>0</v>
      </c>
      <c r="J76" s="200">
        <v>11.69</v>
      </c>
      <c r="K76" s="200">
        <v>73.52</v>
      </c>
      <c r="L76" s="200">
        <v>24.49</v>
      </c>
      <c r="M76" s="200">
        <v>0</v>
      </c>
      <c r="N76" s="200">
        <v>1.07</v>
      </c>
      <c r="O76" s="200">
        <v>0.88</v>
      </c>
      <c r="P76" s="200">
        <v>2.21</v>
      </c>
      <c r="Q76" s="200">
        <v>0.1</v>
      </c>
      <c r="R76" s="200">
        <v>0.38</v>
      </c>
      <c r="S76" s="200">
        <v>0.24</v>
      </c>
      <c r="T76" s="200">
        <v>0</v>
      </c>
      <c r="U76" s="200">
        <v>11.71</v>
      </c>
      <c r="V76" s="200">
        <v>0.19</v>
      </c>
      <c r="W76" s="200">
        <v>0.42</v>
      </c>
      <c r="X76" s="200">
        <v>1.33</v>
      </c>
      <c r="Y76" s="200">
        <v>0</v>
      </c>
      <c r="Z76" s="200">
        <v>0.75</v>
      </c>
      <c r="AA76" s="200">
        <v>0.81</v>
      </c>
      <c r="AB76" s="200">
        <v>0</v>
      </c>
      <c r="AC76" s="200">
        <v>0</v>
      </c>
      <c r="AD76" s="200">
        <v>13.64</v>
      </c>
      <c r="AE76" s="200">
        <v>0</v>
      </c>
      <c r="AF76" s="200">
        <v>0</v>
      </c>
      <c r="AG76" s="200">
        <v>43.39</v>
      </c>
      <c r="AH76" s="200">
        <v>0</v>
      </c>
      <c r="AI76" s="200">
        <v>10.45</v>
      </c>
      <c r="AJ76" s="200">
        <v>0</v>
      </c>
      <c r="AK76" s="200">
        <v>12.08</v>
      </c>
      <c r="AL76" s="200">
        <v>0</v>
      </c>
      <c r="AM76" s="200">
        <v>0</v>
      </c>
      <c r="AN76" s="200">
        <v>0</v>
      </c>
      <c r="AO76" s="200">
        <v>155.25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</v>
      </c>
      <c r="AV76" s="200">
        <v>0</v>
      </c>
      <c r="AW76" s="200">
        <v>0</v>
      </c>
      <c r="AX76" s="200">
        <v>0</v>
      </c>
      <c r="AY76" s="200">
        <v>0</v>
      </c>
    </row>
    <row r="77" spans="1:51">
      <c r="A77" t="s">
        <v>119</v>
      </c>
      <c r="B77" s="200">
        <v>0</v>
      </c>
      <c r="C77" s="200">
        <v>3.63</v>
      </c>
      <c r="D77" s="200">
        <v>7.47</v>
      </c>
      <c r="E77" s="200">
        <v>0</v>
      </c>
      <c r="F77" s="200">
        <v>0</v>
      </c>
      <c r="G77" s="200">
        <v>18.100000000000001</v>
      </c>
      <c r="H77" s="200">
        <v>0</v>
      </c>
      <c r="I77" s="200">
        <v>0</v>
      </c>
      <c r="J77" s="200">
        <v>11.69</v>
      </c>
      <c r="K77" s="200">
        <v>73.52</v>
      </c>
      <c r="L77" s="200">
        <v>2.4</v>
      </c>
      <c r="M77" s="200">
        <v>0</v>
      </c>
      <c r="N77" s="200">
        <v>1.07</v>
      </c>
      <c r="O77" s="200">
        <v>0.88</v>
      </c>
      <c r="P77" s="200">
        <v>2.21</v>
      </c>
      <c r="Q77" s="200">
        <v>0.1</v>
      </c>
      <c r="R77" s="200">
        <v>0.38</v>
      </c>
      <c r="S77" s="200">
        <v>0.24</v>
      </c>
      <c r="T77" s="200">
        <v>0</v>
      </c>
      <c r="U77" s="200">
        <v>11.71</v>
      </c>
      <c r="V77" s="200">
        <v>0.19</v>
      </c>
      <c r="W77" s="200">
        <v>0.42</v>
      </c>
      <c r="X77" s="200">
        <v>1.33</v>
      </c>
      <c r="Y77" s="200">
        <v>0</v>
      </c>
      <c r="Z77" s="200">
        <v>0.75</v>
      </c>
      <c r="AA77" s="200">
        <v>0.81</v>
      </c>
      <c r="AB77" s="200">
        <v>0</v>
      </c>
      <c r="AC77" s="200">
        <v>0</v>
      </c>
      <c r="AD77" s="200">
        <v>13.64</v>
      </c>
      <c r="AE77" s="200">
        <v>0</v>
      </c>
      <c r="AF77" s="200">
        <v>0</v>
      </c>
      <c r="AG77" s="200">
        <v>43.39</v>
      </c>
      <c r="AH77" s="200">
        <v>0</v>
      </c>
      <c r="AI77" s="200">
        <v>10.45</v>
      </c>
      <c r="AJ77" s="200">
        <v>0</v>
      </c>
      <c r="AK77" s="200">
        <v>12.6</v>
      </c>
      <c r="AL77" s="200">
        <v>0</v>
      </c>
      <c r="AM77" s="200">
        <v>0</v>
      </c>
      <c r="AN77" s="200">
        <v>0</v>
      </c>
      <c r="AO77" s="200">
        <v>155.25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</v>
      </c>
      <c r="AV77" s="200">
        <v>0</v>
      </c>
      <c r="AW77" s="200">
        <v>0</v>
      </c>
      <c r="AX77" s="200">
        <v>0</v>
      </c>
      <c r="AY77" s="200">
        <v>0</v>
      </c>
    </row>
    <row r="78" spans="1:51">
      <c r="A78" t="s">
        <v>120</v>
      </c>
      <c r="B78" s="200">
        <v>0</v>
      </c>
      <c r="C78" s="200">
        <v>3.63</v>
      </c>
      <c r="D78" s="200">
        <v>7.47</v>
      </c>
      <c r="E78" s="200">
        <v>0</v>
      </c>
      <c r="F78" s="200">
        <v>0</v>
      </c>
      <c r="G78" s="200">
        <v>18.100000000000001</v>
      </c>
      <c r="H78" s="200">
        <v>0</v>
      </c>
      <c r="I78" s="200">
        <v>0</v>
      </c>
      <c r="J78" s="200">
        <v>11.69</v>
      </c>
      <c r="K78" s="200">
        <v>5.78</v>
      </c>
      <c r="L78" s="200">
        <v>1.54</v>
      </c>
      <c r="M78" s="200">
        <v>0</v>
      </c>
      <c r="N78" s="200">
        <v>1.07</v>
      </c>
      <c r="O78" s="200">
        <v>0.88</v>
      </c>
      <c r="P78" s="200">
        <v>2.21</v>
      </c>
      <c r="Q78" s="200">
        <v>0.1</v>
      </c>
      <c r="R78" s="200">
        <v>0.38</v>
      </c>
      <c r="S78" s="200">
        <v>0.24</v>
      </c>
      <c r="T78" s="200">
        <v>0</v>
      </c>
      <c r="U78" s="200">
        <v>11.71</v>
      </c>
      <c r="V78" s="200">
        <v>0.19</v>
      </c>
      <c r="W78" s="200">
        <v>0.42</v>
      </c>
      <c r="X78" s="200">
        <v>1.33</v>
      </c>
      <c r="Y78" s="200">
        <v>0</v>
      </c>
      <c r="Z78" s="200">
        <v>0.75</v>
      </c>
      <c r="AA78" s="200">
        <v>0.81</v>
      </c>
      <c r="AB78" s="200">
        <v>0</v>
      </c>
      <c r="AC78" s="200">
        <v>0</v>
      </c>
      <c r="AD78" s="200">
        <v>13.64</v>
      </c>
      <c r="AE78" s="200">
        <v>0</v>
      </c>
      <c r="AF78" s="200">
        <v>0</v>
      </c>
      <c r="AG78" s="200">
        <v>43.39</v>
      </c>
      <c r="AH78" s="200">
        <v>0</v>
      </c>
      <c r="AI78" s="200">
        <v>10.45</v>
      </c>
      <c r="AJ78" s="200">
        <v>0</v>
      </c>
      <c r="AK78" s="200">
        <v>12.6</v>
      </c>
      <c r="AL78" s="200">
        <v>0</v>
      </c>
      <c r="AM78" s="200">
        <v>0</v>
      </c>
      <c r="AN78" s="200">
        <v>0</v>
      </c>
      <c r="AO78" s="200">
        <v>155.25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</v>
      </c>
      <c r="AV78" s="200">
        <v>0</v>
      </c>
      <c r="AW78" s="200">
        <v>0</v>
      </c>
      <c r="AX78" s="200">
        <v>0</v>
      </c>
      <c r="AY78" s="200">
        <v>0</v>
      </c>
    </row>
    <row r="79" spans="1:51">
      <c r="A79" t="s">
        <v>121</v>
      </c>
      <c r="B79" s="200">
        <v>0</v>
      </c>
      <c r="C79" s="200">
        <v>3.63</v>
      </c>
      <c r="D79" s="200">
        <v>7.47</v>
      </c>
      <c r="E79" s="200">
        <v>0</v>
      </c>
      <c r="F79" s="200">
        <v>0</v>
      </c>
      <c r="G79" s="200">
        <v>18.100000000000001</v>
      </c>
      <c r="H79" s="200">
        <v>0</v>
      </c>
      <c r="I79" s="200">
        <v>0</v>
      </c>
      <c r="J79" s="200">
        <v>11.69</v>
      </c>
      <c r="K79" s="200">
        <v>5.78</v>
      </c>
      <c r="L79" s="200">
        <v>1.54</v>
      </c>
      <c r="M79" s="200">
        <v>0</v>
      </c>
      <c r="N79" s="200">
        <v>1.07</v>
      </c>
      <c r="O79" s="200">
        <v>0.88</v>
      </c>
      <c r="P79" s="200">
        <v>2.21</v>
      </c>
      <c r="Q79" s="200">
        <v>0.1</v>
      </c>
      <c r="R79" s="200">
        <v>0.38</v>
      </c>
      <c r="S79" s="200">
        <v>0.24</v>
      </c>
      <c r="T79" s="200">
        <v>0</v>
      </c>
      <c r="U79" s="200">
        <v>11.71</v>
      </c>
      <c r="V79" s="200">
        <v>0.19</v>
      </c>
      <c r="W79" s="200">
        <v>0.42</v>
      </c>
      <c r="X79" s="200">
        <v>1.33</v>
      </c>
      <c r="Y79" s="200">
        <v>0</v>
      </c>
      <c r="Z79" s="200">
        <v>0.75</v>
      </c>
      <c r="AA79" s="200">
        <v>0.81</v>
      </c>
      <c r="AB79" s="200">
        <v>0</v>
      </c>
      <c r="AC79" s="200">
        <v>0</v>
      </c>
      <c r="AD79" s="200">
        <v>13.64</v>
      </c>
      <c r="AE79" s="200">
        <v>0</v>
      </c>
      <c r="AF79" s="200">
        <v>0</v>
      </c>
      <c r="AG79" s="200">
        <v>43.39</v>
      </c>
      <c r="AH79" s="200">
        <v>0</v>
      </c>
      <c r="AI79" s="200">
        <v>10.45</v>
      </c>
      <c r="AJ79" s="200">
        <v>0</v>
      </c>
      <c r="AK79" s="200">
        <v>12.6</v>
      </c>
      <c r="AL79" s="200">
        <v>0</v>
      </c>
      <c r="AM79" s="200">
        <v>0</v>
      </c>
      <c r="AN79" s="200">
        <v>0</v>
      </c>
      <c r="AO79" s="200">
        <v>155.25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</v>
      </c>
      <c r="AV79" s="200">
        <v>0</v>
      </c>
      <c r="AW79" s="200">
        <v>0</v>
      </c>
      <c r="AX79" s="200">
        <v>0</v>
      </c>
      <c r="AY79" s="200">
        <v>0</v>
      </c>
    </row>
    <row r="80" spans="1:51">
      <c r="A80" t="s">
        <v>122</v>
      </c>
      <c r="B80" s="200">
        <v>0</v>
      </c>
      <c r="C80" s="200">
        <v>3.63</v>
      </c>
      <c r="D80" s="200">
        <v>7.47</v>
      </c>
      <c r="E80" s="200">
        <v>0</v>
      </c>
      <c r="F80" s="200">
        <v>0</v>
      </c>
      <c r="G80" s="200">
        <v>18.100000000000001</v>
      </c>
      <c r="H80" s="200">
        <v>0</v>
      </c>
      <c r="I80" s="200">
        <v>0</v>
      </c>
      <c r="J80" s="200">
        <v>11.69</v>
      </c>
      <c r="K80" s="200">
        <v>5.78</v>
      </c>
      <c r="L80" s="200">
        <v>1.54</v>
      </c>
      <c r="M80" s="200">
        <v>0</v>
      </c>
      <c r="N80" s="200">
        <v>1.07</v>
      </c>
      <c r="O80" s="200">
        <v>0.88</v>
      </c>
      <c r="P80" s="200">
        <v>2.21</v>
      </c>
      <c r="Q80" s="200">
        <v>0.1</v>
      </c>
      <c r="R80" s="200">
        <v>0.38</v>
      </c>
      <c r="S80" s="200">
        <v>0.24</v>
      </c>
      <c r="T80" s="200">
        <v>0</v>
      </c>
      <c r="U80" s="200">
        <v>11.71</v>
      </c>
      <c r="V80" s="200">
        <v>0.19</v>
      </c>
      <c r="W80" s="200">
        <v>0.42</v>
      </c>
      <c r="X80" s="200">
        <v>1.33</v>
      </c>
      <c r="Y80" s="200">
        <v>0</v>
      </c>
      <c r="Z80" s="200">
        <v>0.75</v>
      </c>
      <c r="AA80" s="200">
        <v>0.81</v>
      </c>
      <c r="AB80" s="200">
        <v>0</v>
      </c>
      <c r="AC80" s="200">
        <v>0</v>
      </c>
      <c r="AD80" s="200">
        <v>13.64</v>
      </c>
      <c r="AE80" s="200">
        <v>0</v>
      </c>
      <c r="AF80" s="200">
        <v>0</v>
      </c>
      <c r="AG80" s="200">
        <v>43.39</v>
      </c>
      <c r="AH80" s="200">
        <v>0</v>
      </c>
      <c r="AI80" s="200">
        <v>10.45</v>
      </c>
      <c r="AJ80" s="200">
        <v>0</v>
      </c>
      <c r="AK80" s="200">
        <v>12.6</v>
      </c>
      <c r="AL80" s="200">
        <v>0</v>
      </c>
      <c r="AM80" s="200">
        <v>0</v>
      </c>
      <c r="AN80" s="200">
        <v>0</v>
      </c>
      <c r="AO80" s="200">
        <v>155.25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</v>
      </c>
      <c r="AV80" s="200">
        <v>0</v>
      </c>
      <c r="AW80" s="200">
        <v>0</v>
      </c>
      <c r="AX80" s="200">
        <v>0</v>
      </c>
      <c r="AY80" s="200">
        <v>0</v>
      </c>
    </row>
    <row r="81" spans="1:51">
      <c r="A81" t="s">
        <v>123</v>
      </c>
      <c r="B81" s="200">
        <v>0</v>
      </c>
      <c r="C81" s="200">
        <v>3.52</v>
      </c>
      <c r="D81" s="200">
        <v>7.47</v>
      </c>
      <c r="E81" s="200">
        <v>0</v>
      </c>
      <c r="F81" s="200">
        <v>0</v>
      </c>
      <c r="G81" s="200">
        <v>18.100000000000001</v>
      </c>
      <c r="H81" s="200">
        <v>0</v>
      </c>
      <c r="I81" s="200">
        <v>0</v>
      </c>
      <c r="J81" s="200">
        <v>11.69</v>
      </c>
      <c r="K81" s="200">
        <v>41.74</v>
      </c>
      <c r="L81" s="200">
        <v>1.54</v>
      </c>
      <c r="M81" s="200">
        <v>0</v>
      </c>
      <c r="N81" s="200">
        <v>1.07</v>
      </c>
      <c r="O81" s="200">
        <v>0.88</v>
      </c>
      <c r="P81" s="200">
        <v>2.21</v>
      </c>
      <c r="Q81" s="200">
        <v>0.1</v>
      </c>
      <c r="R81" s="200">
        <v>0.38</v>
      </c>
      <c r="S81" s="200">
        <v>0.24</v>
      </c>
      <c r="T81" s="200">
        <v>0</v>
      </c>
      <c r="U81" s="200">
        <v>11.71</v>
      </c>
      <c r="V81" s="200">
        <v>0.19</v>
      </c>
      <c r="W81" s="200">
        <v>0.42</v>
      </c>
      <c r="X81" s="200">
        <v>1.33</v>
      </c>
      <c r="Y81" s="200">
        <v>0</v>
      </c>
      <c r="Z81" s="200">
        <v>7.31</v>
      </c>
      <c r="AA81" s="200">
        <v>0.81</v>
      </c>
      <c r="AB81" s="200">
        <v>0</v>
      </c>
      <c r="AC81" s="200">
        <v>0</v>
      </c>
      <c r="AD81" s="200">
        <v>13.64</v>
      </c>
      <c r="AE81" s="200">
        <v>0</v>
      </c>
      <c r="AF81" s="200">
        <v>0</v>
      </c>
      <c r="AG81" s="200">
        <v>43.39</v>
      </c>
      <c r="AH81" s="200">
        <v>0</v>
      </c>
      <c r="AI81" s="200">
        <v>10.45</v>
      </c>
      <c r="AJ81" s="200">
        <v>0</v>
      </c>
      <c r="AK81" s="200">
        <v>12.6</v>
      </c>
      <c r="AL81" s="200">
        <v>0</v>
      </c>
      <c r="AM81" s="200">
        <v>0</v>
      </c>
      <c r="AN81" s="200">
        <v>0</v>
      </c>
      <c r="AO81" s="200">
        <v>155.25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</v>
      </c>
      <c r="AV81" s="200">
        <v>0</v>
      </c>
      <c r="AW81" s="200">
        <v>0</v>
      </c>
      <c r="AX81" s="200">
        <v>0</v>
      </c>
      <c r="AY81" s="200">
        <v>0</v>
      </c>
    </row>
    <row r="82" spans="1:51">
      <c r="A82" t="s">
        <v>124</v>
      </c>
      <c r="B82" s="200">
        <v>0</v>
      </c>
      <c r="C82" s="200">
        <v>3.52</v>
      </c>
      <c r="D82" s="200">
        <v>7.47</v>
      </c>
      <c r="E82" s="200">
        <v>0</v>
      </c>
      <c r="F82" s="200">
        <v>0</v>
      </c>
      <c r="G82" s="200">
        <v>18.100000000000001</v>
      </c>
      <c r="H82" s="200">
        <v>0</v>
      </c>
      <c r="I82" s="200">
        <v>0</v>
      </c>
      <c r="J82" s="200">
        <v>11.69</v>
      </c>
      <c r="K82" s="200">
        <v>37.880000000000003</v>
      </c>
      <c r="L82" s="200">
        <v>1.54</v>
      </c>
      <c r="M82" s="200">
        <v>0</v>
      </c>
      <c r="N82" s="200">
        <v>1.07</v>
      </c>
      <c r="O82" s="200">
        <v>0.88</v>
      </c>
      <c r="P82" s="200">
        <v>2.21</v>
      </c>
      <c r="Q82" s="200">
        <v>0.1</v>
      </c>
      <c r="R82" s="200">
        <v>0.38</v>
      </c>
      <c r="S82" s="200">
        <v>0.24</v>
      </c>
      <c r="T82" s="200">
        <v>0</v>
      </c>
      <c r="U82" s="200">
        <v>11.71</v>
      </c>
      <c r="V82" s="200">
        <v>0.19</v>
      </c>
      <c r="W82" s="200">
        <v>0.42</v>
      </c>
      <c r="X82" s="200">
        <v>1.33</v>
      </c>
      <c r="Y82" s="200">
        <v>0</v>
      </c>
      <c r="Z82" s="200">
        <v>10.29</v>
      </c>
      <c r="AA82" s="200">
        <v>0.81</v>
      </c>
      <c r="AB82" s="200">
        <v>0</v>
      </c>
      <c r="AC82" s="200">
        <v>0</v>
      </c>
      <c r="AD82" s="200">
        <v>13.64</v>
      </c>
      <c r="AE82" s="200">
        <v>0</v>
      </c>
      <c r="AF82" s="200">
        <v>0</v>
      </c>
      <c r="AG82" s="200">
        <v>43.39</v>
      </c>
      <c r="AH82" s="200">
        <v>0</v>
      </c>
      <c r="AI82" s="200">
        <v>10.45</v>
      </c>
      <c r="AJ82" s="200">
        <v>0</v>
      </c>
      <c r="AK82" s="200">
        <v>12.6</v>
      </c>
      <c r="AL82" s="200">
        <v>0</v>
      </c>
      <c r="AM82" s="200">
        <v>0</v>
      </c>
      <c r="AN82" s="200">
        <v>0</v>
      </c>
      <c r="AO82" s="200">
        <v>155.25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</v>
      </c>
      <c r="AV82" s="200">
        <v>0</v>
      </c>
      <c r="AW82" s="200">
        <v>0</v>
      </c>
      <c r="AX82" s="200">
        <v>0</v>
      </c>
      <c r="AY82" s="200">
        <v>0</v>
      </c>
    </row>
    <row r="83" spans="1:51">
      <c r="A83" t="s">
        <v>125</v>
      </c>
      <c r="B83" s="200">
        <v>0</v>
      </c>
      <c r="C83" s="200">
        <v>3.52</v>
      </c>
      <c r="D83" s="200">
        <v>7.47</v>
      </c>
      <c r="E83" s="200">
        <v>0</v>
      </c>
      <c r="F83" s="200">
        <v>0</v>
      </c>
      <c r="G83" s="200">
        <v>18.100000000000001</v>
      </c>
      <c r="H83" s="200">
        <v>0</v>
      </c>
      <c r="I83" s="200">
        <v>0</v>
      </c>
      <c r="J83" s="200">
        <v>11.69</v>
      </c>
      <c r="K83" s="200">
        <v>77.430000000000007</v>
      </c>
      <c r="L83" s="200">
        <v>21.3</v>
      </c>
      <c r="M83" s="200">
        <v>0</v>
      </c>
      <c r="N83" s="200">
        <v>1.07</v>
      </c>
      <c r="O83" s="200">
        <v>0.88</v>
      </c>
      <c r="P83" s="200">
        <v>2.21</v>
      </c>
      <c r="Q83" s="200">
        <v>0.91</v>
      </c>
      <c r="R83" s="200">
        <v>0.38</v>
      </c>
      <c r="S83" s="200">
        <v>2.94</v>
      </c>
      <c r="T83" s="200">
        <v>0</v>
      </c>
      <c r="U83" s="200">
        <v>11.71</v>
      </c>
      <c r="V83" s="200">
        <v>0.19</v>
      </c>
      <c r="W83" s="200">
        <v>0.42</v>
      </c>
      <c r="X83" s="200">
        <v>1.33</v>
      </c>
      <c r="Y83" s="200">
        <v>0</v>
      </c>
      <c r="Z83" s="200">
        <v>10.29</v>
      </c>
      <c r="AA83" s="200">
        <v>11.75</v>
      </c>
      <c r="AB83" s="200">
        <v>0</v>
      </c>
      <c r="AC83" s="200">
        <v>0</v>
      </c>
      <c r="AD83" s="200">
        <v>13.64</v>
      </c>
      <c r="AE83" s="200">
        <v>0</v>
      </c>
      <c r="AF83" s="200">
        <v>0</v>
      </c>
      <c r="AG83" s="200">
        <v>43.39</v>
      </c>
      <c r="AH83" s="200">
        <v>0</v>
      </c>
      <c r="AI83" s="200">
        <v>10.45</v>
      </c>
      <c r="AJ83" s="200">
        <v>0</v>
      </c>
      <c r="AK83" s="200">
        <v>10.210000000000001</v>
      </c>
      <c r="AL83" s="200">
        <v>0</v>
      </c>
      <c r="AM83" s="200">
        <v>0</v>
      </c>
      <c r="AN83" s="200">
        <v>0</v>
      </c>
      <c r="AO83" s="200">
        <v>150.75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</v>
      </c>
      <c r="AV83" s="200">
        <v>0</v>
      </c>
      <c r="AW83" s="200">
        <v>0</v>
      </c>
      <c r="AX83" s="200">
        <v>0</v>
      </c>
      <c r="AY83" s="200">
        <v>0</v>
      </c>
    </row>
    <row r="84" spans="1:51">
      <c r="A84" t="s">
        <v>126</v>
      </c>
      <c r="B84" s="200">
        <v>0</v>
      </c>
      <c r="C84" s="200">
        <v>3.52</v>
      </c>
      <c r="D84" s="200">
        <v>7.47</v>
      </c>
      <c r="E84" s="200">
        <v>0</v>
      </c>
      <c r="F84" s="200">
        <v>0</v>
      </c>
      <c r="G84" s="200">
        <v>18.100000000000001</v>
      </c>
      <c r="H84" s="200">
        <v>0</v>
      </c>
      <c r="I84" s="200">
        <v>0</v>
      </c>
      <c r="J84" s="200">
        <v>11.69</v>
      </c>
      <c r="K84" s="200">
        <v>77.430000000000007</v>
      </c>
      <c r="L84" s="200">
        <v>21.3</v>
      </c>
      <c r="M84" s="200">
        <v>0</v>
      </c>
      <c r="N84" s="200">
        <v>1.07</v>
      </c>
      <c r="O84" s="200">
        <v>0.88</v>
      </c>
      <c r="P84" s="200">
        <v>2.21</v>
      </c>
      <c r="Q84" s="200">
        <v>0.91</v>
      </c>
      <c r="R84" s="200">
        <v>0.38</v>
      </c>
      <c r="S84" s="200">
        <v>2.98</v>
      </c>
      <c r="T84" s="200">
        <v>0</v>
      </c>
      <c r="U84" s="200">
        <v>11.71</v>
      </c>
      <c r="V84" s="200">
        <v>0.19</v>
      </c>
      <c r="W84" s="200">
        <v>0.42</v>
      </c>
      <c r="X84" s="200">
        <v>1.33</v>
      </c>
      <c r="Y84" s="200">
        <v>0</v>
      </c>
      <c r="Z84" s="200">
        <v>10.29</v>
      </c>
      <c r="AA84" s="200">
        <v>11.75</v>
      </c>
      <c r="AB84" s="200">
        <v>0</v>
      </c>
      <c r="AC84" s="200">
        <v>0</v>
      </c>
      <c r="AD84" s="200">
        <v>13.64</v>
      </c>
      <c r="AE84" s="200">
        <v>0</v>
      </c>
      <c r="AF84" s="200">
        <v>0</v>
      </c>
      <c r="AG84" s="200">
        <v>43.39</v>
      </c>
      <c r="AH84" s="200">
        <v>0</v>
      </c>
      <c r="AI84" s="200">
        <v>10.45</v>
      </c>
      <c r="AJ84" s="200">
        <v>0</v>
      </c>
      <c r="AK84" s="200">
        <v>10.210000000000001</v>
      </c>
      <c r="AL84" s="200">
        <v>0</v>
      </c>
      <c r="AM84" s="200">
        <v>0</v>
      </c>
      <c r="AN84" s="200">
        <v>0</v>
      </c>
      <c r="AO84" s="200">
        <v>150.75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</v>
      </c>
      <c r="AV84" s="200">
        <v>0</v>
      </c>
      <c r="AW84" s="200">
        <v>0</v>
      </c>
      <c r="AX84" s="200">
        <v>0</v>
      </c>
      <c r="AY84" s="200">
        <v>0</v>
      </c>
    </row>
    <row r="85" spans="1:51">
      <c r="A85" t="s">
        <v>127</v>
      </c>
      <c r="B85" s="200">
        <v>0</v>
      </c>
      <c r="C85" s="200">
        <v>3.52</v>
      </c>
      <c r="D85" s="200">
        <v>7.47</v>
      </c>
      <c r="E85" s="200">
        <v>0</v>
      </c>
      <c r="F85" s="200">
        <v>0</v>
      </c>
      <c r="G85" s="200">
        <v>18.100000000000001</v>
      </c>
      <c r="H85" s="200">
        <v>0</v>
      </c>
      <c r="I85" s="200">
        <v>0</v>
      </c>
      <c r="J85" s="200">
        <v>11.69</v>
      </c>
      <c r="K85" s="200">
        <v>77.430000000000007</v>
      </c>
      <c r="L85" s="200">
        <v>21.3</v>
      </c>
      <c r="M85" s="200">
        <v>0</v>
      </c>
      <c r="N85" s="200">
        <v>1.07</v>
      </c>
      <c r="O85" s="200">
        <v>0.88</v>
      </c>
      <c r="P85" s="200">
        <v>2.21</v>
      </c>
      <c r="Q85" s="200">
        <v>0.91</v>
      </c>
      <c r="R85" s="200">
        <v>0.38</v>
      </c>
      <c r="S85" s="200">
        <v>2.98</v>
      </c>
      <c r="T85" s="200">
        <v>0</v>
      </c>
      <c r="U85" s="200">
        <v>11.71</v>
      </c>
      <c r="V85" s="200">
        <v>0.19</v>
      </c>
      <c r="W85" s="200">
        <v>0.42</v>
      </c>
      <c r="X85" s="200">
        <v>1.33</v>
      </c>
      <c r="Y85" s="200">
        <v>0</v>
      </c>
      <c r="Z85" s="200">
        <v>10.29</v>
      </c>
      <c r="AA85" s="200">
        <v>11.75</v>
      </c>
      <c r="AB85" s="200">
        <v>0</v>
      </c>
      <c r="AC85" s="200">
        <v>0</v>
      </c>
      <c r="AD85" s="200">
        <v>13.64</v>
      </c>
      <c r="AE85" s="200">
        <v>0</v>
      </c>
      <c r="AF85" s="200">
        <v>0</v>
      </c>
      <c r="AG85" s="200">
        <v>43.39</v>
      </c>
      <c r="AH85" s="200">
        <v>0</v>
      </c>
      <c r="AI85" s="200">
        <v>10.45</v>
      </c>
      <c r="AJ85" s="200">
        <v>0</v>
      </c>
      <c r="AK85" s="200">
        <v>9.17</v>
      </c>
      <c r="AL85" s="200">
        <v>0</v>
      </c>
      <c r="AM85" s="200">
        <v>0</v>
      </c>
      <c r="AN85" s="200">
        <v>0</v>
      </c>
      <c r="AO85" s="200">
        <v>150.75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  <c r="AU85" s="200">
        <v>0</v>
      </c>
      <c r="AV85" s="200">
        <v>0</v>
      </c>
      <c r="AW85" s="200">
        <v>0</v>
      </c>
      <c r="AX85" s="200">
        <v>0</v>
      </c>
      <c r="AY85" s="200">
        <v>0</v>
      </c>
    </row>
    <row r="86" spans="1:51">
      <c r="A86" t="s">
        <v>128</v>
      </c>
      <c r="B86" s="200">
        <v>0</v>
      </c>
      <c r="C86" s="200">
        <v>3.52</v>
      </c>
      <c r="D86" s="200">
        <v>7.47</v>
      </c>
      <c r="E86" s="200">
        <v>0</v>
      </c>
      <c r="F86" s="200">
        <v>0</v>
      </c>
      <c r="G86" s="200">
        <v>18.100000000000001</v>
      </c>
      <c r="H86" s="200">
        <v>0</v>
      </c>
      <c r="I86" s="200">
        <v>0</v>
      </c>
      <c r="J86" s="200">
        <v>11.69</v>
      </c>
      <c r="K86" s="200">
        <v>77.430000000000007</v>
      </c>
      <c r="L86" s="200">
        <v>21.3</v>
      </c>
      <c r="M86" s="200">
        <v>0</v>
      </c>
      <c r="N86" s="200">
        <v>1.07</v>
      </c>
      <c r="O86" s="200">
        <v>0.88</v>
      </c>
      <c r="P86" s="200">
        <v>2.21</v>
      </c>
      <c r="Q86" s="200">
        <v>0.91</v>
      </c>
      <c r="R86" s="200">
        <v>0.38</v>
      </c>
      <c r="S86" s="200">
        <v>2.98</v>
      </c>
      <c r="T86" s="200">
        <v>0</v>
      </c>
      <c r="U86" s="200">
        <v>11.71</v>
      </c>
      <c r="V86" s="200">
        <v>0.19</v>
      </c>
      <c r="W86" s="200">
        <v>0.42</v>
      </c>
      <c r="X86" s="200">
        <v>1.33</v>
      </c>
      <c r="Y86" s="200">
        <v>0</v>
      </c>
      <c r="Z86" s="200">
        <v>10.29</v>
      </c>
      <c r="AA86" s="200">
        <v>11.75</v>
      </c>
      <c r="AB86" s="200">
        <v>0</v>
      </c>
      <c r="AC86" s="200">
        <v>0</v>
      </c>
      <c r="AD86" s="200">
        <v>13.64</v>
      </c>
      <c r="AE86" s="200">
        <v>0</v>
      </c>
      <c r="AF86" s="200">
        <v>0</v>
      </c>
      <c r="AG86" s="200">
        <v>43.39</v>
      </c>
      <c r="AH86" s="200">
        <v>0</v>
      </c>
      <c r="AI86" s="200">
        <v>10.45</v>
      </c>
      <c r="AJ86" s="200">
        <v>0</v>
      </c>
      <c r="AK86" s="200">
        <v>9.17</v>
      </c>
      <c r="AL86" s="200">
        <v>0</v>
      </c>
      <c r="AM86" s="200">
        <v>0</v>
      </c>
      <c r="AN86" s="200">
        <v>0</v>
      </c>
      <c r="AO86" s="200">
        <v>150.75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  <c r="AU86" s="200">
        <v>0</v>
      </c>
      <c r="AV86" s="200">
        <v>0</v>
      </c>
      <c r="AW86" s="200">
        <v>0</v>
      </c>
      <c r="AX86" s="200">
        <v>0</v>
      </c>
      <c r="AY86" s="200">
        <v>0</v>
      </c>
    </row>
    <row r="87" spans="1:51">
      <c r="A87" t="s">
        <v>129</v>
      </c>
      <c r="B87" s="200">
        <v>0</v>
      </c>
      <c r="C87" s="200">
        <v>3.52</v>
      </c>
      <c r="D87" s="200">
        <v>7.47</v>
      </c>
      <c r="E87" s="200">
        <v>0</v>
      </c>
      <c r="F87" s="200">
        <v>0</v>
      </c>
      <c r="G87" s="200">
        <v>18.100000000000001</v>
      </c>
      <c r="H87" s="200">
        <v>0</v>
      </c>
      <c r="I87" s="200">
        <v>0</v>
      </c>
      <c r="J87" s="200">
        <v>11.69</v>
      </c>
      <c r="K87" s="200">
        <v>76.47</v>
      </c>
      <c r="L87" s="200">
        <v>22.09</v>
      </c>
      <c r="M87" s="200">
        <v>0</v>
      </c>
      <c r="N87" s="200">
        <v>1.07</v>
      </c>
      <c r="O87" s="200">
        <v>0.88</v>
      </c>
      <c r="P87" s="200">
        <v>2.21</v>
      </c>
      <c r="Q87" s="200">
        <v>0.98</v>
      </c>
      <c r="R87" s="200">
        <v>4.9800000000000004</v>
      </c>
      <c r="S87" s="200">
        <v>3.11</v>
      </c>
      <c r="T87" s="200">
        <v>0</v>
      </c>
      <c r="U87" s="200">
        <v>11.71</v>
      </c>
      <c r="V87" s="200">
        <v>2.38</v>
      </c>
      <c r="W87" s="200">
        <v>6</v>
      </c>
      <c r="X87" s="200">
        <v>1.33</v>
      </c>
      <c r="Y87" s="200">
        <v>0</v>
      </c>
      <c r="Z87" s="200">
        <v>1.58</v>
      </c>
      <c r="AA87" s="200">
        <v>12.09</v>
      </c>
      <c r="AB87" s="200">
        <v>0</v>
      </c>
      <c r="AC87" s="200">
        <v>0</v>
      </c>
      <c r="AD87" s="200">
        <v>13.64</v>
      </c>
      <c r="AE87" s="200">
        <v>0</v>
      </c>
      <c r="AF87" s="200">
        <v>0</v>
      </c>
      <c r="AG87" s="200">
        <v>43.39</v>
      </c>
      <c r="AH87" s="200">
        <v>0</v>
      </c>
      <c r="AI87" s="200">
        <v>10.45</v>
      </c>
      <c r="AJ87" s="200">
        <v>0</v>
      </c>
      <c r="AK87" s="200">
        <v>9.17</v>
      </c>
      <c r="AL87" s="200">
        <v>0</v>
      </c>
      <c r="AM87" s="200">
        <v>0</v>
      </c>
      <c r="AN87" s="200">
        <v>0</v>
      </c>
      <c r="AO87" s="200">
        <v>222.75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  <c r="AU87" s="200">
        <v>0</v>
      </c>
      <c r="AV87" s="200">
        <v>0</v>
      </c>
      <c r="AW87" s="200">
        <v>0</v>
      </c>
      <c r="AX87" s="200">
        <v>0</v>
      </c>
      <c r="AY87" s="200">
        <v>0</v>
      </c>
    </row>
    <row r="88" spans="1:51">
      <c r="A88" t="s">
        <v>130</v>
      </c>
      <c r="B88" s="200">
        <v>0</v>
      </c>
      <c r="C88" s="200">
        <v>3.52</v>
      </c>
      <c r="D88" s="200">
        <v>7.47</v>
      </c>
      <c r="E88" s="200">
        <v>0</v>
      </c>
      <c r="F88" s="200">
        <v>0</v>
      </c>
      <c r="G88" s="200">
        <v>18.100000000000001</v>
      </c>
      <c r="H88" s="200">
        <v>0</v>
      </c>
      <c r="I88" s="200">
        <v>0</v>
      </c>
      <c r="J88" s="200">
        <v>11.69</v>
      </c>
      <c r="K88" s="200">
        <v>76.47</v>
      </c>
      <c r="L88" s="200">
        <v>22.09</v>
      </c>
      <c r="M88" s="200">
        <v>0</v>
      </c>
      <c r="N88" s="200">
        <v>1.07</v>
      </c>
      <c r="O88" s="200">
        <v>0.88</v>
      </c>
      <c r="P88" s="200">
        <v>2.21</v>
      </c>
      <c r="Q88" s="200">
        <v>0.97</v>
      </c>
      <c r="R88" s="200">
        <v>4.9800000000000004</v>
      </c>
      <c r="S88" s="200">
        <v>3.11</v>
      </c>
      <c r="T88" s="200">
        <v>0</v>
      </c>
      <c r="U88" s="200">
        <v>11.71</v>
      </c>
      <c r="V88" s="200">
        <v>2.38</v>
      </c>
      <c r="W88" s="200">
        <v>6</v>
      </c>
      <c r="X88" s="200">
        <v>1.33</v>
      </c>
      <c r="Y88" s="200">
        <v>0</v>
      </c>
      <c r="Z88" s="200">
        <v>1.58</v>
      </c>
      <c r="AA88" s="200">
        <v>12.06</v>
      </c>
      <c r="AB88" s="200">
        <v>0</v>
      </c>
      <c r="AC88" s="200">
        <v>0</v>
      </c>
      <c r="AD88" s="200">
        <v>13.64</v>
      </c>
      <c r="AE88" s="200">
        <v>0</v>
      </c>
      <c r="AF88" s="200">
        <v>0</v>
      </c>
      <c r="AG88" s="200">
        <v>43.39</v>
      </c>
      <c r="AH88" s="200">
        <v>0</v>
      </c>
      <c r="AI88" s="200">
        <v>10.45</v>
      </c>
      <c r="AJ88" s="200">
        <v>0</v>
      </c>
      <c r="AK88" s="200">
        <v>9.17</v>
      </c>
      <c r="AL88" s="200">
        <v>0</v>
      </c>
      <c r="AM88" s="200">
        <v>0</v>
      </c>
      <c r="AN88" s="200">
        <v>0</v>
      </c>
      <c r="AO88" s="200">
        <v>222.75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  <c r="AU88" s="200">
        <v>0</v>
      </c>
      <c r="AV88" s="200">
        <v>0</v>
      </c>
      <c r="AW88" s="200">
        <v>0</v>
      </c>
      <c r="AX88" s="200">
        <v>0</v>
      </c>
      <c r="AY88" s="200">
        <v>0</v>
      </c>
    </row>
    <row r="89" spans="1:51">
      <c r="A89" t="s">
        <v>131</v>
      </c>
      <c r="B89" s="200">
        <v>0</v>
      </c>
      <c r="C89" s="200">
        <v>3.52</v>
      </c>
      <c r="D89" s="200">
        <v>7.47</v>
      </c>
      <c r="E89" s="200">
        <v>0</v>
      </c>
      <c r="F89" s="200">
        <v>0</v>
      </c>
      <c r="G89" s="200">
        <v>18.100000000000001</v>
      </c>
      <c r="H89" s="200">
        <v>0</v>
      </c>
      <c r="I89" s="200">
        <v>0</v>
      </c>
      <c r="J89" s="200">
        <v>11.69</v>
      </c>
      <c r="K89" s="200">
        <v>76.47</v>
      </c>
      <c r="L89" s="200">
        <v>21.97</v>
      </c>
      <c r="M89" s="200">
        <v>0</v>
      </c>
      <c r="N89" s="200">
        <v>1.07</v>
      </c>
      <c r="O89" s="200">
        <v>0.88</v>
      </c>
      <c r="P89" s="200">
        <v>2.21</v>
      </c>
      <c r="Q89" s="200">
        <v>0.98</v>
      </c>
      <c r="R89" s="200">
        <v>4.9800000000000004</v>
      </c>
      <c r="S89" s="200">
        <v>2.63</v>
      </c>
      <c r="T89" s="200">
        <v>0</v>
      </c>
      <c r="U89" s="200">
        <v>11.71</v>
      </c>
      <c r="V89" s="200">
        <v>2.38</v>
      </c>
      <c r="W89" s="200">
        <v>6</v>
      </c>
      <c r="X89" s="200">
        <v>1.33</v>
      </c>
      <c r="Y89" s="200">
        <v>0</v>
      </c>
      <c r="Z89" s="200">
        <v>1.58</v>
      </c>
      <c r="AA89" s="200">
        <v>12</v>
      </c>
      <c r="AB89" s="200">
        <v>0</v>
      </c>
      <c r="AC89" s="200">
        <v>0</v>
      </c>
      <c r="AD89" s="200">
        <v>13.64</v>
      </c>
      <c r="AE89" s="200">
        <v>0</v>
      </c>
      <c r="AF89" s="200">
        <v>0</v>
      </c>
      <c r="AG89" s="200">
        <v>43.39</v>
      </c>
      <c r="AH89" s="200">
        <v>0</v>
      </c>
      <c r="AI89" s="200">
        <v>10.45</v>
      </c>
      <c r="AJ89" s="200">
        <v>0</v>
      </c>
      <c r="AK89" s="200">
        <v>9.17</v>
      </c>
      <c r="AL89" s="200">
        <v>0</v>
      </c>
      <c r="AM89" s="200">
        <v>0</v>
      </c>
      <c r="AN89" s="200">
        <v>0</v>
      </c>
      <c r="AO89" s="200">
        <v>222.75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  <c r="AU89" s="200">
        <v>0</v>
      </c>
      <c r="AV89" s="200">
        <v>0</v>
      </c>
      <c r="AW89" s="200">
        <v>0</v>
      </c>
      <c r="AX89" s="200">
        <v>0</v>
      </c>
      <c r="AY89" s="200">
        <v>0</v>
      </c>
    </row>
    <row r="90" spans="1:51">
      <c r="A90" t="s">
        <v>132</v>
      </c>
      <c r="B90" s="200">
        <v>0</v>
      </c>
      <c r="C90" s="200">
        <v>3.52</v>
      </c>
      <c r="D90" s="200">
        <v>7.47</v>
      </c>
      <c r="E90" s="200">
        <v>0</v>
      </c>
      <c r="F90" s="200">
        <v>0</v>
      </c>
      <c r="G90" s="200">
        <v>18.100000000000001</v>
      </c>
      <c r="H90" s="200">
        <v>0</v>
      </c>
      <c r="I90" s="200">
        <v>0</v>
      </c>
      <c r="J90" s="200">
        <v>11.69</v>
      </c>
      <c r="K90" s="200">
        <v>76.47</v>
      </c>
      <c r="L90" s="200">
        <v>21.97</v>
      </c>
      <c r="M90" s="200">
        <v>0</v>
      </c>
      <c r="N90" s="200">
        <v>1.07</v>
      </c>
      <c r="O90" s="200">
        <v>0.88</v>
      </c>
      <c r="P90" s="200">
        <v>2.21</v>
      </c>
      <c r="Q90" s="200">
        <v>0.98</v>
      </c>
      <c r="R90" s="200">
        <v>4.9800000000000004</v>
      </c>
      <c r="S90" s="200">
        <v>3.11</v>
      </c>
      <c r="T90" s="200">
        <v>0</v>
      </c>
      <c r="U90" s="200">
        <v>11.71</v>
      </c>
      <c r="V90" s="200">
        <v>2.38</v>
      </c>
      <c r="W90" s="200">
        <v>6</v>
      </c>
      <c r="X90" s="200">
        <v>1.33</v>
      </c>
      <c r="Y90" s="200">
        <v>0</v>
      </c>
      <c r="Z90" s="200">
        <v>1.58</v>
      </c>
      <c r="AA90" s="200">
        <v>12</v>
      </c>
      <c r="AB90" s="200">
        <v>0</v>
      </c>
      <c r="AC90" s="200">
        <v>0</v>
      </c>
      <c r="AD90" s="200">
        <v>13.64</v>
      </c>
      <c r="AE90" s="200">
        <v>0</v>
      </c>
      <c r="AF90" s="200">
        <v>0</v>
      </c>
      <c r="AG90" s="200">
        <v>43.39</v>
      </c>
      <c r="AH90" s="200">
        <v>0</v>
      </c>
      <c r="AI90" s="200">
        <v>10.45</v>
      </c>
      <c r="AJ90" s="200">
        <v>0</v>
      </c>
      <c r="AK90" s="200">
        <v>9.17</v>
      </c>
      <c r="AL90" s="200">
        <v>0</v>
      </c>
      <c r="AM90" s="200">
        <v>0</v>
      </c>
      <c r="AN90" s="200">
        <v>0</v>
      </c>
      <c r="AO90" s="200">
        <v>222.75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  <c r="AU90" s="200">
        <v>0</v>
      </c>
      <c r="AV90" s="200">
        <v>0</v>
      </c>
      <c r="AW90" s="200">
        <v>0</v>
      </c>
      <c r="AX90" s="200">
        <v>0</v>
      </c>
      <c r="AY90" s="200">
        <v>0</v>
      </c>
    </row>
    <row r="91" spans="1:51">
      <c r="A91" t="s">
        <v>133</v>
      </c>
      <c r="B91" s="200">
        <v>0</v>
      </c>
      <c r="C91" s="200">
        <v>3.52</v>
      </c>
      <c r="D91" s="200">
        <v>7.47</v>
      </c>
      <c r="E91" s="200">
        <v>0</v>
      </c>
      <c r="F91" s="200">
        <v>0</v>
      </c>
      <c r="G91" s="200">
        <v>18.100000000000001</v>
      </c>
      <c r="H91" s="200">
        <v>0</v>
      </c>
      <c r="I91" s="200">
        <v>0</v>
      </c>
      <c r="J91" s="200">
        <v>11.69</v>
      </c>
      <c r="K91" s="200">
        <v>76.47</v>
      </c>
      <c r="L91" s="200">
        <v>22.14</v>
      </c>
      <c r="M91" s="200">
        <v>0</v>
      </c>
      <c r="N91" s="200">
        <v>1.07</v>
      </c>
      <c r="O91" s="200">
        <v>0.88</v>
      </c>
      <c r="P91" s="200">
        <v>2.21</v>
      </c>
      <c r="Q91" s="200">
        <v>0.84</v>
      </c>
      <c r="R91" s="200">
        <v>4.9800000000000004</v>
      </c>
      <c r="S91" s="200">
        <v>2.84</v>
      </c>
      <c r="T91" s="200">
        <v>0</v>
      </c>
      <c r="U91" s="200">
        <v>11.71</v>
      </c>
      <c r="V91" s="200">
        <v>2.38</v>
      </c>
      <c r="W91" s="200">
        <v>6</v>
      </c>
      <c r="X91" s="200">
        <v>1.33</v>
      </c>
      <c r="Y91" s="200">
        <v>0</v>
      </c>
      <c r="Z91" s="200">
        <v>1.58</v>
      </c>
      <c r="AA91" s="200">
        <v>12.3</v>
      </c>
      <c r="AB91" s="200">
        <v>0</v>
      </c>
      <c r="AC91" s="200">
        <v>0</v>
      </c>
      <c r="AD91" s="200">
        <v>13.64</v>
      </c>
      <c r="AE91" s="200">
        <v>0</v>
      </c>
      <c r="AF91" s="200">
        <v>0</v>
      </c>
      <c r="AG91" s="200">
        <v>43.39</v>
      </c>
      <c r="AH91" s="200">
        <v>0</v>
      </c>
      <c r="AI91" s="200">
        <v>10.45</v>
      </c>
      <c r="AJ91" s="200">
        <v>0</v>
      </c>
      <c r="AK91" s="200">
        <v>9.17</v>
      </c>
      <c r="AL91" s="200">
        <v>0</v>
      </c>
      <c r="AM91" s="200">
        <v>0</v>
      </c>
      <c r="AN91" s="200">
        <v>0</v>
      </c>
      <c r="AO91" s="200">
        <v>222.75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  <c r="AU91" s="200">
        <v>0</v>
      </c>
      <c r="AV91" s="200">
        <v>0</v>
      </c>
      <c r="AW91" s="200">
        <v>0</v>
      </c>
      <c r="AX91" s="200">
        <v>0</v>
      </c>
      <c r="AY91" s="200">
        <v>0</v>
      </c>
    </row>
    <row r="92" spans="1:51">
      <c r="A92" t="s">
        <v>134</v>
      </c>
      <c r="B92" s="200">
        <v>0</v>
      </c>
      <c r="C92" s="200">
        <v>3.52</v>
      </c>
      <c r="D92" s="200">
        <v>7.47</v>
      </c>
      <c r="E92" s="200">
        <v>0</v>
      </c>
      <c r="F92" s="200">
        <v>0</v>
      </c>
      <c r="G92" s="200">
        <v>18.100000000000001</v>
      </c>
      <c r="H92" s="200">
        <v>0</v>
      </c>
      <c r="I92" s="200">
        <v>0</v>
      </c>
      <c r="J92" s="200">
        <v>11.69</v>
      </c>
      <c r="K92" s="200">
        <v>76.47</v>
      </c>
      <c r="L92" s="200">
        <v>21.89</v>
      </c>
      <c r="M92" s="200">
        <v>0</v>
      </c>
      <c r="N92" s="200">
        <v>1.07</v>
      </c>
      <c r="O92" s="200">
        <v>0.88</v>
      </c>
      <c r="P92" s="200">
        <v>2.21</v>
      </c>
      <c r="Q92" s="200">
        <v>0.84</v>
      </c>
      <c r="R92" s="200">
        <v>4.9800000000000004</v>
      </c>
      <c r="S92" s="200">
        <v>2.84</v>
      </c>
      <c r="T92" s="200">
        <v>0</v>
      </c>
      <c r="U92" s="200">
        <v>11.71</v>
      </c>
      <c r="V92" s="200">
        <v>2.38</v>
      </c>
      <c r="W92" s="200">
        <v>6</v>
      </c>
      <c r="X92" s="200">
        <v>1.33</v>
      </c>
      <c r="Y92" s="200">
        <v>0</v>
      </c>
      <c r="Z92" s="200">
        <v>1.58</v>
      </c>
      <c r="AA92" s="200">
        <v>12.3</v>
      </c>
      <c r="AB92" s="200">
        <v>0</v>
      </c>
      <c r="AC92" s="200">
        <v>0</v>
      </c>
      <c r="AD92" s="200">
        <v>13.64</v>
      </c>
      <c r="AE92" s="200">
        <v>0</v>
      </c>
      <c r="AF92" s="200">
        <v>0</v>
      </c>
      <c r="AG92" s="200">
        <v>43.39</v>
      </c>
      <c r="AH92" s="200">
        <v>0</v>
      </c>
      <c r="AI92" s="200">
        <v>10.45</v>
      </c>
      <c r="AJ92" s="200">
        <v>0</v>
      </c>
      <c r="AK92" s="200">
        <v>9.17</v>
      </c>
      <c r="AL92" s="200">
        <v>0</v>
      </c>
      <c r="AM92" s="200">
        <v>0</v>
      </c>
      <c r="AN92" s="200">
        <v>0</v>
      </c>
      <c r="AO92" s="200">
        <v>222.75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  <c r="AU92" s="200">
        <v>0</v>
      </c>
      <c r="AV92" s="200">
        <v>0</v>
      </c>
      <c r="AW92" s="200">
        <v>0</v>
      </c>
      <c r="AX92" s="200">
        <v>0</v>
      </c>
      <c r="AY92" s="200">
        <v>0</v>
      </c>
    </row>
    <row r="93" spans="1:51">
      <c r="A93" t="s">
        <v>135</v>
      </c>
      <c r="B93" s="200">
        <v>0</v>
      </c>
      <c r="C93" s="200">
        <v>3.52</v>
      </c>
      <c r="D93" s="200">
        <v>7.47</v>
      </c>
      <c r="E93" s="200">
        <v>0</v>
      </c>
      <c r="F93" s="200">
        <v>0</v>
      </c>
      <c r="G93" s="200">
        <v>18.100000000000001</v>
      </c>
      <c r="H93" s="200">
        <v>0</v>
      </c>
      <c r="I93" s="200">
        <v>0</v>
      </c>
      <c r="J93" s="200">
        <v>11.69</v>
      </c>
      <c r="K93" s="200">
        <v>76.47</v>
      </c>
      <c r="L93" s="200">
        <v>21.89</v>
      </c>
      <c r="M93" s="200">
        <v>0</v>
      </c>
      <c r="N93" s="200">
        <v>1.07</v>
      </c>
      <c r="O93" s="200">
        <v>0.88</v>
      </c>
      <c r="P93" s="200">
        <v>2.21</v>
      </c>
      <c r="Q93" s="200">
        <v>0.98</v>
      </c>
      <c r="R93" s="200">
        <v>4.9800000000000004</v>
      </c>
      <c r="S93" s="200">
        <v>3.11</v>
      </c>
      <c r="T93" s="200">
        <v>0</v>
      </c>
      <c r="U93" s="200">
        <v>11.71</v>
      </c>
      <c r="V93" s="200">
        <v>2.38</v>
      </c>
      <c r="W93" s="200">
        <v>6</v>
      </c>
      <c r="X93" s="200">
        <v>1.33</v>
      </c>
      <c r="Y93" s="200">
        <v>0</v>
      </c>
      <c r="Z93" s="200">
        <v>1.58</v>
      </c>
      <c r="AA93" s="200">
        <v>12.3</v>
      </c>
      <c r="AB93" s="200">
        <v>0</v>
      </c>
      <c r="AC93" s="200">
        <v>0</v>
      </c>
      <c r="AD93" s="200">
        <v>13.64</v>
      </c>
      <c r="AE93" s="200">
        <v>0</v>
      </c>
      <c r="AF93" s="200">
        <v>0</v>
      </c>
      <c r="AG93" s="200">
        <v>43.39</v>
      </c>
      <c r="AH93" s="200">
        <v>0</v>
      </c>
      <c r="AI93" s="200">
        <v>10.45</v>
      </c>
      <c r="AJ93" s="200">
        <v>0</v>
      </c>
      <c r="AK93" s="200">
        <v>9.17</v>
      </c>
      <c r="AL93" s="200">
        <v>0</v>
      </c>
      <c r="AM93" s="200">
        <v>0</v>
      </c>
      <c r="AN93" s="200">
        <v>0</v>
      </c>
      <c r="AO93" s="200">
        <v>222.75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  <c r="AU93" s="200">
        <v>0</v>
      </c>
      <c r="AV93" s="200">
        <v>0</v>
      </c>
      <c r="AW93" s="200">
        <v>0</v>
      </c>
      <c r="AX93" s="200">
        <v>0</v>
      </c>
      <c r="AY93" s="200">
        <v>0</v>
      </c>
    </row>
    <row r="94" spans="1:51">
      <c r="A94" t="s">
        <v>136</v>
      </c>
      <c r="B94" s="200">
        <v>0</v>
      </c>
      <c r="C94" s="200">
        <v>3.52</v>
      </c>
      <c r="D94" s="200">
        <v>7.47</v>
      </c>
      <c r="E94" s="200">
        <v>0</v>
      </c>
      <c r="F94" s="200">
        <v>0</v>
      </c>
      <c r="G94" s="200">
        <v>18.100000000000001</v>
      </c>
      <c r="H94" s="200">
        <v>0</v>
      </c>
      <c r="I94" s="200">
        <v>0</v>
      </c>
      <c r="J94" s="200">
        <v>11.69</v>
      </c>
      <c r="K94" s="200">
        <v>76.47</v>
      </c>
      <c r="L94" s="200">
        <v>21.89</v>
      </c>
      <c r="M94" s="200">
        <v>0</v>
      </c>
      <c r="N94" s="200">
        <v>1.07</v>
      </c>
      <c r="O94" s="200">
        <v>0.88</v>
      </c>
      <c r="P94" s="200">
        <v>2.21</v>
      </c>
      <c r="Q94" s="200">
        <v>0.98</v>
      </c>
      <c r="R94" s="200">
        <v>4.9800000000000004</v>
      </c>
      <c r="S94" s="200">
        <v>3.11</v>
      </c>
      <c r="T94" s="200">
        <v>0</v>
      </c>
      <c r="U94" s="200">
        <v>11.71</v>
      </c>
      <c r="V94" s="200">
        <v>2.38</v>
      </c>
      <c r="W94" s="200">
        <v>6</v>
      </c>
      <c r="X94" s="200">
        <v>18.18</v>
      </c>
      <c r="Y94" s="200">
        <v>0</v>
      </c>
      <c r="Z94" s="200">
        <v>1.58</v>
      </c>
      <c r="AA94" s="200">
        <v>12.14</v>
      </c>
      <c r="AB94" s="200">
        <v>0</v>
      </c>
      <c r="AC94" s="200">
        <v>0</v>
      </c>
      <c r="AD94" s="200">
        <v>13.64</v>
      </c>
      <c r="AE94" s="200">
        <v>0</v>
      </c>
      <c r="AF94" s="200">
        <v>0</v>
      </c>
      <c r="AG94" s="200">
        <v>43.39</v>
      </c>
      <c r="AH94" s="200">
        <v>0</v>
      </c>
      <c r="AI94" s="200">
        <v>10.45</v>
      </c>
      <c r="AJ94" s="200">
        <v>0</v>
      </c>
      <c r="AK94" s="200">
        <v>9.17</v>
      </c>
      <c r="AL94" s="200">
        <v>0</v>
      </c>
      <c r="AM94" s="200">
        <v>0</v>
      </c>
      <c r="AN94" s="200">
        <v>0</v>
      </c>
      <c r="AO94" s="200">
        <v>222.75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  <c r="AU94" s="200">
        <v>0</v>
      </c>
      <c r="AV94" s="200">
        <v>0</v>
      </c>
      <c r="AW94" s="200">
        <v>0</v>
      </c>
      <c r="AX94" s="200">
        <v>0</v>
      </c>
      <c r="AY94" s="200">
        <v>0</v>
      </c>
    </row>
    <row r="95" spans="1:51">
      <c r="A95" t="s">
        <v>137</v>
      </c>
      <c r="B95" s="200">
        <v>0</v>
      </c>
      <c r="C95" s="200">
        <v>3.52</v>
      </c>
      <c r="D95" s="200">
        <v>7.47</v>
      </c>
      <c r="E95" s="200">
        <v>0</v>
      </c>
      <c r="F95" s="200">
        <v>0</v>
      </c>
      <c r="G95" s="200">
        <v>18.100000000000001</v>
      </c>
      <c r="H95" s="200">
        <v>0</v>
      </c>
      <c r="I95" s="200">
        <v>0</v>
      </c>
      <c r="J95" s="200">
        <v>11.69</v>
      </c>
      <c r="K95" s="200">
        <v>76.47</v>
      </c>
      <c r="L95" s="200">
        <v>21.89</v>
      </c>
      <c r="M95" s="200">
        <v>0</v>
      </c>
      <c r="N95" s="200">
        <v>1.07</v>
      </c>
      <c r="O95" s="200">
        <v>0.88</v>
      </c>
      <c r="P95" s="200">
        <v>2.21</v>
      </c>
      <c r="Q95" s="200">
        <v>0.98</v>
      </c>
      <c r="R95" s="200">
        <v>4.9800000000000004</v>
      </c>
      <c r="S95" s="200">
        <v>3.11</v>
      </c>
      <c r="T95" s="200">
        <v>0</v>
      </c>
      <c r="U95" s="200">
        <v>11.71</v>
      </c>
      <c r="V95" s="200">
        <v>2.38</v>
      </c>
      <c r="W95" s="200">
        <v>6</v>
      </c>
      <c r="X95" s="200">
        <v>18.18</v>
      </c>
      <c r="Y95" s="200">
        <v>0</v>
      </c>
      <c r="Z95" s="200">
        <v>1.58</v>
      </c>
      <c r="AA95" s="200">
        <v>12.14</v>
      </c>
      <c r="AB95" s="200">
        <v>0</v>
      </c>
      <c r="AC95" s="200">
        <v>0</v>
      </c>
      <c r="AD95" s="200">
        <v>13.64</v>
      </c>
      <c r="AE95" s="200">
        <v>0</v>
      </c>
      <c r="AF95" s="200">
        <v>0</v>
      </c>
      <c r="AG95" s="200">
        <v>43.39</v>
      </c>
      <c r="AH95" s="200">
        <v>0</v>
      </c>
      <c r="AI95" s="200">
        <v>10.45</v>
      </c>
      <c r="AJ95" s="200">
        <v>0</v>
      </c>
      <c r="AK95" s="200">
        <v>9.17</v>
      </c>
      <c r="AL95" s="200">
        <v>0</v>
      </c>
      <c r="AM95" s="200">
        <v>0</v>
      </c>
      <c r="AN95" s="200">
        <v>0</v>
      </c>
      <c r="AO95" s="200">
        <v>222.75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  <c r="AU95" s="200">
        <v>0</v>
      </c>
      <c r="AV95" s="200">
        <v>0</v>
      </c>
      <c r="AW95" s="200">
        <v>0</v>
      </c>
      <c r="AX95" s="200">
        <v>0</v>
      </c>
      <c r="AY95" s="200">
        <v>0</v>
      </c>
    </row>
    <row r="96" spans="1:51">
      <c r="A96" t="s">
        <v>138</v>
      </c>
      <c r="B96" s="200">
        <v>0</v>
      </c>
      <c r="C96" s="200">
        <v>3.52</v>
      </c>
      <c r="D96" s="200">
        <v>7.47</v>
      </c>
      <c r="E96" s="200">
        <v>0</v>
      </c>
      <c r="F96" s="200">
        <v>0</v>
      </c>
      <c r="G96" s="200">
        <v>18.100000000000001</v>
      </c>
      <c r="H96" s="200">
        <v>0</v>
      </c>
      <c r="I96" s="200">
        <v>0</v>
      </c>
      <c r="J96" s="200">
        <v>11.69</v>
      </c>
      <c r="K96" s="200">
        <v>76.47</v>
      </c>
      <c r="L96" s="200">
        <v>21.89</v>
      </c>
      <c r="M96" s="200">
        <v>0</v>
      </c>
      <c r="N96" s="200">
        <v>1.07</v>
      </c>
      <c r="O96" s="200">
        <v>0.88</v>
      </c>
      <c r="P96" s="200">
        <v>2.21</v>
      </c>
      <c r="Q96" s="200">
        <v>0.98</v>
      </c>
      <c r="R96" s="200">
        <v>4.9800000000000004</v>
      </c>
      <c r="S96" s="200">
        <v>3.11</v>
      </c>
      <c r="T96" s="200">
        <v>0</v>
      </c>
      <c r="U96" s="200">
        <v>11.71</v>
      </c>
      <c r="V96" s="200">
        <v>2.27</v>
      </c>
      <c r="W96" s="200">
        <v>5.62</v>
      </c>
      <c r="X96" s="200">
        <v>17.47</v>
      </c>
      <c r="Y96" s="200">
        <v>0</v>
      </c>
      <c r="Z96" s="200">
        <v>1.58</v>
      </c>
      <c r="AA96" s="200">
        <v>12.14</v>
      </c>
      <c r="AB96" s="200">
        <v>0</v>
      </c>
      <c r="AC96" s="200">
        <v>0</v>
      </c>
      <c r="AD96" s="200">
        <v>13.64</v>
      </c>
      <c r="AE96" s="200">
        <v>0</v>
      </c>
      <c r="AF96" s="200">
        <v>0</v>
      </c>
      <c r="AG96" s="200">
        <v>43.39</v>
      </c>
      <c r="AH96" s="200">
        <v>0</v>
      </c>
      <c r="AI96" s="200">
        <v>10.45</v>
      </c>
      <c r="AJ96" s="200">
        <v>0</v>
      </c>
      <c r="AK96" s="200">
        <v>9.17</v>
      </c>
      <c r="AL96" s="200">
        <v>0</v>
      </c>
      <c r="AM96" s="200">
        <v>0</v>
      </c>
      <c r="AN96" s="200">
        <v>0</v>
      </c>
      <c r="AO96" s="200">
        <v>222.75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  <c r="AU96" s="200">
        <v>0</v>
      </c>
      <c r="AV96" s="200">
        <v>0</v>
      </c>
      <c r="AW96" s="200">
        <v>0</v>
      </c>
      <c r="AX96" s="200">
        <v>0</v>
      </c>
      <c r="AY96" s="200">
        <v>0</v>
      </c>
    </row>
    <row r="97" spans="1:51">
      <c r="A97" t="s">
        <v>139</v>
      </c>
      <c r="B97" s="200">
        <v>0</v>
      </c>
      <c r="C97" s="200">
        <v>3.52</v>
      </c>
      <c r="D97" s="200">
        <v>7.47</v>
      </c>
      <c r="E97" s="200">
        <v>0</v>
      </c>
      <c r="F97" s="200">
        <v>0</v>
      </c>
      <c r="G97" s="200">
        <v>18.100000000000001</v>
      </c>
      <c r="H97" s="200">
        <v>0</v>
      </c>
      <c r="I97" s="200">
        <v>0</v>
      </c>
      <c r="J97" s="200">
        <v>11.69</v>
      </c>
      <c r="K97" s="200">
        <v>76.47</v>
      </c>
      <c r="L97" s="200">
        <v>21.89</v>
      </c>
      <c r="M97" s="200">
        <v>0</v>
      </c>
      <c r="N97" s="200">
        <v>1.07</v>
      </c>
      <c r="O97" s="200">
        <v>0.88</v>
      </c>
      <c r="P97" s="200">
        <v>2.21</v>
      </c>
      <c r="Q97" s="200">
        <v>0.98</v>
      </c>
      <c r="R97" s="200">
        <v>4.9800000000000004</v>
      </c>
      <c r="S97" s="200">
        <v>3.11</v>
      </c>
      <c r="T97" s="200">
        <v>0</v>
      </c>
      <c r="U97" s="200">
        <v>11.71</v>
      </c>
      <c r="V97" s="200">
        <v>2.27</v>
      </c>
      <c r="W97" s="200">
        <v>5.62</v>
      </c>
      <c r="X97" s="200">
        <v>17.47</v>
      </c>
      <c r="Y97" s="200">
        <v>0</v>
      </c>
      <c r="Z97" s="200">
        <v>1.58</v>
      </c>
      <c r="AA97" s="200">
        <v>12.14</v>
      </c>
      <c r="AB97" s="200">
        <v>0</v>
      </c>
      <c r="AC97" s="200">
        <v>0</v>
      </c>
      <c r="AD97" s="200">
        <v>13.64</v>
      </c>
      <c r="AE97" s="200">
        <v>0</v>
      </c>
      <c r="AF97" s="200">
        <v>0</v>
      </c>
      <c r="AG97" s="200">
        <v>43.39</v>
      </c>
      <c r="AH97" s="200">
        <v>0</v>
      </c>
      <c r="AI97" s="200">
        <v>10.45</v>
      </c>
      <c r="AJ97" s="200">
        <v>0</v>
      </c>
      <c r="AK97" s="200">
        <v>9.17</v>
      </c>
      <c r="AL97" s="200">
        <v>0</v>
      </c>
      <c r="AM97" s="200">
        <v>0</v>
      </c>
      <c r="AN97" s="200">
        <v>0</v>
      </c>
      <c r="AO97" s="200">
        <v>222.75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  <c r="AU97" s="200">
        <v>0</v>
      </c>
      <c r="AV97" s="200">
        <v>0</v>
      </c>
      <c r="AW97" s="200">
        <v>0</v>
      </c>
      <c r="AX97" s="200">
        <v>0</v>
      </c>
      <c r="AY97" s="200">
        <v>0</v>
      </c>
    </row>
    <row r="98" spans="1:51">
      <c r="A98" t="s">
        <v>140</v>
      </c>
      <c r="B98" s="200">
        <v>0</v>
      </c>
      <c r="C98" s="200">
        <v>3.52</v>
      </c>
      <c r="D98" s="200">
        <v>7.47</v>
      </c>
      <c r="E98" s="200">
        <v>0</v>
      </c>
      <c r="F98" s="200">
        <v>0</v>
      </c>
      <c r="G98" s="200">
        <v>18.100000000000001</v>
      </c>
      <c r="H98" s="200">
        <v>0</v>
      </c>
      <c r="I98" s="200">
        <v>0</v>
      </c>
      <c r="J98" s="200">
        <v>11.69</v>
      </c>
      <c r="K98" s="200">
        <v>76.47</v>
      </c>
      <c r="L98" s="200">
        <v>21.89</v>
      </c>
      <c r="M98" s="200">
        <v>0</v>
      </c>
      <c r="N98" s="200">
        <v>1.07</v>
      </c>
      <c r="O98" s="200">
        <v>0.88</v>
      </c>
      <c r="P98" s="200">
        <v>2.21</v>
      </c>
      <c r="Q98" s="200">
        <v>0.98</v>
      </c>
      <c r="R98" s="200">
        <v>4.9800000000000004</v>
      </c>
      <c r="S98" s="200">
        <v>3.11</v>
      </c>
      <c r="T98" s="200">
        <v>0</v>
      </c>
      <c r="U98" s="200">
        <v>11.71</v>
      </c>
      <c r="V98" s="200">
        <v>2.27</v>
      </c>
      <c r="W98" s="200">
        <v>5.62</v>
      </c>
      <c r="X98" s="200">
        <v>17.47</v>
      </c>
      <c r="Y98" s="200">
        <v>0</v>
      </c>
      <c r="Z98" s="200">
        <v>1.58</v>
      </c>
      <c r="AA98" s="200">
        <v>12.14</v>
      </c>
      <c r="AB98" s="200">
        <v>0</v>
      </c>
      <c r="AC98" s="200">
        <v>0</v>
      </c>
      <c r="AD98" s="200">
        <v>13.64</v>
      </c>
      <c r="AE98" s="200">
        <v>0</v>
      </c>
      <c r="AF98" s="200">
        <v>0</v>
      </c>
      <c r="AG98" s="200">
        <v>43.39</v>
      </c>
      <c r="AH98" s="200">
        <v>0</v>
      </c>
      <c r="AI98" s="200">
        <v>10.45</v>
      </c>
      <c r="AJ98" s="200">
        <v>0</v>
      </c>
      <c r="AK98" s="200">
        <v>9.17</v>
      </c>
      <c r="AL98" s="200">
        <v>0</v>
      </c>
      <c r="AM98" s="200">
        <v>0</v>
      </c>
      <c r="AN98" s="200">
        <v>0</v>
      </c>
      <c r="AO98" s="200">
        <v>222.75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  <c r="AU98" s="200">
        <v>0</v>
      </c>
      <c r="AV98" s="200">
        <v>0</v>
      </c>
      <c r="AW98" s="200">
        <v>0</v>
      </c>
      <c r="AX98" s="200">
        <v>0</v>
      </c>
      <c r="AY98" s="200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8.4919999999999982E-2</v>
      </c>
      <c r="D99">
        <f t="shared" si="0"/>
        <v>0.17928000000000041</v>
      </c>
      <c r="E99">
        <f t="shared" si="0"/>
        <v>0</v>
      </c>
      <c r="F99">
        <f t="shared" si="0"/>
        <v>0</v>
      </c>
      <c r="G99">
        <f t="shared" si="0"/>
        <v>0.43439999999999929</v>
      </c>
      <c r="H99">
        <f t="shared" si="0"/>
        <v>0</v>
      </c>
      <c r="I99">
        <f t="shared" si="0"/>
        <v>0</v>
      </c>
      <c r="J99">
        <f t="shared" si="0"/>
        <v>0.2805600000000007</v>
      </c>
      <c r="K99">
        <f t="shared" si="0"/>
        <v>1.7313625000000008</v>
      </c>
      <c r="L99">
        <f t="shared" si="0"/>
        <v>0.42709249999999976</v>
      </c>
      <c r="M99">
        <f t="shared" si="0"/>
        <v>0</v>
      </c>
      <c r="N99">
        <f t="shared" si="0"/>
        <v>2.5907499999999938E-2</v>
      </c>
      <c r="O99">
        <f t="shared" si="0"/>
        <v>2.1587499999999989E-2</v>
      </c>
      <c r="P99">
        <f t="shared" si="0"/>
        <v>5.3005000000000038E-2</v>
      </c>
      <c r="Q99">
        <f t="shared" si="0"/>
        <v>1.674500000000002E-2</v>
      </c>
      <c r="R99">
        <f t="shared" si="0"/>
        <v>7.0382499999999959E-2</v>
      </c>
      <c r="S99">
        <f t="shared" si="0"/>
        <v>5.5112500000000036E-2</v>
      </c>
      <c r="T99">
        <f t="shared" si="0"/>
        <v>0</v>
      </c>
      <c r="U99">
        <f t="shared" si="0"/>
        <v>0.28104000000000035</v>
      </c>
      <c r="V99">
        <f t="shared" si="0"/>
        <v>2.66425E-2</v>
      </c>
      <c r="W99">
        <f t="shared" si="0"/>
        <v>5.9412499999999945E-2</v>
      </c>
      <c r="X99">
        <f t="shared" si="0"/>
        <v>0.156025</v>
      </c>
      <c r="Y99">
        <f t="shared" si="0"/>
        <v>0</v>
      </c>
      <c r="Z99">
        <f t="shared" si="0"/>
        <v>0.11312499999999999</v>
      </c>
      <c r="AA99">
        <f t="shared" si="0"/>
        <v>0.18828499999999967</v>
      </c>
      <c r="AB99">
        <f t="shared" si="0"/>
        <v>0</v>
      </c>
      <c r="AC99">
        <f t="shared" si="0"/>
        <v>0</v>
      </c>
      <c r="AD99">
        <f t="shared" si="0"/>
        <v>0.32736000000000032</v>
      </c>
      <c r="AE99">
        <f t="shared" si="0"/>
        <v>0</v>
      </c>
      <c r="AF99">
        <f t="shared" si="0"/>
        <v>0</v>
      </c>
      <c r="AG99">
        <f t="shared" si="0"/>
        <v>1.0413599999999992</v>
      </c>
      <c r="AH99">
        <f t="shared" si="0"/>
        <v>0</v>
      </c>
      <c r="AI99">
        <f t="shared" si="0"/>
        <v>0.25080000000000041</v>
      </c>
      <c r="AJ99">
        <f t="shared" si="0"/>
        <v>0</v>
      </c>
      <c r="AK99">
        <f t="shared" si="0"/>
        <v>0.24525999999999981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3.879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45349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45</v>
      </c>
      <c r="C27" s="94">
        <f>'IDT-1 Calculation'!DG27</f>
        <v>-19.050999999999998</v>
      </c>
      <c r="D27" s="94">
        <f>'IDT-1 Calculation'!DH27</f>
        <v>0</v>
      </c>
      <c r="E27" s="94">
        <f>'IDT-1 Calculation'!DI27</f>
        <v>0</v>
      </c>
      <c r="F27" s="94">
        <f>'IDT-1 Calculation'!DJ27</f>
        <v>-25.949000000000002</v>
      </c>
      <c r="G27" s="99">
        <f t="shared" si="0"/>
        <v>0</v>
      </c>
    </row>
    <row r="28" spans="1:7">
      <c r="A28" s="98" t="s">
        <v>70</v>
      </c>
      <c r="B28" s="94">
        <f>'IDT-1 Calculation'!DF28</f>
        <v>121</v>
      </c>
      <c r="C28" s="94">
        <f>'IDT-1 Calculation'!DG28</f>
        <v>-51.226999999999997</v>
      </c>
      <c r="D28" s="94">
        <f>'IDT-1 Calculation'!DH28</f>
        <v>0</v>
      </c>
      <c r="E28" s="94">
        <f>'IDT-1 Calculation'!DI28</f>
        <v>0</v>
      </c>
      <c r="F28" s="94">
        <f>'IDT-1 Calculation'!DJ28</f>
        <v>-69.772999999999996</v>
      </c>
      <c r="G28" s="99">
        <f t="shared" si="0"/>
        <v>0</v>
      </c>
    </row>
    <row r="29" spans="1:7">
      <c r="A29" s="98" t="s">
        <v>71</v>
      </c>
      <c r="B29" s="94">
        <f>'IDT-1 Calculation'!DF29</f>
        <v>182</v>
      </c>
      <c r="C29" s="94">
        <f>'IDT-1 Calculation'!DG29</f>
        <v>-77.052000000000007</v>
      </c>
      <c r="D29" s="94">
        <f>'IDT-1 Calculation'!DH29</f>
        <v>0</v>
      </c>
      <c r="E29" s="94">
        <f>'IDT-1 Calculation'!DI29</f>
        <v>0</v>
      </c>
      <c r="F29" s="94">
        <f>'IDT-1 Calculation'!DJ29</f>
        <v>-104.94799999999999</v>
      </c>
      <c r="G29" s="99">
        <f t="shared" si="0"/>
        <v>0</v>
      </c>
    </row>
    <row r="30" spans="1:7">
      <c r="A30" s="98" t="s">
        <v>72</v>
      </c>
      <c r="B30" s="94">
        <f>'IDT-1 Calculation'!DF30</f>
        <v>154</v>
      </c>
      <c r="C30" s="94">
        <f>'IDT-1 Calculation'!DG30</f>
        <v>-65.197999999999993</v>
      </c>
      <c r="D30" s="94">
        <f>'IDT-1 Calculation'!DH30</f>
        <v>0</v>
      </c>
      <c r="E30" s="94">
        <f>'IDT-1 Calculation'!DI30</f>
        <v>0</v>
      </c>
      <c r="F30" s="94">
        <f>'IDT-1 Calculation'!DJ30</f>
        <v>-88.802000000000007</v>
      </c>
      <c r="G30" s="99">
        <f t="shared" si="0"/>
        <v>0</v>
      </c>
    </row>
    <row r="31" spans="1:7">
      <c r="A31" s="98" t="s">
        <v>73</v>
      </c>
      <c r="B31" s="94">
        <f>'IDT-1 Calculation'!DF31</f>
        <v>216</v>
      </c>
      <c r="C31" s="94">
        <f>'IDT-1 Calculation'!DG31</f>
        <v>-91.445999999999998</v>
      </c>
      <c r="D31" s="94">
        <f>'IDT-1 Calculation'!DH31</f>
        <v>0</v>
      </c>
      <c r="E31" s="94">
        <f>'IDT-1 Calculation'!DI31</f>
        <v>0</v>
      </c>
      <c r="F31" s="94">
        <f>'IDT-1 Calculation'!DJ31</f>
        <v>-124.554</v>
      </c>
      <c r="G31" s="99">
        <f t="shared" si="0"/>
        <v>0</v>
      </c>
    </row>
    <row r="32" spans="1:7">
      <c r="A32" s="98" t="s">
        <v>74</v>
      </c>
      <c r="B32" s="94">
        <f>'IDT-1 Calculation'!DF32</f>
        <v>254</v>
      </c>
      <c r="C32" s="94">
        <f>'IDT-1 Calculation'!DG32</f>
        <v>-75</v>
      </c>
      <c r="D32" s="94">
        <f>'IDT-1 Calculation'!DH32</f>
        <v>0</v>
      </c>
      <c r="E32" s="94">
        <f>'IDT-1 Calculation'!DI32</f>
        <v>0</v>
      </c>
      <c r="F32" s="94">
        <f>'IDT-1 Calculation'!DJ32</f>
        <v>-179</v>
      </c>
      <c r="G32" s="99">
        <f t="shared" si="0"/>
        <v>0</v>
      </c>
    </row>
    <row r="33" spans="1:7">
      <c r="A33" s="98" t="s">
        <v>75</v>
      </c>
      <c r="B33" s="94">
        <f>'IDT-1 Calculation'!DF33</f>
        <v>240.17500000000001</v>
      </c>
      <c r="C33" s="94">
        <f>'IDT-1 Calculation'!DG33</f>
        <v>-65</v>
      </c>
      <c r="D33" s="94">
        <f>'IDT-1 Calculation'!DH33</f>
        <v>0</v>
      </c>
      <c r="E33" s="94">
        <f>'IDT-1 Calculation'!DI33</f>
        <v>0</v>
      </c>
      <c r="F33" s="94">
        <f>'IDT-1 Calculation'!DJ33</f>
        <v>-175.17500000000001</v>
      </c>
      <c r="G33" s="99">
        <f t="shared" si="0"/>
        <v>0</v>
      </c>
    </row>
    <row r="34" spans="1:7">
      <c r="A34" s="98" t="s">
        <v>76</v>
      </c>
      <c r="B34" s="94">
        <f>'IDT-1 Calculation'!DF34</f>
        <v>230.476</v>
      </c>
      <c r="C34" s="94">
        <f>'IDT-1 Calculation'!DG34</f>
        <v>-65</v>
      </c>
      <c r="D34" s="94">
        <f>'IDT-1 Calculation'!DH34</f>
        <v>0</v>
      </c>
      <c r="E34" s="94">
        <f>'IDT-1 Calculation'!DI34</f>
        <v>0</v>
      </c>
      <c r="F34" s="94">
        <f>'IDT-1 Calculation'!DJ34</f>
        <v>-165.476</v>
      </c>
      <c r="G34" s="99">
        <f t="shared" si="0"/>
        <v>0</v>
      </c>
    </row>
    <row r="35" spans="1:7">
      <c r="A35" s="98" t="s">
        <v>77</v>
      </c>
      <c r="B35" s="94">
        <f>'IDT-1 Calculation'!DF35</f>
        <v>244</v>
      </c>
      <c r="C35" s="94">
        <f>'IDT-1 Calculation'!DG35</f>
        <v>-103.301</v>
      </c>
      <c r="D35" s="94">
        <f>'IDT-1 Calculation'!DH35</f>
        <v>0</v>
      </c>
      <c r="E35" s="94">
        <f>'IDT-1 Calculation'!DI35</f>
        <v>0</v>
      </c>
      <c r="F35" s="94">
        <f>'IDT-1 Calculation'!DJ35</f>
        <v>-140.69900000000001</v>
      </c>
      <c r="G35" s="99">
        <f t="shared" si="0"/>
        <v>0</v>
      </c>
    </row>
    <row r="36" spans="1:7">
      <c r="A36" s="98" t="s">
        <v>78</v>
      </c>
      <c r="B36" s="94">
        <f>'IDT-1 Calculation'!DF36</f>
        <v>206.08199999999999</v>
      </c>
      <c r="C36" s="94">
        <f>'IDT-1 Calculation'!DG36</f>
        <v>-95</v>
      </c>
      <c r="D36" s="94">
        <f>'IDT-1 Calculation'!DH36</f>
        <v>0</v>
      </c>
      <c r="E36" s="94">
        <f>'IDT-1 Calculation'!DI36</f>
        <v>0</v>
      </c>
      <c r="F36" s="94">
        <f>'IDT-1 Calculation'!DJ36</f>
        <v>-111.08199999999999</v>
      </c>
      <c r="G36" s="99">
        <f t="shared" si="0"/>
        <v>0</v>
      </c>
    </row>
    <row r="37" spans="1:7">
      <c r="A37" s="98" t="s">
        <v>79</v>
      </c>
      <c r="B37" s="94">
        <f>'IDT-1 Calculation'!DF37</f>
        <v>203.49799999999999</v>
      </c>
      <c r="C37" s="94">
        <f>'IDT-1 Calculation'!DG37</f>
        <v>-95</v>
      </c>
      <c r="D37" s="94">
        <f>'IDT-1 Calculation'!DH37</f>
        <v>0</v>
      </c>
      <c r="E37" s="94">
        <f>'IDT-1 Calculation'!DI37</f>
        <v>0</v>
      </c>
      <c r="F37" s="94">
        <f>'IDT-1 Calculation'!DJ37</f>
        <v>-108.498</v>
      </c>
      <c r="G37" s="99">
        <f t="shared" si="0"/>
        <v>0</v>
      </c>
    </row>
    <row r="38" spans="1:7">
      <c r="A38" s="98" t="s">
        <v>80</v>
      </c>
      <c r="B38" s="94">
        <f>'IDT-1 Calculation'!DF38</f>
        <v>212.471</v>
      </c>
      <c r="C38" s="94">
        <f>'IDT-1 Calculation'!DG38</f>
        <v>-100</v>
      </c>
      <c r="D38" s="94">
        <f>'IDT-1 Calculation'!DH38</f>
        <v>0</v>
      </c>
      <c r="E38" s="94">
        <f>'IDT-1 Calculation'!DI38</f>
        <v>0</v>
      </c>
      <c r="F38" s="94">
        <f>'IDT-1 Calculation'!DJ38</f>
        <v>-112.471</v>
      </c>
      <c r="G38" s="99">
        <f t="shared" si="0"/>
        <v>0</v>
      </c>
    </row>
    <row r="39" spans="1:7">
      <c r="A39" s="98" t="s">
        <v>81</v>
      </c>
      <c r="B39" s="94">
        <f>'IDT-1 Calculation'!DF39</f>
        <v>86.768000000000001</v>
      </c>
      <c r="C39" s="94">
        <f>'IDT-1 Calculation'!DG39</f>
        <v>-19</v>
      </c>
      <c r="D39" s="94">
        <f>'IDT-1 Calculation'!DH39</f>
        <v>0</v>
      </c>
      <c r="E39" s="94">
        <f>'IDT-1 Calculation'!DI39</f>
        <v>0</v>
      </c>
      <c r="F39" s="94">
        <f>'IDT-1 Calculation'!DJ39</f>
        <v>-67.768000000000001</v>
      </c>
      <c r="G39" s="99">
        <f t="shared" si="0"/>
        <v>0</v>
      </c>
    </row>
    <row r="40" spans="1:7">
      <c r="A40" s="98" t="s">
        <v>82</v>
      </c>
      <c r="B40" s="94">
        <f>'IDT-1 Calculation'!DF40</f>
        <v>67.647999999999996</v>
      </c>
      <c r="C40" s="94">
        <f>'IDT-1 Calculation'!DG40</f>
        <v>-29</v>
      </c>
      <c r="D40" s="94">
        <f>'IDT-1 Calculation'!DH40</f>
        <v>0</v>
      </c>
      <c r="E40" s="94">
        <f>'IDT-1 Calculation'!DI40</f>
        <v>0</v>
      </c>
      <c r="F40" s="94">
        <f>'IDT-1 Calculation'!DJ40</f>
        <v>-38.648000000000003</v>
      </c>
      <c r="G40" s="99">
        <f t="shared" si="0"/>
        <v>0</v>
      </c>
    </row>
    <row r="41" spans="1:7">
      <c r="A41" s="98" t="s">
        <v>83</v>
      </c>
      <c r="B41" s="94">
        <f>'IDT-1 Calculation'!DF41</f>
        <v>129.27799999999999</v>
      </c>
      <c r="C41" s="94">
        <f>'IDT-1 Calculation'!DG41</f>
        <v>-90</v>
      </c>
      <c r="D41" s="94">
        <f>'IDT-1 Calculation'!DH41</f>
        <v>0</v>
      </c>
      <c r="E41" s="94">
        <f>'IDT-1 Calculation'!DI41</f>
        <v>0</v>
      </c>
      <c r="F41" s="94">
        <f>'IDT-1 Calculation'!DJ41</f>
        <v>-39.277999999999999</v>
      </c>
      <c r="G41" s="99">
        <f t="shared" si="0"/>
        <v>0</v>
      </c>
    </row>
    <row r="42" spans="1:7">
      <c r="A42" s="98" t="s">
        <v>84</v>
      </c>
      <c r="B42" s="94">
        <f>'IDT-1 Calculation'!DF42</f>
        <v>94.688000000000002</v>
      </c>
      <c r="C42" s="94">
        <f>'IDT-1 Calculation'!DG42</f>
        <v>-70</v>
      </c>
      <c r="D42" s="94">
        <f>'IDT-1 Calculation'!DH42</f>
        <v>0</v>
      </c>
      <c r="E42" s="94">
        <f>'IDT-1 Calculation'!DI42</f>
        <v>0</v>
      </c>
      <c r="F42" s="94">
        <f>'IDT-1 Calculation'!DJ42</f>
        <v>-24.687999999999999</v>
      </c>
      <c r="G42" s="99">
        <f t="shared" si="0"/>
        <v>0</v>
      </c>
    </row>
    <row r="43" spans="1:7">
      <c r="A43" s="98" t="s">
        <v>85</v>
      </c>
      <c r="B43" s="94">
        <f>'IDT-1 Calculation'!DF43</f>
        <v>99.06</v>
      </c>
      <c r="C43" s="94">
        <f>'IDT-1 Calculation'!DG43</f>
        <v>-80</v>
      </c>
      <c r="D43" s="94">
        <f>'IDT-1 Calculation'!DH43</f>
        <v>0</v>
      </c>
      <c r="E43" s="94">
        <f>'IDT-1 Calculation'!DI43</f>
        <v>0</v>
      </c>
      <c r="F43" s="94">
        <f>'IDT-1 Calculation'!DJ43</f>
        <v>-19.059999999999999</v>
      </c>
      <c r="G43" s="99">
        <f t="shared" si="0"/>
        <v>0</v>
      </c>
    </row>
    <row r="44" spans="1:7">
      <c r="A44" s="98" t="s">
        <v>86</v>
      </c>
      <c r="B44" s="94">
        <f>'IDT-1 Calculation'!DF44</f>
        <v>110.35</v>
      </c>
      <c r="C44" s="94">
        <f>'IDT-1 Calculation'!DG44</f>
        <v>-100</v>
      </c>
      <c r="D44" s="94">
        <f>'IDT-1 Calculation'!DH44</f>
        <v>0</v>
      </c>
      <c r="E44" s="94">
        <f>'IDT-1 Calculation'!DI44</f>
        <v>0</v>
      </c>
      <c r="F44" s="94">
        <f>'IDT-1 Calculation'!DJ44</f>
        <v>-10.35</v>
      </c>
      <c r="G44" s="99">
        <f t="shared" si="0"/>
        <v>0</v>
      </c>
    </row>
    <row r="45" spans="1:7">
      <c r="A45" s="98" t="s">
        <v>87</v>
      </c>
      <c r="B45" s="94">
        <f>'IDT-1 Calculation'!DF45</f>
        <v>44</v>
      </c>
      <c r="C45" s="94">
        <f>'IDT-1 Calculation'!DG45</f>
        <v>-44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56.099000000000004</v>
      </c>
      <c r="C46" s="94">
        <f>'IDT-1 Calculation'!DG46</f>
        <v>-54</v>
      </c>
      <c r="D46" s="94">
        <f>'IDT-1 Calculation'!DH46</f>
        <v>0</v>
      </c>
      <c r="E46" s="94">
        <f>'IDT-1 Calculation'!DI46</f>
        <v>0</v>
      </c>
      <c r="F46" s="94">
        <f>'IDT-1 Calculation'!DJ46</f>
        <v>-2.0990000000000002</v>
      </c>
      <c r="G46" s="99">
        <f t="shared" si="0"/>
        <v>3.5527136788005009E-15</v>
      </c>
    </row>
    <row r="47" spans="1:7">
      <c r="A47" s="98" t="s">
        <v>89</v>
      </c>
      <c r="B47" s="94">
        <f>'IDT-1 Calculation'!DF47</f>
        <v>119.745</v>
      </c>
      <c r="C47" s="94">
        <f>'IDT-1 Calculation'!DG47</f>
        <v>-80</v>
      </c>
      <c r="D47" s="94">
        <f>'IDT-1 Calculation'!DH47</f>
        <v>0</v>
      </c>
      <c r="E47" s="94">
        <f>'IDT-1 Calculation'!DI47</f>
        <v>0</v>
      </c>
      <c r="F47" s="94">
        <f>'IDT-1 Calculation'!DJ47</f>
        <v>-39.744999999999997</v>
      </c>
      <c r="G47" s="99">
        <f t="shared" si="0"/>
        <v>0</v>
      </c>
    </row>
    <row r="48" spans="1:7">
      <c r="A48" s="98" t="s">
        <v>90</v>
      </c>
      <c r="B48" s="94">
        <f>'IDT-1 Calculation'!DF48</f>
        <v>69.015000000000001</v>
      </c>
      <c r="C48" s="94">
        <f>'IDT-1 Calculation'!DG48</f>
        <v>-29</v>
      </c>
      <c r="D48" s="94">
        <f>'IDT-1 Calculation'!DH48</f>
        <v>0</v>
      </c>
      <c r="E48" s="94">
        <f>'IDT-1 Calculation'!DI48</f>
        <v>0</v>
      </c>
      <c r="F48" s="94">
        <f>'IDT-1 Calculation'!DJ48</f>
        <v>-40.015000000000001</v>
      </c>
      <c r="G48" s="99">
        <f t="shared" si="0"/>
        <v>0</v>
      </c>
    </row>
    <row r="49" spans="1:7">
      <c r="A49" s="98" t="s">
        <v>91</v>
      </c>
      <c r="B49" s="94">
        <f>'IDT-1 Calculation'!DF49</f>
        <v>49</v>
      </c>
      <c r="C49" s="94">
        <f>'IDT-1 Calculation'!DG49</f>
        <v>-20.745000000000001</v>
      </c>
      <c r="D49" s="94">
        <f>'IDT-1 Calculation'!DH49</f>
        <v>0</v>
      </c>
      <c r="E49" s="94">
        <f>'IDT-1 Calculation'!DI49</f>
        <v>0</v>
      </c>
      <c r="F49" s="94">
        <f>'IDT-1 Calculation'!DJ49</f>
        <v>-28.254999999999999</v>
      </c>
      <c r="G49" s="99">
        <f t="shared" si="0"/>
        <v>0</v>
      </c>
    </row>
    <row r="50" spans="1:7">
      <c r="A50" s="98" t="s">
        <v>92</v>
      </c>
      <c r="B50" s="94">
        <f>'IDT-1 Calculation'!DF50</f>
        <v>15</v>
      </c>
      <c r="C50" s="94">
        <f>'IDT-1 Calculation'!DG50</f>
        <v>-6.35</v>
      </c>
      <c r="D50" s="94">
        <f>'IDT-1 Calculation'!DH50</f>
        <v>0</v>
      </c>
      <c r="E50" s="94">
        <f>'IDT-1 Calculation'!DI50</f>
        <v>0</v>
      </c>
      <c r="F50" s="94">
        <f>'IDT-1 Calculation'!DJ50</f>
        <v>-8.65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80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-80</v>
      </c>
      <c r="G75" s="99">
        <f t="shared" si="1"/>
        <v>0</v>
      </c>
    </row>
    <row r="76" spans="1:7">
      <c r="A76" s="98" t="s">
        <v>118</v>
      </c>
      <c r="B76" s="94">
        <f>'IDT-1 Calculation'!DF76</f>
        <v>125</v>
      </c>
      <c r="C76" s="94">
        <f>'IDT-1 Calculation'!DG76</f>
        <v>-20</v>
      </c>
      <c r="D76" s="94">
        <f>'IDT-1 Calculation'!DH76</f>
        <v>0</v>
      </c>
      <c r="E76" s="94">
        <f>'IDT-1 Calculation'!DI76</f>
        <v>0</v>
      </c>
      <c r="F76" s="94">
        <f>'IDT-1 Calculation'!DJ76</f>
        <v>-105</v>
      </c>
      <c r="G76" s="99">
        <f t="shared" si="1"/>
        <v>0</v>
      </c>
    </row>
    <row r="77" spans="1:7">
      <c r="A77" s="98" t="s">
        <v>119</v>
      </c>
      <c r="B77" s="94">
        <f>'IDT-1 Calculation'!DF77</f>
        <v>122.717</v>
      </c>
      <c r="C77" s="94">
        <f>'IDT-1 Calculation'!DG77</f>
        <v>-10</v>
      </c>
      <c r="D77" s="94">
        <f>'IDT-1 Calculation'!DH77</f>
        <v>0</v>
      </c>
      <c r="E77" s="94">
        <f>'IDT-1 Calculation'!DI77</f>
        <v>0</v>
      </c>
      <c r="F77" s="94">
        <f>'IDT-1 Calculation'!DJ77</f>
        <v>-112.717</v>
      </c>
      <c r="G77" s="99">
        <f t="shared" si="1"/>
        <v>0</v>
      </c>
    </row>
    <row r="78" spans="1:7">
      <c r="A78" s="98" t="s">
        <v>120</v>
      </c>
      <c r="B78" s="94">
        <f>'IDT-1 Calculation'!DF78</f>
        <v>99.137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-99.137</v>
      </c>
      <c r="G78" s="99">
        <f t="shared" si="1"/>
        <v>0</v>
      </c>
    </row>
    <row r="79" spans="1:7">
      <c r="A79" s="98" t="s">
        <v>121</v>
      </c>
      <c r="B79" s="94">
        <f>'IDT-1 Calculation'!DF79</f>
        <v>80.921999999999997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-80.921999999999997</v>
      </c>
      <c r="G79" s="99">
        <f t="shared" si="1"/>
        <v>0</v>
      </c>
    </row>
    <row r="80" spans="1:7">
      <c r="A80" s="98" t="s">
        <v>122</v>
      </c>
      <c r="B80" s="94">
        <f>'IDT-1 Calculation'!DF80</f>
        <v>89.325999999999993</v>
      </c>
      <c r="C80" s="94">
        <f>'IDT-1 Calculation'!DG80</f>
        <v>-5</v>
      </c>
      <c r="D80" s="94">
        <f>'IDT-1 Calculation'!DH80</f>
        <v>0</v>
      </c>
      <c r="E80" s="94">
        <f>'IDT-1 Calculation'!DI80</f>
        <v>0</v>
      </c>
      <c r="F80" s="94">
        <f>'IDT-1 Calculation'!DJ80</f>
        <v>-84.325999999999993</v>
      </c>
      <c r="G80" s="99">
        <f t="shared" si="1"/>
        <v>0</v>
      </c>
    </row>
    <row r="81" spans="1:7">
      <c r="A81" s="98" t="s">
        <v>123</v>
      </c>
      <c r="B81" s="94">
        <f>'IDT-1 Calculation'!DF81</f>
        <v>146.56700000000001</v>
      </c>
      <c r="C81" s="94">
        <f>'IDT-1 Calculation'!DG81</f>
        <v>-55</v>
      </c>
      <c r="D81" s="94">
        <f>'IDT-1 Calculation'!DH81</f>
        <v>0</v>
      </c>
      <c r="E81" s="94">
        <f>'IDT-1 Calculation'!DI81</f>
        <v>0</v>
      </c>
      <c r="F81" s="94">
        <f>'IDT-1 Calculation'!DJ81</f>
        <v>-91.566999999999993</v>
      </c>
      <c r="G81" s="99">
        <f t="shared" si="1"/>
        <v>0</v>
      </c>
    </row>
    <row r="82" spans="1:7">
      <c r="A82" s="98" t="s">
        <v>124</v>
      </c>
      <c r="B82" s="94">
        <f>'IDT-1 Calculation'!DF82</f>
        <v>161.37700000000001</v>
      </c>
      <c r="C82" s="94">
        <f>'IDT-1 Calculation'!DG82</f>
        <v>-70</v>
      </c>
      <c r="D82" s="94">
        <f>'IDT-1 Calculation'!DH82</f>
        <v>0</v>
      </c>
      <c r="E82" s="94">
        <f>'IDT-1 Calculation'!DI82</f>
        <v>0</v>
      </c>
      <c r="F82" s="94">
        <f>'IDT-1 Calculation'!DJ82</f>
        <v>-91.376999999999995</v>
      </c>
      <c r="G82" s="99">
        <f t="shared" si="1"/>
        <v>0</v>
      </c>
    </row>
    <row r="83" spans="1:7">
      <c r="A83" s="98" t="s">
        <v>125</v>
      </c>
      <c r="B83" s="94">
        <f>'IDT-1 Calculation'!DF83</f>
        <v>100</v>
      </c>
      <c r="C83" s="94">
        <f>'IDT-1 Calculation'!DG83</f>
        <v>-100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139</v>
      </c>
      <c r="C84" s="94">
        <f>'IDT-1 Calculation'!DG84</f>
        <v>-139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148.17599999999999</v>
      </c>
      <c r="C85" s="94">
        <f>'IDT-1 Calculation'!DG85</f>
        <v>-140</v>
      </c>
      <c r="D85" s="94">
        <f>'IDT-1 Calculation'!DH85</f>
        <v>0</v>
      </c>
      <c r="E85" s="94">
        <f>'IDT-1 Calculation'!DI85</f>
        <v>0</v>
      </c>
      <c r="F85" s="94">
        <f>'IDT-1 Calculation'!DJ85</f>
        <v>-8.1760000000000002</v>
      </c>
      <c r="G85" s="99">
        <f t="shared" si="1"/>
        <v>0</v>
      </c>
    </row>
    <row r="86" spans="1:7">
      <c r="A86" s="98" t="s">
        <v>128</v>
      </c>
      <c r="B86" s="94">
        <f>'IDT-1 Calculation'!DF86</f>
        <v>200</v>
      </c>
      <c r="C86" s="94">
        <f>'IDT-1 Calculation'!DG86</f>
        <v>-152.18299999999999</v>
      </c>
      <c r="D86" s="94">
        <f>'IDT-1 Calculation'!DH86</f>
        <v>0</v>
      </c>
      <c r="E86" s="94">
        <f>'IDT-1 Calculation'!DI86</f>
        <v>0</v>
      </c>
      <c r="F86" s="94">
        <f>'IDT-1 Calculation'!DJ86</f>
        <v>-47.817</v>
      </c>
      <c r="G86" s="99">
        <f t="shared" si="1"/>
        <v>0</v>
      </c>
    </row>
    <row r="87" spans="1:7">
      <c r="A87" s="98" t="s">
        <v>129</v>
      </c>
      <c r="B87" s="94">
        <f>'IDT-1 Calculation'!DF87</f>
        <v>154</v>
      </c>
      <c r="C87" s="94">
        <f>'IDT-1 Calculation'!DG87</f>
        <v>-65.197999999999993</v>
      </c>
      <c r="D87" s="94">
        <f>'IDT-1 Calculation'!DH87</f>
        <v>0</v>
      </c>
      <c r="E87" s="94">
        <f>'IDT-1 Calculation'!DI87</f>
        <v>0</v>
      </c>
      <c r="F87" s="94">
        <f>'IDT-1 Calculation'!DJ87</f>
        <v>-88.802000000000007</v>
      </c>
      <c r="G87" s="99">
        <f t="shared" si="1"/>
        <v>0</v>
      </c>
    </row>
    <row r="88" spans="1:7">
      <c r="A88" s="98" t="s">
        <v>130</v>
      </c>
      <c r="B88" s="94">
        <f>'IDT-1 Calculation'!DF88</f>
        <v>127</v>
      </c>
      <c r="C88" s="94">
        <f>'IDT-1 Calculation'!DG88</f>
        <v>-54.847000000000001</v>
      </c>
      <c r="D88" s="94">
        <f>'IDT-1 Calculation'!DH88</f>
        <v>0</v>
      </c>
      <c r="E88" s="94">
        <f>'IDT-1 Calculation'!DI88</f>
        <v>0</v>
      </c>
      <c r="F88" s="94">
        <f>'IDT-1 Calculation'!DJ88</f>
        <v>-72.153000000000006</v>
      </c>
      <c r="G88" s="99">
        <f t="shared" si="1"/>
        <v>0</v>
      </c>
    </row>
    <row r="89" spans="1:7">
      <c r="A89" s="98" t="s">
        <v>131</v>
      </c>
      <c r="B89" s="94">
        <f>'IDT-1 Calculation'!DF89</f>
        <v>105</v>
      </c>
      <c r="C89" s="94">
        <f>'IDT-1 Calculation'!DG89</f>
        <v>-44.453000000000003</v>
      </c>
      <c r="D89" s="94">
        <f>'IDT-1 Calculation'!DH89</f>
        <v>0</v>
      </c>
      <c r="E89" s="94">
        <f>'IDT-1 Calculation'!DI89</f>
        <v>0</v>
      </c>
      <c r="F89" s="94">
        <f>'IDT-1 Calculation'!DJ89</f>
        <v>-60.546999999999997</v>
      </c>
      <c r="G89" s="99">
        <f t="shared" si="1"/>
        <v>0</v>
      </c>
    </row>
    <row r="90" spans="1:7">
      <c r="A90" s="98" t="s">
        <v>132</v>
      </c>
      <c r="B90" s="94">
        <f>'IDT-1 Calculation'!DF90</f>
        <v>76</v>
      </c>
      <c r="C90" s="94">
        <f>'IDT-1 Calculation'!DG90</f>
        <v>-32.176000000000002</v>
      </c>
      <c r="D90" s="94">
        <f>'IDT-1 Calculation'!DH90</f>
        <v>0</v>
      </c>
      <c r="E90" s="94">
        <f>'IDT-1 Calculation'!DI90</f>
        <v>0</v>
      </c>
      <c r="F90" s="94">
        <f>'IDT-1 Calculation'!DJ90</f>
        <v>-43.823999999999998</v>
      </c>
      <c r="G90" s="99">
        <f t="shared" si="1"/>
        <v>0</v>
      </c>
    </row>
    <row r="91" spans="1:7">
      <c r="A91" s="98" t="s">
        <v>133</v>
      </c>
      <c r="B91" s="94">
        <f>'IDT-1 Calculation'!DF91</f>
        <v>67</v>
      </c>
      <c r="C91" s="94">
        <f>'IDT-1 Calculation'!DG91</f>
        <v>-28.364999999999998</v>
      </c>
      <c r="D91" s="94">
        <f>'IDT-1 Calculation'!DH91</f>
        <v>0</v>
      </c>
      <c r="E91" s="94">
        <f>'IDT-1 Calculation'!DI91</f>
        <v>0</v>
      </c>
      <c r="F91" s="94">
        <f>'IDT-1 Calculation'!DJ91</f>
        <v>-38.634999999999998</v>
      </c>
      <c r="G91" s="99">
        <f t="shared" si="1"/>
        <v>0</v>
      </c>
    </row>
    <row r="92" spans="1:7">
      <c r="A92" s="98" t="s">
        <v>134</v>
      </c>
      <c r="B92" s="94">
        <f>'IDT-1 Calculation'!DF92</f>
        <v>26</v>
      </c>
      <c r="C92" s="94">
        <f>'IDT-1 Calculation'!DG92</f>
        <v>-11.007</v>
      </c>
      <c r="D92" s="94">
        <f>'IDT-1 Calculation'!DH92</f>
        <v>0</v>
      </c>
      <c r="E92" s="94">
        <f>'IDT-1 Calculation'!DI92</f>
        <v>0</v>
      </c>
      <c r="F92" s="94">
        <f>'IDT-1 Calculation'!DJ92</f>
        <v>-14.993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1.3241437500000002</v>
      </c>
      <c r="C99" s="110">
        <f>SUM(C3:C98)/4000</f>
        <v>-0.61289974999999997</v>
      </c>
      <c r="D99" s="110">
        <f>SUM(D3:D98)/4000</f>
        <v>0</v>
      </c>
      <c r="E99" s="110">
        <f>SUM(E3:E98)/4000</f>
        <v>0</v>
      </c>
      <c r="F99" s="110">
        <f>SUM(F3:F98)/4000</f>
        <v>-0.7112440000000001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9"/>
    </row>
    <row r="3" spans="1:51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 s="200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16.36</v>
      </c>
      <c r="AH3" s="200">
        <v>0</v>
      </c>
      <c r="AI3" s="200">
        <v>3.94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 s="200">
        <v>15.28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  <c r="AU3" s="200">
        <v>0</v>
      </c>
      <c r="AV3" s="200">
        <v>0</v>
      </c>
      <c r="AW3" s="200">
        <v>0</v>
      </c>
      <c r="AX3" s="200">
        <v>0</v>
      </c>
      <c r="AY3" s="200">
        <v>0</v>
      </c>
    </row>
    <row r="4" spans="1:51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 s="200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16.36</v>
      </c>
      <c r="AH4" s="200">
        <v>0</v>
      </c>
      <c r="AI4" s="200">
        <v>3.94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 s="200">
        <v>15.28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  <c r="AU4" s="200">
        <v>0</v>
      </c>
      <c r="AV4" s="200">
        <v>0</v>
      </c>
      <c r="AW4" s="200">
        <v>0</v>
      </c>
      <c r="AX4" s="200">
        <v>0</v>
      </c>
      <c r="AY4" s="200">
        <v>0</v>
      </c>
    </row>
    <row r="5" spans="1:51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 s="200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16.36</v>
      </c>
      <c r="AH5" s="200">
        <v>0</v>
      </c>
      <c r="AI5" s="200">
        <v>3.94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 s="200">
        <v>15.28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  <c r="AU5" s="200">
        <v>0</v>
      </c>
      <c r="AV5" s="200">
        <v>0</v>
      </c>
      <c r="AW5" s="200">
        <v>0</v>
      </c>
      <c r="AX5" s="200">
        <v>0</v>
      </c>
      <c r="AY5" s="200">
        <v>0</v>
      </c>
    </row>
    <row r="6" spans="1:51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 s="200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16.36</v>
      </c>
      <c r="AH6" s="200">
        <v>0</v>
      </c>
      <c r="AI6" s="200">
        <v>3.94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 s="200">
        <v>15.28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  <c r="AU6" s="200">
        <v>0</v>
      </c>
      <c r="AV6" s="200">
        <v>0</v>
      </c>
      <c r="AW6" s="200">
        <v>0</v>
      </c>
      <c r="AX6" s="200">
        <v>0</v>
      </c>
      <c r="AY6" s="200">
        <v>0</v>
      </c>
    </row>
    <row r="7" spans="1:51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 s="200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16.36</v>
      </c>
      <c r="AH7" s="200">
        <v>0</v>
      </c>
      <c r="AI7" s="200">
        <v>3.94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 s="200">
        <v>15.28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  <c r="AU7" s="200">
        <v>0</v>
      </c>
      <c r="AV7" s="200">
        <v>0</v>
      </c>
      <c r="AW7" s="200">
        <v>0</v>
      </c>
      <c r="AX7" s="200">
        <v>0</v>
      </c>
      <c r="AY7" s="200">
        <v>0</v>
      </c>
    </row>
    <row r="8" spans="1:51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 s="200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16.36</v>
      </c>
      <c r="AH8" s="200">
        <v>0</v>
      </c>
      <c r="AI8" s="200">
        <v>3.94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 s="200">
        <v>15.28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  <c r="AU8" s="200">
        <v>0</v>
      </c>
      <c r="AV8" s="200">
        <v>0</v>
      </c>
      <c r="AW8" s="200">
        <v>0</v>
      </c>
      <c r="AX8" s="200">
        <v>0</v>
      </c>
      <c r="AY8" s="200">
        <v>0</v>
      </c>
    </row>
    <row r="9" spans="1:51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 s="200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16.36</v>
      </c>
      <c r="AH9" s="200">
        <v>0</v>
      </c>
      <c r="AI9" s="200">
        <v>3.94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 s="200">
        <v>15.28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  <c r="AU9" s="200">
        <v>0</v>
      </c>
      <c r="AV9" s="200">
        <v>0</v>
      </c>
      <c r="AW9" s="200">
        <v>0</v>
      </c>
      <c r="AX9" s="200">
        <v>0</v>
      </c>
      <c r="AY9" s="200">
        <v>0</v>
      </c>
    </row>
    <row r="10" spans="1:51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 s="20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16.36</v>
      </c>
      <c r="AH10" s="200">
        <v>0</v>
      </c>
      <c r="AI10" s="200">
        <v>3.94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 s="200">
        <v>15.28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  <c r="AU10" s="200">
        <v>0</v>
      </c>
      <c r="AV10" s="200">
        <v>0</v>
      </c>
      <c r="AW10" s="200">
        <v>0</v>
      </c>
      <c r="AX10" s="200">
        <v>0</v>
      </c>
      <c r="AY10" s="200">
        <v>0</v>
      </c>
    </row>
    <row r="11" spans="1:51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 s="200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16.36</v>
      </c>
      <c r="AH11" s="200">
        <v>0</v>
      </c>
      <c r="AI11" s="200">
        <v>3.94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 s="200">
        <v>15.28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  <c r="AU11" s="200">
        <v>0</v>
      </c>
      <c r="AV11" s="200">
        <v>0</v>
      </c>
      <c r="AW11" s="200">
        <v>0</v>
      </c>
      <c r="AX11" s="200">
        <v>0</v>
      </c>
      <c r="AY11" s="200">
        <v>0</v>
      </c>
    </row>
    <row r="12" spans="1:51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 s="200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16.36</v>
      </c>
      <c r="AH12" s="200">
        <v>0</v>
      </c>
      <c r="AI12" s="200">
        <v>3.94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 s="200">
        <v>15.28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  <c r="AU12" s="200">
        <v>0</v>
      </c>
      <c r="AV12" s="200">
        <v>0</v>
      </c>
      <c r="AW12" s="200">
        <v>0</v>
      </c>
      <c r="AX12" s="200">
        <v>0</v>
      </c>
      <c r="AY12" s="200">
        <v>0</v>
      </c>
    </row>
    <row r="13" spans="1:51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 s="200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16.36</v>
      </c>
      <c r="AH13" s="200">
        <v>0</v>
      </c>
      <c r="AI13" s="200">
        <v>3.94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 s="200">
        <v>15.28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  <c r="AU13" s="200">
        <v>0</v>
      </c>
      <c r="AV13" s="200">
        <v>0</v>
      </c>
      <c r="AW13" s="200">
        <v>0</v>
      </c>
      <c r="AX13" s="200">
        <v>0</v>
      </c>
      <c r="AY13" s="200">
        <v>0</v>
      </c>
    </row>
    <row r="14" spans="1:51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 s="200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16.36</v>
      </c>
      <c r="AH14" s="200">
        <v>0</v>
      </c>
      <c r="AI14" s="200">
        <v>3.94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 s="200">
        <v>15.28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</row>
    <row r="15" spans="1:51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 s="200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16.36</v>
      </c>
      <c r="AH15" s="200">
        <v>0</v>
      </c>
      <c r="AI15" s="200">
        <v>3.94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 s="200">
        <v>15.28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</row>
    <row r="16" spans="1:51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 s="200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16.36</v>
      </c>
      <c r="AH16" s="200">
        <v>0</v>
      </c>
      <c r="AI16" s="200">
        <v>3.94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 s="200">
        <v>15.28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  <c r="AU16" s="200">
        <v>0</v>
      </c>
      <c r="AV16" s="200">
        <v>0</v>
      </c>
      <c r="AW16" s="200">
        <v>0</v>
      </c>
      <c r="AX16" s="200">
        <v>0</v>
      </c>
      <c r="AY16" s="200">
        <v>0</v>
      </c>
    </row>
    <row r="17" spans="1:51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 s="200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16.36</v>
      </c>
      <c r="AH17" s="200">
        <v>0</v>
      </c>
      <c r="AI17" s="200">
        <v>3.94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 s="200">
        <v>15.28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  <c r="AU17" s="200">
        <v>0</v>
      </c>
      <c r="AV17" s="200">
        <v>0</v>
      </c>
      <c r="AW17" s="200">
        <v>0</v>
      </c>
      <c r="AX17" s="200">
        <v>0</v>
      </c>
      <c r="AY17" s="200">
        <v>0</v>
      </c>
    </row>
    <row r="18" spans="1:51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 s="200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16.36</v>
      </c>
      <c r="AH18" s="200">
        <v>0</v>
      </c>
      <c r="AI18" s="200">
        <v>3.94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 s="200">
        <v>15.28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  <c r="AU18" s="200">
        <v>0</v>
      </c>
      <c r="AV18" s="200">
        <v>0</v>
      </c>
      <c r="AW18" s="200">
        <v>0</v>
      </c>
      <c r="AX18" s="200">
        <v>0</v>
      </c>
      <c r="AY18" s="200">
        <v>0</v>
      </c>
    </row>
    <row r="19" spans="1:51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 s="200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16.36</v>
      </c>
      <c r="AH19" s="200">
        <v>0</v>
      </c>
      <c r="AI19" s="200">
        <v>3.94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 s="200">
        <v>15.28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  <c r="AU19" s="200">
        <v>0</v>
      </c>
      <c r="AV19" s="200">
        <v>0</v>
      </c>
      <c r="AW19" s="200">
        <v>0</v>
      </c>
      <c r="AX19" s="200">
        <v>0</v>
      </c>
      <c r="AY19" s="200">
        <v>0</v>
      </c>
    </row>
    <row r="20" spans="1:51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 s="20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16.36</v>
      </c>
      <c r="AH20" s="200">
        <v>0</v>
      </c>
      <c r="AI20" s="200">
        <v>3.94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 s="200">
        <v>15.28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  <c r="AU20" s="200">
        <v>0</v>
      </c>
      <c r="AV20" s="200">
        <v>0</v>
      </c>
      <c r="AW20" s="200">
        <v>0</v>
      </c>
      <c r="AX20" s="200">
        <v>0</v>
      </c>
      <c r="AY20" s="200">
        <v>0</v>
      </c>
    </row>
    <row r="21" spans="1:51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 s="200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16.36</v>
      </c>
      <c r="AH21" s="200">
        <v>0</v>
      </c>
      <c r="AI21" s="200">
        <v>3.94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 s="200">
        <v>15.28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  <c r="AU21" s="200">
        <v>0</v>
      </c>
      <c r="AV21" s="200">
        <v>0</v>
      </c>
      <c r="AW21" s="200">
        <v>0</v>
      </c>
      <c r="AX21" s="200">
        <v>0</v>
      </c>
      <c r="AY21" s="200">
        <v>0</v>
      </c>
    </row>
    <row r="22" spans="1:51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16.36</v>
      </c>
      <c r="AH22" s="200">
        <v>0</v>
      </c>
      <c r="AI22" s="200">
        <v>3.94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 s="200">
        <v>15.28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  <c r="AU22" s="200">
        <v>0</v>
      </c>
      <c r="AV22" s="200">
        <v>0</v>
      </c>
      <c r="AW22" s="200">
        <v>0</v>
      </c>
      <c r="AX22" s="200">
        <v>0</v>
      </c>
      <c r="AY22" s="200">
        <v>0</v>
      </c>
    </row>
    <row r="23" spans="1:51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16.36</v>
      </c>
      <c r="AH23" s="200">
        <v>0</v>
      </c>
      <c r="AI23" s="200">
        <v>3.94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 s="200">
        <v>15.28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  <c r="AU23" s="200">
        <v>0</v>
      </c>
      <c r="AV23" s="200">
        <v>0</v>
      </c>
      <c r="AW23" s="200">
        <v>0</v>
      </c>
      <c r="AX23" s="200">
        <v>0</v>
      </c>
      <c r="AY23" s="200">
        <v>0</v>
      </c>
    </row>
    <row r="24" spans="1:51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16.36</v>
      </c>
      <c r="AH24" s="200">
        <v>0</v>
      </c>
      <c r="AI24" s="200">
        <v>3.94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 s="200">
        <v>15.28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  <c r="AU24" s="200">
        <v>0</v>
      </c>
      <c r="AV24" s="200">
        <v>0</v>
      </c>
      <c r="AW24" s="200">
        <v>0</v>
      </c>
      <c r="AX24" s="200">
        <v>0</v>
      </c>
      <c r="AY24" s="200">
        <v>0</v>
      </c>
    </row>
    <row r="25" spans="1:51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16.36</v>
      </c>
      <c r="AH25" s="200">
        <v>0</v>
      </c>
      <c r="AI25" s="200">
        <v>3.94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 s="200">
        <v>15.28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  <c r="AU25" s="200">
        <v>0</v>
      </c>
      <c r="AV25" s="200">
        <v>0</v>
      </c>
      <c r="AW25" s="200">
        <v>0</v>
      </c>
      <c r="AX25" s="200">
        <v>0</v>
      </c>
      <c r="AY25" s="200">
        <v>0</v>
      </c>
    </row>
    <row r="26" spans="1:51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 s="200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16.36</v>
      </c>
      <c r="AH26" s="200">
        <v>0</v>
      </c>
      <c r="AI26" s="200">
        <v>3.94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 s="200">
        <v>15.28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  <c r="AU26" s="200">
        <v>0</v>
      </c>
      <c r="AV26" s="200">
        <v>0</v>
      </c>
      <c r="AW26" s="200">
        <v>0</v>
      </c>
      <c r="AX26" s="200">
        <v>0</v>
      </c>
      <c r="AY26" s="200">
        <v>0</v>
      </c>
    </row>
    <row r="27" spans="1:51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 s="200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16.36</v>
      </c>
      <c r="AH27" s="200">
        <v>0</v>
      </c>
      <c r="AI27" s="200">
        <v>3.94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 s="200">
        <v>15.28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  <c r="AU27" s="200">
        <v>0</v>
      </c>
      <c r="AV27" s="200">
        <v>0</v>
      </c>
      <c r="AW27" s="200">
        <v>0</v>
      </c>
      <c r="AX27" s="200">
        <v>0</v>
      </c>
      <c r="AY27" s="200">
        <v>0</v>
      </c>
    </row>
    <row r="28" spans="1:51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 s="200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16.36</v>
      </c>
      <c r="AH28" s="200">
        <v>0</v>
      </c>
      <c r="AI28" s="200">
        <v>3.94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 s="200">
        <v>15.28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  <c r="AU28" s="200">
        <v>0</v>
      </c>
      <c r="AV28" s="200">
        <v>0</v>
      </c>
      <c r="AW28" s="200">
        <v>0</v>
      </c>
      <c r="AX28" s="200">
        <v>0</v>
      </c>
      <c r="AY28" s="200">
        <v>0</v>
      </c>
    </row>
    <row r="29" spans="1:51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16.36</v>
      </c>
      <c r="AH29" s="200">
        <v>0</v>
      </c>
      <c r="AI29" s="200">
        <v>3.94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 s="200">
        <v>15.28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  <c r="AU29" s="200">
        <v>0</v>
      </c>
      <c r="AV29" s="200">
        <v>0</v>
      </c>
      <c r="AW29" s="200">
        <v>0</v>
      </c>
      <c r="AX29" s="200">
        <v>0</v>
      </c>
      <c r="AY29" s="200">
        <v>0</v>
      </c>
    </row>
    <row r="30" spans="1:51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16.36</v>
      </c>
      <c r="AH30" s="200">
        <v>0</v>
      </c>
      <c r="AI30" s="200">
        <v>3.94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 s="200">
        <v>15.28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  <c r="AU30" s="200">
        <v>0</v>
      </c>
      <c r="AV30" s="200">
        <v>0</v>
      </c>
      <c r="AW30" s="200">
        <v>0</v>
      </c>
      <c r="AX30" s="200">
        <v>0</v>
      </c>
      <c r="AY30" s="200">
        <v>0</v>
      </c>
    </row>
    <row r="31" spans="1:51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16.36</v>
      </c>
      <c r="AH31" s="200">
        <v>0</v>
      </c>
      <c r="AI31" s="200">
        <v>3.94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 s="200">
        <v>15.28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  <c r="AU31" s="200">
        <v>0</v>
      </c>
      <c r="AV31" s="200">
        <v>0</v>
      </c>
      <c r="AW31" s="200">
        <v>0</v>
      </c>
      <c r="AX31" s="200">
        <v>0</v>
      </c>
      <c r="AY31" s="200">
        <v>0</v>
      </c>
    </row>
    <row r="32" spans="1:51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16.36</v>
      </c>
      <c r="AH32" s="200">
        <v>0</v>
      </c>
      <c r="AI32" s="200">
        <v>3.94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 s="200">
        <v>15.28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  <c r="AU32" s="200">
        <v>0</v>
      </c>
      <c r="AV32" s="200">
        <v>0</v>
      </c>
      <c r="AW32" s="200">
        <v>0</v>
      </c>
      <c r="AX32" s="200">
        <v>0</v>
      </c>
      <c r="AY32" s="200">
        <v>0</v>
      </c>
    </row>
    <row r="33" spans="1:51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16.36</v>
      </c>
      <c r="AH33" s="200">
        <v>0</v>
      </c>
      <c r="AI33" s="200">
        <v>3.94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 s="200">
        <v>15.28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  <c r="AU33" s="200">
        <v>0</v>
      </c>
      <c r="AV33" s="200">
        <v>0</v>
      </c>
      <c r="AW33" s="200">
        <v>0</v>
      </c>
      <c r="AX33" s="200">
        <v>0</v>
      </c>
      <c r="AY33" s="200">
        <v>0</v>
      </c>
    </row>
    <row r="34" spans="1:51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16.36</v>
      </c>
      <c r="AH34" s="200">
        <v>0</v>
      </c>
      <c r="AI34" s="200">
        <v>3.94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 s="200">
        <v>15.28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  <c r="AU34" s="200">
        <v>0</v>
      </c>
      <c r="AV34" s="200">
        <v>0</v>
      </c>
      <c r="AW34" s="200">
        <v>0</v>
      </c>
      <c r="AX34" s="200">
        <v>0</v>
      </c>
      <c r="AY34" s="200">
        <v>0</v>
      </c>
    </row>
    <row r="35" spans="1:51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16.36</v>
      </c>
      <c r="AH35" s="200">
        <v>0</v>
      </c>
      <c r="AI35" s="200">
        <v>3.94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 s="200">
        <v>15.28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  <c r="AU35" s="200">
        <v>0</v>
      </c>
      <c r="AV35" s="200">
        <v>0</v>
      </c>
      <c r="AW35" s="200">
        <v>0</v>
      </c>
      <c r="AX35" s="200">
        <v>0</v>
      </c>
      <c r="AY35" s="200">
        <v>0</v>
      </c>
    </row>
    <row r="36" spans="1:51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16.36</v>
      </c>
      <c r="AH36" s="200">
        <v>0</v>
      </c>
      <c r="AI36" s="200">
        <v>3.94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 s="200">
        <v>15.28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  <c r="AU36" s="200">
        <v>0</v>
      </c>
      <c r="AV36" s="200">
        <v>0</v>
      </c>
      <c r="AW36" s="200">
        <v>0</v>
      </c>
      <c r="AX36" s="200">
        <v>0</v>
      </c>
      <c r="AY36" s="200">
        <v>0</v>
      </c>
    </row>
    <row r="37" spans="1:51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16.36</v>
      </c>
      <c r="AH37" s="200">
        <v>0</v>
      </c>
      <c r="AI37" s="200">
        <v>3.94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 s="200">
        <v>15.28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  <c r="AU37" s="200">
        <v>0</v>
      </c>
      <c r="AV37" s="200">
        <v>0</v>
      </c>
      <c r="AW37" s="200">
        <v>0</v>
      </c>
      <c r="AX37" s="200">
        <v>0</v>
      </c>
      <c r="AY37" s="200">
        <v>0</v>
      </c>
    </row>
    <row r="38" spans="1:51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16.36</v>
      </c>
      <c r="AH38" s="200">
        <v>0</v>
      </c>
      <c r="AI38" s="200">
        <v>3.94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 s="200">
        <v>15.28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  <c r="AU38" s="200">
        <v>0</v>
      </c>
      <c r="AV38" s="200">
        <v>0</v>
      </c>
      <c r="AW38" s="200">
        <v>0</v>
      </c>
      <c r="AX38" s="200">
        <v>0</v>
      </c>
      <c r="AY38" s="200">
        <v>0</v>
      </c>
    </row>
    <row r="39" spans="1:51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16.36</v>
      </c>
      <c r="AH39" s="200">
        <v>0</v>
      </c>
      <c r="AI39" s="200">
        <v>3.94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 s="200">
        <v>15.28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  <c r="AU39" s="200">
        <v>0</v>
      </c>
      <c r="AV39" s="200">
        <v>0</v>
      </c>
      <c r="AW39" s="200">
        <v>0</v>
      </c>
      <c r="AX39" s="200">
        <v>0</v>
      </c>
      <c r="AY39" s="200">
        <v>0</v>
      </c>
    </row>
    <row r="40" spans="1:51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16.36</v>
      </c>
      <c r="AH40" s="200">
        <v>0</v>
      </c>
      <c r="AI40" s="200">
        <v>3.94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 s="200">
        <v>15.28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  <c r="AU40" s="200">
        <v>0</v>
      </c>
      <c r="AV40" s="200">
        <v>0</v>
      </c>
      <c r="AW40" s="200">
        <v>0</v>
      </c>
      <c r="AX40" s="200">
        <v>0</v>
      </c>
      <c r="AY40" s="200">
        <v>0</v>
      </c>
    </row>
    <row r="41" spans="1:51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16.36</v>
      </c>
      <c r="AH41" s="200">
        <v>0</v>
      </c>
      <c r="AI41" s="200">
        <v>3.94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 s="200">
        <v>15.28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  <c r="AU41" s="200">
        <v>0</v>
      </c>
      <c r="AV41" s="200">
        <v>0</v>
      </c>
      <c r="AW41" s="200">
        <v>0</v>
      </c>
      <c r="AX41" s="200">
        <v>0</v>
      </c>
      <c r="AY41" s="200">
        <v>0</v>
      </c>
    </row>
    <row r="42" spans="1:51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 s="200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16.36</v>
      </c>
      <c r="AH42" s="200">
        <v>0</v>
      </c>
      <c r="AI42" s="200">
        <v>3.94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 s="200">
        <v>15.28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  <c r="AU42" s="200">
        <v>0</v>
      </c>
      <c r="AV42" s="200">
        <v>0</v>
      </c>
      <c r="AW42" s="200">
        <v>0</v>
      </c>
      <c r="AX42" s="200">
        <v>0</v>
      </c>
      <c r="AY42" s="200">
        <v>0</v>
      </c>
    </row>
    <row r="43" spans="1:51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16.36</v>
      </c>
      <c r="AH43" s="200">
        <v>0</v>
      </c>
      <c r="AI43" s="200">
        <v>3.94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 s="200">
        <v>15.73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0</v>
      </c>
      <c r="AV43" s="200">
        <v>0</v>
      </c>
      <c r="AW43" s="200">
        <v>0</v>
      </c>
      <c r="AX43" s="200">
        <v>0</v>
      </c>
      <c r="AY43" s="200">
        <v>0</v>
      </c>
    </row>
    <row r="44" spans="1:51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16.36</v>
      </c>
      <c r="AH44" s="200">
        <v>0</v>
      </c>
      <c r="AI44" s="200">
        <v>3.94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 s="200">
        <v>15.73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0</v>
      </c>
      <c r="AV44" s="200">
        <v>0</v>
      </c>
      <c r="AW44" s="200">
        <v>0</v>
      </c>
      <c r="AX44" s="200">
        <v>0</v>
      </c>
      <c r="AY44" s="200">
        <v>0</v>
      </c>
    </row>
    <row r="45" spans="1:51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16.36</v>
      </c>
      <c r="AH45" s="200">
        <v>0</v>
      </c>
      <c r="AI45" s="200">
        <v>3.94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 s="200">
        <v>15.73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0</v>
      </c>
      <c r="AV45" s="200">
        <v>0</v>
      </c>
      <c r="AW45" s="200">
        <v>0</v>
      </c>
      <c r="AX45" s="200">
        <v>0</v>
      </c>
      <c r="AY45" s="200">
        <v>0</v>
      </c>
    </row>
    <row r="46" spans="1:51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16.36</v>
      </c>
      <c r="AH46" s="200">
        <v>0</v>
      </c>
      <c r="AI46" s="200">
        <v>3.94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 s="200">
        <v>15.73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0</v>
      </c>
      <c r="AV46" s="200">
        <v>0</v>
      </c>
      <c r="AW46" s="200">
        <v>0</v>
      </c>
      <c r="AX46" s="200">
        <v>0</v>
      </c>
      <c r="AY46" s="200">
        <v>0</v>
      </c>
    </row>
    <row r="47" spans="1:51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16.36</v>
      </c>
      <c r="AH47" s="200">
        <v>0</v>
      </c>
      <c r="AI47" s="200">
        <v>3.94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 s="200">
        <v>15.73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0</v>
      </c>
      <c r="AV47" s="200">
        <v>0</v>
      </c>
      <c r="AW47" s="200">
        <v>0</v>
      </c>
      <c r="AX47" s="200">
        <v>0</v>
      </c>
      <c r="AY47" s="200">
        <v>0</v>
      </c>
    </row>
    <row r="48" spans="1:51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16.36</v>
      </c>
      <c r="AH48" s="200">
        <v>0</v>
      </c>
      <c r="AI48" s="200">
        <v>3.94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 s="200">
        <v>15.73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0</v>
      </c>
      <c r="AV48" s="200">
        <v>0</v>
      </c>
      <c r="AW48" s="200">
        <v>0</v>
      </c>
      <c r="AX48" s="200">
        <v>0</v>
      </c>
      <c r="AY48" s="200">
        <v>0</v>
      </c>
    </row>
    <row r="49" spans="1:51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16.36</v>
      </c>
      <c r="AH49" s="200">
        <v>0</v>
      </c>
      <c r="AI49" s="200">
        <v>3.94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 s="200">
        <v>15.73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0</v>
      </c>
      <c r="AV49" s="200">
        <v>0</v>
      </c>
      <c r="AW49" s="200">
        <v>0</v>
      </c>
      <c r="AX49" s="200">
        <v>0</v>
      </c>
      <c r="AY49" s="200">
        <v>0</v>
      </c>
    </row>
    <row r="50" spans="1:51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16.36</v>
      </c>
      <c r="AH50" s="200">
        <v>0</v>
      </c>
      <c r="AI50" s="200">
        <v>3.94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 s="200">
        <v>15.73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0</v>
      </c>
      <c r="AV50" s="200">
        <v>0</v>
      </c>
      <c r="AW50" s="200">
        <v>0</v>
      </c>
      <c r="AX50" s="200">
        <v>0</v>
      </c>
      <c r="AY50" s="200">
        <v>0</v>
      </c>
    </row>
    <row r="51" spans="1:51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16.36</v>
      </c>
      <c r="AH51" s="200">
        <v>0</v>
      </c>
      <c r="AI51" s="200">
        <v>3.94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 s="200">
        <v>15.73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0</v>
      </c>
      <c r="AV51" s="200">
        <v>0</v>
      </c>
      <c r="AW51" s="200">
        <v>0</v>
      </c>
      <c r="AX51" s="200">
        <v>0</v>
      </c>
      <c r="AY51" s="200">
        <v>0</v>
      </c>
    </row>
    <row r="52" spans="1:51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16.36</v>
      </c>
      <c r="AH52" s="200">
        <v>0</v>
      </c>
      <c r="AI52" s="200">
        <v>3.94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 s="200">
        <v>15.73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0</v>
      </c>
      <c r="AV52" s="200">
        <v>0</v>
      </c>
      <c r="AW52" s="200">
        <v>0</v>
      </c>
      <c r="AX52" s="200">
        <v>0</v>
      </c>
      <c r="AY52" s="200">
        <v>0</v>
      </c>
    </row>
    <row r="53" spans="1:51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16.36</v>
      </c>
      <c r="AH53" s="200">
        <v>0</v>
      </c>
      <c r="AI53" s="200">
        <v>3.94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 s="200">
        <v>15.73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0</v>
      </c>
      <c r="AV53" s="200">
        <v>0</v>
      </c>
      <c r="AW53" s="200">
        <v>0</v>
      </c>
      <c r="AX53" s="200">
        <v>0</v>
      </c>
      <c r="AY53" s="200">
        <v>0</v>
      </c>
    </row>
    <row r="54" spans="1:51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16.36</v>
      </c>
      <c r="AH54" s="200">
        <v>0</v>
      </c>
      <c r="AI54" s="200">
        <v>3.94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 s="200">
        <v>15.73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0</v>
      </c>
      <c r="AV54" s="200">
        <v>0</v>
      </c>
      <c r="AW54" s="200">
        <v>0</v>
      </c>
      <c r="AX54" s="200">
        <v>0</v>
      </c>
      <c r="AY54" s="200">
        <v>0</v>
      </c>
    </row>
    <row r="55" spans="1:51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16.36</v>
      </c>
      <c r="AH55" s="200">
        <v>0</v>
      </c>
      <c r="AI55" s="200">
        <v>3.94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 s="200">
        <v>15.73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0</v>
      </c>
      <c r="AV55" s="200">
        <v>0</v>
      </c>
      <c r="AW55" s="200">
        <v>0</v>
      </c>
      <c r="AX55" s="200">
        <v>0</v>
      </c>
      <c r="AY55" s="200">
        <v>0</v>
      </c>
    </row>
    <row r="56" spans="1:51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16.36</v>
      </c>
      <c r="AH56" s="200">
        <v>0</v>
      </c>
      <c r="AI56" s="200">
        <v>3.94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 s="200">
        <v>15.73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0</v>
      </c>
      <c r="AV56" s="200">
        <v>0</v>
      </c>
      <c r="AW56" s="200">
        <v>0</v>
      </c>
      <c r="AX56" s="200">
        <v>0</v>
      </c>
      <c r="AY56" s="200">
        <v>0</v>
      </c>
    </row>
    <row r="57" spans="1:51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16.36</v>
      </c>
      <c r="AH57" s="200">
        <v>0</v>
      </c>
      <c r="AI57" s="200">
        <v>3.94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 s="200">
        <v>15.73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0</v>
      </c>
      <c r="AV57" s="200">
        <v>0</v>
      </c>
      <c r="AW57" s="200">
        <v>0</v>
      </c>
      <c r="AX57" s="200">
        <v>0</v>
      </c>
      <c r="AY57" s="200">
        <v>0</v>
      </c>
    </row>
    <row r="58" spans="1:51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16.36</v>
      </c>
      <c r="AH58" s="200">
        <v>0</v>
      </c>
      <c r="AI58" s="200">
        <v>3.94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 s="200">
        <v>15.73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0</v>
      </c>
      <c r="AV58" s="200">
        <v>0</v>
      </c>
      <c r="AW58" s="200">
        <v>0</v>
      </c>
      <c r="AX58" s="200">
        <v>0</v>
      </c>
      <c r="AY58" s="200">
        <v>0</v>
      </c>
    </row>
    <row r="59" spans="1:51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16.36</v>
      </c>
      <c r="AH59" s="200">
        <v>0</v>
      </c>
      <c r="AI59" s="200">
        <v>3.94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 s="200">
        <v>15.73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200">
        <v>0</v>
      </c>
    </row>
    <row r="60" spans="1:51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16.36</v>
      </c>
      <c r="AH60" s="200">
        <v>0</v>
      </c>
      <c r="AI60" s="200">
        <v>3.94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 s="200">
        <v>15.73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</v>
      </c>
      <c r="AV60" s="200">
        <v>0</v>
      </c>
      <c r="AW60" s="200">
        <v>0</v>
      </c>
      <c r="AX60" s="200">
        <v>0</v>
      </c>
      <c r="AY60" s="200">
        <v>0</v>
      </c>
    </row>
    <row r="61" spans="1:51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16.36</v>
      </c>
      <c r="AH61" s="200">
        <v>0</v>
      </c>
      <c r="AI61" s="200">
        <v>3.94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 s="200">
        <v>15.73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</v>
      </c>
      <c r="AV61" s="200">
        <v>0</v>
      </c>
      <c r="AW61" s="200">
        <v>0</v>
      </c>
      <c r="AX61" s="200">
        <v>0</v>
      </c>
      <c r="AY61" s="200">
        <v>0</v>
      </c>
    </row>
    <row r="62" spans="1:51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16.36</v>
      </c>
      <c r="AH62" s="200">
        <v>0</v>
      </c>
      <c r="AI62" s="200">
        <v>3.94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 s="200">
        <v>15.73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</v>
      </c>
      <c r="AV62" s="200">
        <v>0</v>
      </c>
      <c r="AW62" s="200">
        <v>0</v>
      </c>
      <c r="AX62" s="200">
        <v>0</v>
      </c>
      <c r="AY62" s="200">
        <v>0</v>
      </c>
    </row>
    <row r="63" spans="1:51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16.36</v>
      </c>
      <c r="AH63" s="200">
        <v>0</v>
      </c>
      <c r="AI63" s="200">
        <v>3.94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 s="200">
        <v>15.73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</v>
      </c>
      <c r="AV63" s="200">
        <v>0</v>
      </c>
      <c r="AW63" s="200">
        <v>0</v>
      </c>
      <c r="AX63" s="200">
        <v>0</v>
      </c>
      <c r="AY63" s="200">
        <v>0</v>
      </c>
    </row>
    <row r="64" spans="1:51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16.36</v>
      </c>
      <c r="AH64" s="200">
        <v>0</v>
      </c>
      <c r="AI64" s="200">
        <v>3.94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 s="200">
        <v>15.73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</v>
      </c>
      <c r="AV64" s="200">
        <v>0</v>
      </c>
      <c r="AW64" s="200">
        <v>0</v>
      </c>
      <c r="AX64" s="200">
        <v>0</v>
      </c>
      <c r="AY64" s="200">
        <v>0</v>
      </c>
    </row>
    <row r="65" spans="1:51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16.36</v>
      </c>
      <c r="AH65" s="200">
        <v>0</v>
      </c>
      <c r="AI65" s="200">
        <v>3.94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 s="200">
        <v>15.73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</v>
      </c>
      <c r="AV65" s="200">
        <v>0</v>
      </c>
      <c r="AW65" s="200">
        <v>0</v>
      </c>
      <c r="AX65" s="200">
        <v>0</v>
      </c>
      <c r="AY65" s="200">
        <v>0</v>
      </c>
    </row>
    <row r="66" spans="1:51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16.36</v>
      </c>
      <c r="AH66" s="200">
        <v>0</v>
      </c>
      <c r="AI66" s="200">
        <v>3.94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 s="200">
        <v>15.73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</v>
      </c>
      <c r="AV66" s="200">
        <v>0</v>
      </c>
      <c r="AW66" s="200">
        <v>0</v>
      </c>
      <c r="AX66" s="200">
        <v>0</v>
      </c>
      <c r="AY66" s="200">
        <v>0</v>
      </c>
    </row>
    <row r="67" spans="1:51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16.36</v>
      </c>
      <c r="AH67" s="200">
        <v>0</v>
      </c>
      <c r="AI67" s="200">
        <v>3.94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 s="200">
        <v>15.73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</v>
      </c>
      <c r="AV67" s="200">
        <v>0</v>
      </c>
      <c r="AW67" s="200">
        <v>0</v>
      </c>
      <c r="AX67" s="200">
        <v>0</v>
      </c>
      <c r="AY67" s="200">
        <v>0</v>
      </c>
    </row>
    <row r="68" spans="1:51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16.36</v>
      </c>
      <c r="AH68" s="200">
        <v>0</v>
      </c>
      <c r="AI68" s="200">
        <v>3.94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 s="200">
        <v>15.73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</v>
      </c>
      <c r="AV68" s="200">
        <v>0</v>
      </c>
      <c r="AW68" s="200">
        <v>0</v>
      </c>
      <c r="AX68" s="200">
        <v>0</v>
      </c>
      <c r="AY68" s="200">
        <v>0</v>
      </c>
    </row>
    <row r="69" spans="1:51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 s="200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16.36</v>
      </c>
      <c r="AH69" s="200">
        <v>0</v>
      </c>
      <c r="AI69" s="200">
        <v>3.94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 s="200">
        <v>15.73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</v>
      </c>
      <c r="AV69" s="200">
        <v>0</v>
      </c>
      <c r="AW69" s="200">
        <v>0</v>
      </c>
      <c r="AX69" s="200">
        <v>0</v>
      </c>
      <c r="AY69" s="200">
        <v>0</v>
      </c>
    </row>
    <row r="70" spans="1:51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 s="20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16.36</v>
      </c>
      <c r="AH70" s="200">
        <v>0</v>
      </c>
      <c r="AI70" s="200">
        <v>3.94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 s="200">
        <v>15.73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</v>
      </c>
      <c r="AV70" s="200">
        <v>0</v>
      </c>
      <c r="AW70" s="200">
        <v>0</v>
      </c>
      <c r="AX70" s="200">
        <v>0</v>
      </c>
      <c r="AY70" s="200">
        <v>0</v>
      </c>
    </row>
    <row r="71" spans="1:51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 s="200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16.36</v>
      </c>
      <c r="AH71" s="200">
        <v>0</v>
      </c>
      <c r="AI71" s="200">
        <v>3.94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 s="200">
        <v>15.73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</v>
      </c>
      <c r="AV71" s="200">
        <v>0</v>
      </c>
      <c r="AW71" s="200">
        <v>0</v>
      </c>
      <c r="AX71" s="200">
        <v>0</v>
      </c>
      <c r="AY71" s="200">
        <v>0</v>
      </c>
    </row>
    <row r="72" spans="1:51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 s="200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16.36</v>
      </c>
      <c r="AH72" s="200">
        <v>0</v>
      </c>
      <c r="AI72" s="200">
        <v>3.94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 s="200">
        <v>15.73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</v>
      </c>
      <c r="AV72" s="200">
        <v>0</v>
      </c>
      <c r="AW72" s="200">
        <v>0</v>
      </c>
      <c r="AX72" s="200">
        <v>0</v>
      </c>
      <c r="AY72" s="200">
        <v>0</v>
      </c>
    </row>
    <row r="73" spans="1:51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 s="200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16.36</v>
      </c>
      <c r="AH73" s="200">
        <v>0</v>
      </c>
      <c r="AI73" s="200">
        <v>3.94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 s="200">
        <v>15.73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</v>
      </c>
      <c r="AV73" s="200">
        <v>0</v>
      </c>
      <c r="AW73" s="200">
        <v>0</v>
      </c>
      <c r="AX73" s="200">
        <v>0</v>
      </c>
      <c r="AY73" s="200">
        <v>0</v>
      </c>
    </row>
    <row r="74" spans="1:51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 s="200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16.36</v>
      </c>
      <c r="AH74" s="200">
        <v>0</v>
      </c>
      <c r="AI74" s="200">
        <v>3.94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 s="200">
        <v>15.73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</v>
      </c>
      <c r="AV74" s="200">
        <v>0</v>
      </c>
      <c r="AW74" s="200">
        <v>0</v>
      </c>
      <c r="AX74" s="200">
        <v>0</v>
      </c>
      <c r="AY74" s="200">
        <v>0</v>
      </c>
    </row>
    <row r="75" spans="1:51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 s="200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16.36</v>
      </c>
      <c r="AH75" s="200">
        <v>0</v>
      </c>
      <c r="AI75" s="200">
        <v>3.94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 s="200">
        <v>15.73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</v>
      </c>
      <c r="AV75" s="200">
        <v>0</v>
      </c>
      <c r="AW75" s="200">
        <v>0</v>
      </c>
      <c r="AX75" s="200">
        <v>0</v>
      </c>
      <c r="AY75" s="200">
        <v>0</v>
      </c>
    </row>
    <row r="76" spans="1:51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 s="200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16.36</v>
      </c>
      <c r="AH76" s="200">
        <v>0</v>
      </c>
      <c r="AI76" s="200">
        <v>3.94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 s="200">
        <v>15.73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</v>
      </c>
      <c r="AV76" s="200">
        <v>0</v>
      </c>
      <c r="AW76" s="200">
        <v>0</v>
      </c>
      <c r="AX76" s="200">
        <v>0</v>
      </c>
      <c r="AY76" s="200">
        <v>0</v>
      </c>
    </row>
    <row r="77" spans="1:51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 s="200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16.36</v>
      </c>
      <c r="AH77" s="200">
        <v>0</v>
      </c>
      <c r="AI77" s="200">
        <v>3.94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 s="200">
        <v>15.73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</v>
      </c>
      <c r="AV77" s="200">
        <v>0</v>
      </c>
      <c r="AW77" s="200">
        <v>0</v>
      </c>
      <c r="AX77" s="200">
        <v>0</v>
      </c>
      <c r="AY77" s="200">
        <v>0</v>
      </c>
    </row>
    <row r="78" spans="1:51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 s="200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16.36</v>
      </c>
      <c r="AH78" s="200">
        <v>0</v>
      </c>
      <c r="AI78" s="200">
        <v>3.94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 s="200">
        <v>15.73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</v>
      </c>
      <c r="AV78" s="200">
        <v>0</v>
      </c>
      <c r="AW78" s="200">
        <v>0</v>
      </c>
      <c r="AX78" s="200">
        <v>0</v>
      </c>
      <c r="AY78" s="200">
        <v>0</v>
      </c>
    </row>
    <row r="79" spans="1:51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 s="200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16.36</v>
      </c>
      <c r="AH79" s="200">
        <v>0</v>
      </c>
      <c r="AI79" s="200">
        <v>3.94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 s="200">
        <v>15.73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</v>
      </c>
      <c r="AV79" s="200">
        <v>0</v>
      </c>
      <c r="AW79" s="200">
        <v>0</v>
      </c>
      <c r="AX79" s="200">
        <v>0</v>
      </c>
      <c r="AY79" s="200">
        <v>0</v>
      </c>
    </row>
    <row r="80" spans="1:51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 s="20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16.36</v>
      </c>
      <c r="AH80" s="200">
        <v>0</v>
      </c>
      <c r="AI80" s="200">
        <v>3.94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 s="200">
        <v>15.73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</v>
      </c>
      <c r="AV80" s="200">
        <v>0</v>
      </c>
      <c r="AW80" s="200">
        <v>0</v>
      </c>
      <c r="AX80" s="200">
        <v>0</v>
      </c>
      <c r="AY80" s="200">
        <v>0</v>
      </c>
    </row>
    <row r="81" spans="1:51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 s="200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16.36</v>
      </c>
      <c r="AH81" s="200">
        <v>0</v>
      </c>
      <c r="AI81" s="200">
        <v>3.94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 s="200">
        <v>15.73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</v>
      </c>
      <c r="AV81" s="200">
        <v>0</v>
      </c>
      <c r="AW81" s="200">
        <v>0</v>
      </c>
      <c r="AX81" s="200">
        <v>0</v>
      </c>
      <c r="AY81" s="200">
        <v>0</v>
      </c>
    </row>
    <row r="82" spans="1:51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 s="200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16.36</v>
      </c>
      <c r="AH82" s="200">
        <v>0</v>
      </c>
      <c r="AI82" s="200">
        <v>3.94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 s="200">
        <v>15.73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</v>
      </c>
      <c r="AV82" s="200">
        <v>0</v>
      </c>
      <c r="AW82" s="200">
        <v>0</v>
      </c>
      <c r="AX82" s="200">
        <v>0</v>
      </c>
      <c r="AY82" s="200">
        <v>0</v>
      </c>
    </row>
    <row r="83" spans="1:51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 s="200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16.36</v>
      </c>
      <c r="AH83" s="200">
        <v>0</v>
      </c>
      <c r="AI83" s="200">
        <v>3.94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 s="200">
        <v>15.28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</v>
      </c>
      <c r="AV83" s="200">
        <v>0</v>
      </c>
      <c r="AW83" s="200">
        <v>0</v>
      </c>
      <c r="AX83" s="200">
        <v>0</v>
      </c>
      <c r="AY83" s="200">
        <v>0</v>
      </c>
    </row>
    <row r="84" spans="1:51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 s="200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16.36</v>
      </c>
      <c r="AH84" s="200">
        <v>0</v>
      </c>
      <c r="AI84" s="200">
        <v>3.94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 s="200">
        <v>15.28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</v>
      </c>
      <c r="AV84" s="200">
        <v>0</v>
      </c>
      <c r="AW84" s="200">
        <v>0</v>
      </c>
      <c r="AX84" s="200">
        <v>0</v>
      </c>
      <c r="AY84" s="200">
        <v>0</v>
      </c>
    </row>
    <row r="85" spans="1:51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 s="200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16.36</v>
      </c>
      <c r="AH85" s="200">
        <v>0</v>
      </c>
      <c r="AI85" s="200">
        <v>3.94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 s="200">
        <v>15.28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  <c r="AU85" s="200">
        <v>0</v>
      </c>
      <c r="AV85" s="200">
        <v>0</v>
      </c>
      <c r="AW85" s="200">
        <v>0</v>
      </c>
      <c r="AX85" s="200">
        <v>0</v>
      </c>
      <c r="AY85" s="200">
        <v>0</v>
      </c>
    </row>
    <row r="86" spans="1:51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 s="200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16.36</v>
      </c>
      <c r="AH86" s="200">
        <v>0</v>
      </c>
      <c r="AI86" s="200">
        <v>3.94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 s="200">
        <v>15.28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  <c r="AU86" s="200">
        <v>0</v>
      </c>
      <c r="AV86" s="200">
        <v>0</v>
      </c>
      <c r="AW86" s="200">
        <v>0</v>
      </c>
      <c r="AX86" s="200">
        <v>0</v>
      </c>
      <c r="AY86" s="200">
        <v>0</v>
      </c>
    </row>
    <row r="87" spans="1:51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 s="200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16.36</v>
      </c>
      <c r="AH87" s="200">
        <v>0</v>
      </c>
      <c r="AI87" s="200">
        <v>3.94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 s="200">
        <v>22.57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  <c r="AU87" s="200">
        <v>0</v>
      </c>
      <c r="AV87" s="200">
        <v>0</v>
      </c>
      <c r="AW87" s="200">
        <v>0</v>
      </c>
      <c r="AX87" s="200">
        <v>0</v>
      </c>
      <c r="AY87" s="200">
        <v>0</v>
      </c>
    </row>
    <row r="88" spans="1:51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 s="200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16.36</v>
      </c>
      <c r="AH88" s="200">
        <v>0</v>
      </c>
      <c r="AI88" s="200">
        <v>3.94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 s="200">
        <v>22.57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  <c r="AU88" s="200">
        <v>0</v>
      </c>
      <c r="AV88" s="200">
        <v>0</v>
      </c>
      <c r="AW88" s="200">
        <v>0</v>
      </c>
      <c r="AX88" s="200">
        <v>0</v>
      </c>
      <c r="AY88" s="200">
        <v>0</v>
      </c>
    </row>
    <row r="89" spans="1:51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 s="200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16.36</v>
      </c>
      <c r="AH89" s="200">
        <v>0</v>
      </c>
      <c r="AI89" s="200">
        <v>3.94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 s="200">
        <v>22.57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  <c r="AU89" s="200">
        <v>0</v>
      </c>
      <c r="AV89" s="200">
        <v>0</v>
      </c>
      <c r="AW89" s="200">
        <v>0</v>
      </c>
      <c r="AX89" s="200">
        <v>0</v>
      </c>
      <c r="AY89" s="200">
        <v>0</v>
      </c>
    </row>
    <row r="90" spans="1:51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 s="20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16.36</v>
      </c>
      <c r="AH90" s="200">
        <v>0</v>
      </c>
      <c r="AI90" s="200">
        <v>3.94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 s="200">
        <v>22.57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  <c r="AU90" s="200">
        <v>0</v>
      </c>
      <c r="AV90" s="200">
        <v>0</v>
      </c>
      <c r="AW90" s="200">
        <v>0</v>
      </c>
      <c r="AX90" s="200">
        <v>0</v>
      </c>
      <c r="AY90" s="200">
        <v>0</v>
      </c>
    </row>
    <row r="91" spans="1:51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 s="200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16.36</v>
      </c>
      <c r="AH91" s="200">
        <v>0</v>
      </c>
      <c r="AI91" s="200">
        <v>3.94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 s="200">
        <v>22.57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  <c r="AU91" s="200">
        <v>0</v>
      </c>
      <c r="AV91" s="200">
        <v>0</v>
      </c>
      <c r="AW91" s="200">
        <v>0</v>
      </c>
      <c r="AX91" s="200">
        <v>0</v>
      </c>
      <c r="AY91" s="200">
        <v>0</v>
      </c>
    </row>
    <row r="92" spans="1:51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 s="200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16.36</v>
      </c>
      <c r="AH92" s="200">
        <v>0</v>
      </c>
      <c r="AI92" s="200">
        <v>3.94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 s="200">
        <v>22.57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  <c r="AU92" s="200">
        <v>0</v>
      </c>
      <c r="AV92" s="200">
        <v>0</v>
      </c>
      <c r="AW92" s="200">
        <v>0</v>
      </c>
      <c r="AX92" s="200">
        <v>0</v>
      </c>
      <c r="AY92" s="200">
        <v>0</v>
      </c>
    </row>
    <row r="93" spans="1:51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 s="200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16.36</v>
      </c>
      <c r="AH93" s="200">
        <v>0</v>
      </c>
      <c r="AI93" s="200">
        <v>3.94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 s="200">
        <v>22.57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  <c r="AU93" s="200">
        <v>0</v>
      </c>
      <c r="AV93" s="200">
        <v>0</v>
      </c>
      <c r="AW93" s="200">
        <v>0</v>
      </c>
      <c r="AX93" s="200">
        <v>0</v>
      </c>
      <c r="AY93" s="200">
        <v>0</v>
      </c>
    </row>
    <row r="94" spans="1:51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 s="200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16.36</v>
      </c>
      <c r="AH94" s="200">
        <v>0</v>
      </c>
      <c r="AI94" s="200">
        <v>3.94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 s="200">
        <v>22.57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  <c r="AU94" s="200">
        <v>0</v>
      </c>
      <c r="AV94" s="200">
        <v>0</v>
      </c>
      <c r="AW94" s="200">
        <v>0</v>
      </c>
      <c r="AX94" s="200">
        <v>0</v>
      </c>
      <c r="AY94" s="200">
        <v>0</v>
      </c>
    </row>
    <row r="95" spans="1:51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 s="200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16.36</v>
      </c>
      <c r="AH95" s="200">
        <v>0</v>
      </c>
      <c r="AI95" s="200">
        <v>3.94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 s="200">
        <v>22.57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  <c r="AU95" s="200">
        <v>0</v>
      </c>
      <c r="AV95" s="200">
        <v>0</v>
      </c>
      <c r="AW95" s="200">
        <v>0</v>
      </c>
      <c r="AX95" s="200">
        <v>0</v>
      </c>
      <c r="AY95" s="200">
        <v>0</v>
      </c>
    </row>
    <row r="96" spans="1:51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 s="200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16.36</v>
      </c>
      <c r="AH96" s="200">
        <v>0</v>
      </c>
      <c r="AI96" s="200">
        <v>3.94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 s="200">
        <v>22.57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  <c r="AU96" s="200">
        <v>0</v>
      </c>
      <c r="AV96" s="200">
        <v>0</v>
      </c>
      <c r="AW96" s="200">
        <v>0</v>
      </c>
      <c r="AX96" s="200">
        <v>0</v>
      </c>
      <c r="AY96" s="200">
        <v>0</v>
      </c>
    </row>
    <row r="97" spans="1:51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 s="200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16.36</v>
      </c>
      <c r="AH97" s="200">
        <v>0</v>
      </c>
      <c r="AI97" s="200">
        <v>3.94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 s="200">
        <v>22.57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  <c r="AU97" s="200">
        <v>0</v>
      </c>
      <c r="AV97" s="200">
        <v>0</v>
      </c>
      <c r="AW97" s="200">
        <v>0</v>
      </c>
      <c r="AX97" s="200">
        <v>0</v>
      </c>
      <c r="AY97" s="200">
        <v>0</v>
      </c>
    </row>
    <row r="98" spans="1:51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 s="200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16.36</v>
      </c>
      <c r="AH98" s="200">
        <v>0</v>
      </c>
      <c r="AI98" s="200">
        <v>3.94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 s="200">
        <v>22.57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  <c r="AU98" s="200">
        <v>0</v>
      </c>
      <c r="AV98" s="200">
        <v>0</v>
      </c>
      <c r="AW98" s="200">
        <v>0</v>
      </c>
      <c r="AX98" s="200">
        <v>0</v>
      </c>
      <c r="AY98" s="200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0.39263999999999938</v>
      </c>
      <c r="AH99">
        <f t="shared" si="0"/>
        <v>0</v>
      </c>
      <c r="AI99">
        <f t="shared" si="0"/>
        <v>9.4559999999999964E-2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0.39308999999999983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9"/>
    </row>
    <row r="3" spans="1:51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 s="200">
        <v>0</v>
      </c>
      <c r="AA3" s="200">
        <v>0</v>
      </c>
      <c r="AB3" s="200">
        <v>0</v>
      </c>
      <c r="AC3" s="200">
        <v>0</v>
      </c>
      <c r="AD3" s="200">
        <v>2.97</v>
      </c>
      <c r="AE3" s="200">
        <v>0</v>
      </c>
      <c r="AF3" s="200">
        <v>0</v>
      </c>
      <c r="AG3" s="200">
        <v>81.08</v>
      </c>
      <c r="AH3" s="200">
        <v>0</v>
      </c>
      <c r="AI3" s="200">
        <v>19.52</v>
      </c>
      <c r="AJ3" s="200">
        <v>0</v>
      </c>
      <c r="AK3" s="200">
        <v>3.72</v>
      </c>
      <c r="AL3" s="200">
        <v>0</v>
      </c>
      <c r="AM3" s="200">
        <v>0</v>
      </c>
      <c r="AN3" s="200">
        <v>0</v>
      </c>
      <c r="AO3" s="200">
        <v>61.1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  <c r="AU3" s="200">
        <v>0</v>
      </c>
      <c r="AV3" s="200">
        <v>0</v>
      </c>
      <c r="AW3" s="200">
        <v>0</v>
      </c>
      <c r="AX3" s="200">
        <v>0</v>
      </c>
      <c r="AY3" s="200">
        <v>0</v>
      </c>
    </row>
    <row r="4" spans="1:51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 s="200">
        <v>0</v>
      </c>
      <c r="AA4" s="200">
        <v>0</v>
      </c>
      <c r="AB4" s="200">
        <v>0</v>
      </c>
      <c r="AC4" s="200">
        <v>0</v>
      </c>
      <c r="AD4" s="200">
        <v>2.97</v>
      </c>
      <c r="AE4" s="200">
        <v>0</v>
      </c>
      <c r="AF4" s="200">
        <v>0</v>
      </c>
      <c r="AG4" s="200">
        <v>81.08</v>
      </c>
      <c r="AH4" s="200">
        <v>0</v>
      </c>
      <c r="AI4" s="200">
        <v>19.52</v>
      </c>
      <c r="AJ4" s="200">
        <v>0</v>
      </c>
      <c r="AK4" s="200">
        <v>3.72</v>
      </c>
      <c r="AL4" s="200">
        <v>0</v>
      </c>
      <c r="AM4" s="200">
        <v>0</v>
      </c>
      <c r="AN4" s="200">
        <v>0</v>
      </c>
      <c r="AO4" s="200">
        <v>61.1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  <c r="AU4" s="200">
        <v>0</v>
      </c>
      <c r="AV4" s="200">
        <v>0</v>
      </c>
      <c r="AW4" s="200">
        <v>0</v>
      </c>
      <c r="AX4" s="200">
        <v>0</v>
      </c>
      <c r="AY4" s="200">
        <v>0</v>
      </c>
    </row>
    <row r="5" spans="1:51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 s="200">
        <v>0</v>
      </c>
      <c r="AA5" s="200">
        <v>0</v>
      </c>
      <c r="AB5" s="200">
        <v>0</v>
      </c>
      <c r="AC5" s="200">
        <v>0</v>
      </c>
      <c r="AD5" s="200">
        <v>2.97</v>
      </c>
      <c r="AE5" s="200">
        <v>0</v>
      </c>
      <c r="AF5" s="200">
        <v>0</v>
      </c>
      <c r="AG5" s="200">
        <v>81.08</v>
      </c>
      <c r="AH5" s="200">
        <v>0</v>
      </c>
      <c r="AI5" s="200">
        <v>19.52</v>
      </c>
      <c r="AJ5" s="200">
        <v>0</v>
      </c>
      <c r="AK5" s="200">
        <v>3.72</v>
      </c>
      <c r="AL5" s="200">
        <v>0</v>
      </c>
      <c r="AM5" s="200">
        <v>0</v>
      </c>
      <c r="AN5" s="200">
        <v>0</v>
      </c>
      <c r="AO5" s="200">
        <v>61.1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  <c r="AU5" s="200">
        <v>0</v>
      </c>
      <c r="AV5" s="200">
        <v>0</v>
      </c>
      <c r="AW5" s="200">
        <v>0</v>
      </c>
      <c r="AX5" s="200">
        <v>0</v>
      </c>
      <c r="AY5" s="200">
        <v>0</v>
      </c>
    </row>
    <row r="6" spans="1:51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 s="200">
        <v>0</v>
      </c>
      <c r="AA6" s="200">
        <v>0</v>
      </c>
      <c r="AB6" s="200">
        <v>0</v>
      </c>
      <c r="AC6" s="200">
        <v>0</v>
      </c>
      <c r="AD6" s="200">
        <v>2.97</v>
      </c>
      <c r="AE6" s="200">
        <v>0</v>
      </c>
      <c r="AF6" s="200">
        <v>0</v>
      </c>
      <c r="AG6" s="200">
        <v>81.08</v>
      </c>
      <c r="AH6" s="200">
        <v>0</v>
      </c>
      <c r="AI6" s="200">
        <v>19.52</v>
      </c>
      <c r="AJ6" s="200">
        <v>0</v>
      </c>
      <c r="AK6" s="200">
        <v>3.72</v>
      </c>
      <c r="AL6" s="200">
        <v>0</v>
      </c>
      <c r="AM6" s="200">
        <v>0</v>
      </c>
      <c r="AN6" s="200">
        <v>0</v>
      </c>
      <c r="AO6" s="200">
        <v>61.1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  <c r="AU6" s="200">
        <v>0</v>
      </c>
      <c r="AV6" s="200">
        <v>0</v>
      </c>
      <c r="AW6" s="200">
        <v>0</v>
      </c>
      <c r="AX6" s="200">
        <v>0</v>
      </c>
      <c r="AY6" s="200">
        <v>0</v>
      </c>
    </row>
    <row r="7" spans="1:51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 s="200">
        <v>0</v>
      </c>
      <c r="AA7" s="200">
        <v>0</v>
      </c>
      <c r="AB7" s="200">
        <v>0</v>
      </c>
      <c r="AC7" s="200">
        <v>0</v>
      </c>
      <c r="AD7" s="200">
        <v>2.97</v>
      </c>
      <c r="AE7" s="200">
        <v>0</v>
      </c>
      <c r="AF7" s="200">
        <v>0</v>
      </c>
      <c r="AG7" s="200">
        <v>81.08</v>
      </c>
      <c r="AH7" s="200">
        <v>0</v>
      </c>
      <c r="AI7" s="200">
        <v>19.52</v>
      </c>
      <c r="AJ7" s="200">
        <v>0</v>
      </c>
      <c r="AK7" s="200">
        <v>3.72</v>
      </c>
      <c r="AL7" s="200">
        <v>0</v>
      </c>
      <c r="AM7" s="200">
        <v>0</v>
      </c>
      <c r="AN7" s="200">
        <v>0</v>
      </c>
      <c r="AO7" s="200">
        <v>61.1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  <c r="AU7" s="200">
        <v>0</v>
      </c>
      <c r="AV7" s="200">
        <v>0</v>
      </c>
      <c r="AW7" s="200">
        <v>0</v>
      </c>
      <c r="AX7" s="200">
        <v>0</v>
      </c>
      <c r="AY7" s="200">
        <v>0</v>
      </c>
    </row>
    <row r="8" spans="1:51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 s="200">
        <v>0</v>
      </c>
      <c r="AA8" s="200">
        <v>0</v>
      </c>
      <c r="AB8" s="200">
        <v>0</v>
      </c>
      <c r="AC8" s="200">
        <v>0</v>
      </c>
      <c r="AD8" s="200">
        <v>2.97</v>
      </c>
      <c r="AE8" s="200">
        <v>0</v>
      </c>
      <c r="AF8" s="200">
        <v>0</v>
      </c>
      <c r="AG8" s="200">
        <v>81.08</v>
      </c>
      <c r="AH8" s="200">
        <v>0</v>
      </c>
      <c r="AI8" s="200">
        <v>19.52</v>
      </c>
      <c r="AJ8" s="200">
        <v>0</v>
      </c>
      <c r="AK8" s="200">
        <v>3.72</v>
      </c>
      <c r="AL8" s="200">
        <v>0</v>
      </c>
      <c r="AM8" s="200">
        <v>0</v>
      </c>
      <c r="AN8" s="200">
        <v>0</v>
      </c>
      <c r="AO8" s="200">
        <v>61.1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  <c r="AU8" s="200">
        <v>0</v>
      </c>
      <c r="AV8" s="200">
        <v>0</v>
      </c>
      <c r="AW8" s="200">
        <v>0</v>
      </c>
      <c r="AX8" s="200">
        <v>0</v>
      </c>
      <c r="AY8" s="200">
        <v>0</v>
      </c>
    </row>
    <row r="9" spans="1:51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 s="200">
        <v>0</v>
      </c>
      <c r="AA9" s="200">
        <v>0</v>
      </c>
      <c r="AB9" s="200">
        <v>0</v>
      </c>
      <c r="AC9" s="200">
        <v>0</v>
      </c>
      <c r="AD9" s="200">
        <v>2.97</v>
      </c>
      <c r="AE9" s="200">
        <v>0</v>
      </c>
      <c r="AF9" s="200">
        <v>0</v>
      </c>
      <c r="AG9" s="200">
        <v>81.08</v>
      </c>
      <c r="AH9" s="200">
        <v>0</v>
      </c>
      <c r="AI9" s="200">
        <v>19.52</v>
      </c>
      <c r="AJ9" s="200">
        <v>0</v>
      </c>
      <c r="AK9" s="200">
        <v>3.72</v>
      </c>
      <c r="AL9" s="200">
        <v>0</v>
      </c>
      <c r="AM9" s="200">
        <v>0</v>
      </c>
      <c r="AN9" s="200">
        <v>0</v>
      </c>
      <c r="AO9" s="200">
        <v>61.1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  <c r="AU9" s="200">
        <v>0</v>
      </c>
      <c r="AV9" s="200">
        <v>0</v>
      </c>
      <c r="AW9" s="200">
        <v>0</v>
      </c>
      <c r="AX9" s="200">
        <v>0</v>
      </c>
      <c r="AY9" s="200">
        <v>0</v>
      </c>
    </row>
    <row r="10" spans="1:51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 s="200">
        <v>0</v>
      </c>
      <c r="AA10" s="200">
        <v>0</v>
      </c>
      <c r="AB10" s="200">
        <v>0</v>
      </c>
      <c r="AC10" s="200">
        <v>0</v>
      </c>
      <c r="AD10" s="200">
        <v>2.97</v>
      </c>
      <c r="AE10" s="200">
        <v>0</v>
      </c>
      <c r="AF10" s="200">
        <v>0</v>
      </c>
      <c r="AG10" s="200">
        <v>81.08</v>
      </c>
      <c r="AH10" s="200">
        <v>0</v>
      </c>
      <c r="AI10" s="200">
        <v>19.52</v>
      </c>
      <c r="AJ10" s="200">
        <v>0</v>
      </c>
      <c r="AK10" s="200">
        <v>3.72</v>
      </c>
      <c r="AL10" s="200">
        <v>0</v>
      </c>
      <c r="AM10" s="200">
        <v>0</v>
      </c>
      <c r="AN10" s="200">
        <v>0</v>
      </c>
      <c r="AO10" s="200">
        <v>61.1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  <c r="AU10" s="200">
        <v>0</v>
      </c>
      <c r="AV10" s="200">
        <v>0</v>
      </c>
      <c r="AW10" s="200">
        <v>0</v>
      </c>
      <c r="AX10" s="200">
        <v>0</v>
      </c>
      <c r="AY10" s="200">
        <v>0</v>
      </c>
    </row>
    <row r="11" spans="1:51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 s="200">
        <v>0</v>
      </c>
      <c r="AA11" s="200">
        <v>0</v>
      </c>
      <c r="AB11" s="200">
        <v>0</v>
      </c>
      <c r="AC11" s="200">
        <v>0</v>
      </c>
      <c r="AD11" s="200">
        <v>2.97</v>
      </c>
      <c r="AE11" s="200">
        <v>0</v>
      </c>
      <c r="AF11" s="200">
        <v>0</v>
      </c>
      <c r="AG11" s="200">
        <v>81.08</v>
      </c>
      <c r="AH11" s="200">
        <v>0</v>
      </c>
      <c r="AI11" s="200">
        <v>19.52</v>
      </c>
      <c r="AJ11" s="200">
        <v>0</v>
      </c>
      <c r="AK11" s="200">
        <v>3.72</v>
      </c>
      <c r="AL11" s="200">
        <v>0</v>
      </c>
      <c r="AM11" s="200">
        <v>0</v>
      </c>
      <c r="AN11" s="200">
        <v>0</v>
      </c>
      <c r="AO11" s="200">
        <v>61.1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  <c r="AU11" s="200">
        <v>0</v>
      </c>
      <c r="AV11" s="200">
        <v>0</v>
      </c>
      <c r="AW11" s="200">
        <v>0</v>
      </c>
      <c r="AX11" s="200">
        <v>0</v>
      </c>
      <c r="AY11" s="200">
        <v>0</v>
      </c>
    </row>
    <row r="12" spans="1:51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 s="200">
        <v>0</v>
      </c>
      <c r="AA12" s="200">
        <v>0</v>
      </c>
      <c r="AB12" s="200">
        <v>0</v>
      </c>
      <c r="AC12" s="200">
        <v>0</v>
      </c>
      <c r="AD12" s="200">
        <v>2.97</v>
      </c>
      <c r="AE12" s="200">
        <v>0</v>
      </c>
      <c r="AF12" s="200">
        <v>0</v>
      </c>
      <c r="AG12" s="200">
        <v>81.08</v>
      </c>
      <c r="AH12" s="200">
        <v>0</v>
      </c>
      <c r="AI12" s="200">
        <v>19.52</v>
      </c>
      <c r="AJ12" s="200">
        <v>0</v>
      </c>
      <c r="AK12" s="200">
        <v>3.72</v>
      </c>
      <c r="AL12" s="200">
        <v>0</v>
      </c>
      <c r="AM12" s="200">
        <v>0</v>
      </c>
      <c r="AN12" s="200">
        <v>0</v>
      </c>
      <c r="AO12" s="200">
        <v>61.1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  <c r="AU12" s="200">
        <v>0</v>
      </c>
      <c r="AV12" s="200">
        <v>0</v>
      </c>
      <c r="AW12" s="200">
        <v>0</v>
      </c>
      <c r="AX12" s="200">
        <v>0</v>
      </c>
      <c r="AY12" s="200">
        <v>0</v>
      </c>
    </row>
    <row r="13" spans="1:51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 s="200">
        <v>0</v>
      </c>
      <c r="AA13" s="200">
        <v>0</v>
      </c>
      <c r="AB13" s="200">
        <v>0</v>
      </c>
      <c r="AC13" s="200">
        <v>0</v>
      </c>
      <c r="AD13" s="200">
        <v>2.97</v>
      </c>
      <c r="AE13" s="200">
        <v>0</v>
      </c>
      <c r="AF13" s="200">
        <v>0</v>
      </c>
      <c r="AG13" s="200">
        <v>81.08</v>
      </c>
      <c r="AH13" s="200">
        <v>0</v>
      </c>
      <c r="AI13" s="200">
        <v>19.52</v>
      </c>
      <c r="AJ13" s="200">
        <v>0</v>
      </c>
      <c r="AK13" s="200">
        <v>3.72</v>
      </c>
      <c r="AL13" s="200">
        <v>0</v>
      </c>
      <c r="AM13" s="200">
        <v>0</v>
      </c>
      <c r="AN13" s="200">
        <v>0</v>
      </c>
      <c r="AO13" s="200">
        <v>61.1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  <c r="AU13" s="200">
        <v>0</v>
      </c>
      <c r="AV13" s="200">
        <v>0</v>
      </c>
      <c r="AW13" s="200">
        <v>0</v>
      </c>
      <c r="AX13" s="200">
        <v>0</v>
      </c>
      <c r="AY13" s="200">
        <v>0</v>
      </c>
    </row>
    <row r="14" spans="1:51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 s="200">
        <v>0</v>
      </c>
      <c r="AA14" s="200">
        <v>0</v>
      </c>
      <c r="AB14" s="200">
        <v>0</v>
      </c>
      <c r="AC14" s="200">
        <v>0</v>
      </c>
      <c r="AD14" s="200">
        <v>2.97</v>
      </c>
      <c r="AE14" s="200">
        <v>0</v>
      </c>
      <c r="AF14" s="200">
        <v>0</v>
      </c>
      <c r="AG14" s="200">
        <v>81.08</v>
      </c>
      <c r="AH14" s="200">
        <v>0</v>
      </c>
      <c r="AI14" s="200">
        <v>19.52</v>
      </c>
      <c r="AJ14" s="200">
        <v>0</v>
      </c>
      <c r="AK14" s="200">
        <v>3.72</v>
      </c>
      <c r="AL14" s="200">
        <v>0</v>
      </c>
      <c r="AM14" s="200">
        <v>0</v>
      </c>
      <c r="AN14" s="200">
        <v>0</v>
      </c>
      <c r="AO14" s="200">
        <v>61.1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</row>
    <row r="15" spans="1:51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 s="200">
        <v>0</v>
      </c>
      <c r="AA15" s="200">
        <v>0</v>
      </c>
      <c r="AB15" s="200">
        <v>0</v>
      </c>
      <c r="AC15" s="200">
        <v>0</v>
      </c>
      <c r="AD15" s="200">
        <v>2.97</v>
      </c>
      <c r="AE15" s="200">
        <v>0</v>
      </c>
      <c r="AF15" s="200">
        <v>0</v>
      </c>
      <c r="AG15" s="200">
        <v>81.08</v>
      </c>
      <c r="AH15" s="200">
        <v>0</v>
      </c>
      <c r="AI15" s="200">
        <v>19.52</v>
      </c>
      <c r="AJ15" s="200">
        <v>0</v>
      </c>
      <c r="AK15" s="200">
        <v>3.72</v>
      </c>
      <c r="AL15" s="200">
        <v>0</v>
      </c>
      <c r="AM15" s="200">
        <v>0</v>
      </c>
      <c r="AN15" s="200">
        <v>0</v>
      </c>
      <c r="AO15" s="200">
        <v>61.1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</row>
    <row r="16" spans="1:51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 s="200">
        <v>0</v>
      </c>
      <c r="AA16" s="200">
        <v>0</v>
      </c>
      <c r="AB16" s="200">
        <v>0</v>
      </c>
      <c r="AC16" s="200">
        <v>0</v>
      </c>
      <c r="AD16" s="200">
        <v>2.97</v>
      </c>
      <c r="AE16" s="200">
        <v>0</v>
      </c>
      <c r="AF16" s="200">
        <v>0</v>
      </c>
      <c r="AG16" s="200">
        <v>81.08</v>
      </c>
      <c r="AH16" s="200">
        <v>0</v>
      </c>
      <c r="AI16" s="200">
        <v>19.52</v>
      </c>
      <c r="AJ16" s="200">
        <v>0</v>
      </c>
      <c r="AK16" s="200">
        <v>3.72</v>
      </c>
      <c r="AL16" s="200">
        <v>0</v>
      </c>
      <c r="AM16" s="200">
        <v>0</v>
      </c>
      <c r="AN16" s="200">
        <v>0</v>
      </c>
      <c r="AO16" s="200">
        <v>61.1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  <c r="AU16" s="200">
        <v>0</v>
      </c>
      <c r="AV16" s="200">
        <v>0</v>
      </c>
      <c r="AW16" s="200">
        <v>0</v>
      </c>
      <c r="AX16" s="200">
        <v>0</v>
      </c>
      <c r="AY16" s="200">
        <v>0</v>
      </c>
    </row>
    <row r="17" spans="1:51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 s="200">
        <v>0</v>
      </c>
      <c r="AA17" s="200">
        <v>0</v>
      </c>
      <c r="AB17" s="200">
        <v>0</v>
      </c>
      <c r="AC17" s="200">
        <v>0</v>
      </c>
      <c r="AD17" s="200">
        <v>2.97</v>
      </c>
      <c r="AE17" s="200">
        <v>0</v>
      </c>
      <c r="AF17" s="200">
        <v>0</v>
      </c>
      <c r="AG17" s="200">
        <v>81.08</v>
      </c>
      <c r="AH17" s="200">
        <v>0</v>
      </c>
      <c r="AI17" s="200">
        <v>19.52</v>
      </c>
      <c r="AJ17" s="200">
        <v>0</v>
      </c>
      <c r="AK17" s="200">
        <v>3.72</v>
      </c>
      <c r="AL17" s="200">
        <v>0</v>
      </c>
      <c r="AM17" s="200">
        <v>0</v>
      </c>
      <c r="AN17" s="200">
        <v>0</v>
      </c>
      <c r="AO17" s="200">
        <v>61.1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  <c r="AU17" s="200">
        <v>0</v>
      </c>
      <c r="AV17" s="200">
        <v>0</v>
      </c>
      <c r="AW17" s="200">
        <v>0</v>
      </c>
      <c r="AX17" s="200">
        <v>0</v>
      </c>
      <c r="AY17" s="200">
        <v>0</v>
      </c>
    </row>
    <row r="18" spans="1:51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 s="200">
        <v>0</v>
      </c>
      <c r="AA18" s="200">
        <v>0</v>
      </c>
      <c r="AB18" s="200">
        <v>0</v>
      </c>
      <c r="AC18" s="200">
        <v>0</v>
      </c>
      <c r="AD18" s="200">
        <v>2.97</v>
      </c>
      <c r="AE18" s="200">
        <v>0</v>
      </c>
      <c r="AF18" s="200">
        <v>0</v>
      </c>
      <c r="AG18" s="200">
        <v>81.08</v>
      </c>
      <c r="AH18" s="200">
        <v>0</v>
      </c>
      <c r="AI18" s="200">
        <v>19.52</v>
      </c>
      <c r="AJ18" s="200">
        <v>0</v>
      </c>
      <c r="AK18" s="200">
        <v>3.72</v>
      </c>
      <c r="AL18" s="200">
        <v>0</v>
      </c>
      <c r="AM18" s="200">
        <v>0</v>
      </c>
      <c r="AN18" s="200">
        <v>0</v>
      </c>
      <c r="AO18" s="200">
        <v>61.1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  <c r="AU18" s="200">
        <v>0</v>
      </c>
      <c r="AV18" s="200">
        <v>0</v>
      </c>
      <c r="AW18" s="200">
        <v>0</v>
      </c>
      <c r="AX18" s="200">
        <v>0</v>
      </c>
      <c r="AY18" s="200">
        <v>0</v>
      </c>
    </row>
    <row r="19" spans="1:51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 s="200">
        <v>0</v>
      </c>
      <c r="AA19" s="200">
        <v>0</v>
      </c>
      <c r="AB19" s="200">
        <v>0</v>
      </c>
      <c r="AC19" s="200">
        <v>0</v>
      </c>
      <c r="AD19" s="200">
        <v>2.97</v>
      </c>
      <c r="AE19" s="200">
        <v>0</v>
      </c>
      <c r="AF19" s="200">
        <v>0</v>
      </c>
      <c r="AG19" s="200">
        <v>81.08</v>
      </c>
      <c r="AH19" s="200">
        <v>0</v>
      </c>
      <c r="AI19" s="200">
        <v>19.52</v>
      </c>
      <c r="AJ19" s="200">
        <v>0</v>
      </c>
      <c r="AK19" s="200">
        <v>3.72</v>
      </c>
      <c r="AL19" s="200">
        <v>0</v>
      </c>
      <c r="AM19" s="200">
        <v>0</v>
      </c>
      <c r="AN19" s="200">
        <v>0</v>
      </c>
      <c r="AO19" s="200">
        <v>61.1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  <c r="AU19" s="200">
        <v>0</v>
      </c>
      <c r="AV19" s="200">
        <v>0</v>
      </c>
      <c r="AW19" s="200">
        <v>0</v>
      </c>
      <c r="AX19" s="200">
        <v>0</v>
      </c>
      <c r="AY19" s="200">
        <v>0</v>
      </c>
    </row>
    <row r="20" spans="1:51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 s="200">
        <v>0</v>
      </c>
      <c r="AA20" s="200">
        <v>0</v>
      </c>
      <c r="AB20" s="200">
        <v>0</v>
      </c>
      <c r="AC20" s="200">
        <v>0</v>
      </c>
      <c r="AD20" s="200">
        <v>2.97</v>
      </c>
      <c r="AE20" s="200">
        <v>0</v>
      </c>
      <c r="AF20" s="200">
        <v>0</v>
      </c>
      <c r="AG20" s="200">
        <v>81.08</v>
      </c>
      <c r="AH20" s="200">
        <v>0</v>
      </c>
      <c r="AI20" s="200">
        <v>19.52</v>
      </c>
      <c r="AJ20" s="200">
        <v>0</v>
      </c>
      <c r="AK20" s="200">
        <v>3.72</v>
      </c>
      <c r="AL20" s="200">
        <v>0</v>
      </c>
      <c r="AM20" s="200">
        <v>0</v>
      </c>
      <c r="AN20" s="200">
        <v>0</v>
      </c>
      <c r="AO20" s="200">
        <v>61.1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  <c r="AU20" s="200">
        <v>0</v>
      </c>
      <c r="AV20" s="200">
        <v>0</v>
      </c>
      <c r="AW20" s="200">
        <v>0</v>
      </c>
      <c r="AX20" s="200">
        <v>0</v>
      </c>
      <c r="AY20" s="200">
        <v>0</v>
      </c>
    </row>
    <row r="21" spans="1:51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 s="200">
        <v>0</v>
      </c>
      <c r="AA21" s="200">
        <v>0</v>
      </c>
      <c r="AB21" s="200">
        <v>0</v>
      </c>
      <c r="AC21" s="200">
        <v>0</v>
      </c>
      <c r="AD21" s="200">
        <v>2.97</v>
      </c>
      <c r="AE21" s="200">
        <v>0</v>
      </c>
      <c r="AF21" s="200">
        <v>0</v>
      </c>
      <c r="AG21" s="200">
        <v>81.08</v>
      </c>
      <c r="AH21" s="200">
        <v>0</v>
      </c>
      <c r="AI21" s="200">
        <v>19.52</v>
      </c>
      <c r="AJ21" s="200">
        <v>0</v>
      </c>
      <c r="AK21" s="200">
        <v>3.72</v>
      </c>
      <c r="AL21" s="200">
        <v>0</v>
      </c>
      <c r="AM21" s="200">
        <v>0</v>
      </c>
      <c r="AN21" s="200">
        <v>0</v>
      </c>
      <c r="AO21" s="200">
        <v>61.1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  <c r="AU21" s="200">
        <v>0</v>
      </c>
      <c r="AV21" s="200">
        <v>0</v>
      </c>
      <c r="AW21" s="200">
        <v>0</v>
      </c>
      <c r="AX21" s="200">
        <v>0</v>
      </c>
      <c r="AY21" s="200">
        <v>0</v>
      </c>
    </row>
    <row r="22" spans="1:51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0</v>
      </c>
      <c r="AA22" s="200">
        <v>0</v>
      </c>
      <c r="AB22" s="200">
        <v>0</v>
      </c>
      <c r="AC22" s="200">
        <v>0</v>
      </c>
      <c r="AD22" s="200">
        <v>2.97</v>
      </c>
      <c r="AE22" s="200">
        <v>0</v>
      </c>
      <c r="AF22" s="200">
        <v>0</v>
      </c>
      <c r="AG22" s="200">
        <v>81.08</v>
      </c>
      <c r="AH22" s="200">
        <v>0</v>
      </c>
      <c r="AI22" s="200">
        <v>19.52</v>
      </c>
      <c r="AJ22" s="200">
        <v>0</v>
      </c>
      <c r="AK22" s="200">
        <v>3.72</v>
      </c>
      <c r="AL22" s="200">
        <v>0</v>
      </c>
      <c r="AM22" s="200">
        <v>0</v>
      </c>
      <c r="AN22" s="200">
        <v>0</v>
      </c>
      <c r="AO22" s="200">
        <v>61.1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  <c r="AU22" s="200">
        <v>0</v>
      </c>
      <c r="AV22" s="200">
        <v>0</v>
      </c>
      <c r="AW22" s="200">
        <v>0</v>
      </c>
      <c r="AX22" s="200">
        <v>0</v>
      </c>
      <c r="AY22" s="200">
        <v>0</v>
      </c>
    </row>
    <row r="23" spans="1:51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0</v>
      </c>
      <c r="AD23" s="200">
        <v>2.97</v>
      </c>
      <c r="AE23" s="200">
        <v>0</v>
      </c>
      <c r="AF23" s="200">
        <v>0</v>
      </c>
      <c r="AG23" s="200">
        <v>81.08</v>
      </c>
      <c r="AH23" s="200">
        <v>0</v>
      </c>
      <c r="AI23" s="200">
        <v>19.52</v>
      </c>
      <c r="AJ23" s="200">
        <v>0</v>
      </c>
      <c r="AK23" s="200">
        <v>3.72</v>
      </c>
      <c r="AL23" s="200">
        <v>0</v>
      </c>
      <c r="AM23" s="200">
        <v>0</v>
      </c>
      <c r="AN23" s="200">
        <v>0</v>
      </c>
      <c r="AO23" s="200">
        <v>61.1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  <c r="AU23" s="200">
        <v>0</v>
      </c>
      <c r="AV23" s="200">
        <v>0</v>
      </c>
      <c r="AW23" s="200">
        <v>0</v>
      </c>
      <c r="AX23" s="200">
        <v>0</v>
      </c>
      <c r="AY23" s="200">
        <v>0</v>
      </c>
    </row>
    <row r="24" spans="1:51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0</v>
      </c>
      <c r="AB24" s="200">
        <v>0</v>
      </c>
      <c r="AC24" s="200">
        <v>0</v>
      </c>
      <c r="AD24" s="200">
        <v>2.97</v>
      </c>
      <c r="AE24" s="200">
        <v>0</v>
      </c>
      <c r="AF24" s="200">
        <v>0</v>
      </c>
      <c r="AG24" s="200">
        <v>81.08</v>
      </c>
      <c r="AH24" s="200">
        <v>0</v>
      </c>
      <c r="AI24" s="200">
        <v>19.52</v>
      </c>
      <c r="AJ24" s="200">
        <v>0</v>
      </c>
      <c r="AK24" s="200">
        <v>3.72</v>
      </c>
      <c r="AL24" s="200">
        <v>0</v>
      </c>
      <c r="AM24" s="200">
        <v>0</v>
      </c>
      <c r="AN24" s="200">
        <v>0</v>
      </c>
      <c r="AO24" s="200">
        <v>61.1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  <c r="AU24" s="200">
        <v>0</v>
      </c>
      <c r="AV24" s="200">
        <v>0</v>
      </c>
      <c r="AW24" s="200">
        <v>0</v>
      </c>
      <c r="AX24" s="200">
        <v>0</v>
      </c>
      <c r="AY24" s="200">
        <v>0</v>
      </c>
    </row>
    <row r="25" spans="1:51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0</v>
      </c>
      <c r="AD25" s="200">
        <v>2.97</v>
      </c>
      <c r="AE25" s="200">
        <v>0</v>
      </c>
      <c r="AF25" s="200">
        <v>0</v>
      </c>
      <c r="AG25" s="200">
        <v>81.08</v>
      </c>
      <c r="AH25" s="200">
        <v>0</v>
      </c>
      <c r="AI25" s="200">
        <v>19.52</v>
      </c>
      <c r="AJ25" s="200">
        <v>0</v>
      </c>
      <c r="AK25" s="200">
        <v>3.72</v>
      </c>
      <c r="AL25" s="200">
        <v>0</v>
      </c>
      <c r="AM25" s="200">
        <v>0</v>
      </c>
      <c r="AN25" s="200">
        <v>0</v>
      </c>
      <c r="AO25" s="200">
        <v>61.1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  <c r="AU25" s="200">
        <v>0</v>
      </c>
      <c r="AV25" s="200">
        <v>0</v>
      </c>
      <c r="AW25" s="200">
        <v>0</v>
      </c>
      <c r="AX25" s="200">
        <v>0</v>
      </c>
      <c r="AY25" s="200">
        <v>0</v>
      </c>
    </row>
    <row r="26" spans="1:51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 s="200">
        <v>0</v>
      </c>
      <c r="AA26" s="200">
        <v>0</v>
      </c>
      <c r="AB26" s="200">
        <v>0</v>
      </c>
      <c r="AC26" s="200">
        <v>0</v>
      </c>
      <c r="AD26" s="200">
        <v>2.97</v>
      </c>
      <c r="AE26" s="200">
        <v>0</v>
      </c>
      <c r="AF26" s="200">
        <v>0</v>
      </c>
      <c r="AG26" s="200">
        <v>81.08</v>
      </c>
      <c r="AH26" s="200">
        <v>0</v>
      </c>
      <c r="AI26" s="200">
        <v>19.52</v>
      </c>
      <c r="AJ26" s="200">
        <v>0</v>
      </c>
      <c r="AK26" s="200">
        <v>3.72</v>
      </c>
      <c r="AL26" s="200">
        <v>0</v>
      </c>
      <c r="AM26" s="200">
        <v>0</v>
      </c>
      <c r="AN26" s="200">
        <v>0</v>
      </c>
      <c r="AO26" s="200">
        <v>61.1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  <c r="AU26" s="200">
        <v>0</v>
      </c>
      <c r="AV26" s="200">
        <v>0</v>
      </c>
      <c r="AW26" s="200">
        <v>0</v>
      </c>
      <c r="AX26" s="200">
        <v>0</v>
      </c>
      <c r="AY26" s="200">
        <v>0</v>
      </c>
    </row>
    <row r="27" spans="1:51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 s="200">
        <v>0</v>
      </c>
      <c r="AA27" s="200">
        <v>0</v>
      </c>
      <c r="AB27" s="200">
        <v>0</v>
      </c>
      <c r="AC27" s="200">
        <v>0</v>
      </c>
      <c r="AD27" s="200">
        <v>2.97</v>
      </c>
      <c r="AE27" s="200">
        <v>0</v>
      </c>
      <c r="AF27" s="200">
        <v>0</v>
      </c>
      <c r="AG27" s="200">
        <v>81.08</v>
      </c>
      <c r="AH27" s="200">
        <v>0</v>
      </c>
      <c r="AI27" s="200">
        <v>19.52</v>
      </c>
      <c r="AJ27" s="200">
        <v>0</v>
      </c>
      <c r="AK27" s="200">
        <v>4.1399999999999997</v>
      </c>
      <c r="AL27" s="200">
        <v>0</v>
      </c>
      <c r="AM27" s="200">
        <v>0</v>
      </c>
      <c r="AN27" s="200">
        <v>0</v>
      </c>
      <c r="AO27" s="200">
        <v>61.1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  <c r="AU27" s="200">
        <v>0</v>
      </c>
      <c r="AV27" s="200">
        <v>0</v>
      </c>
      <c r="AW27" s="200">
        <v>0</v>
      </c>
      <c r="AX27" s="200">
        <v>0</v>
      </c>
      <c r="AY27" s="200">
        <v>0</v>
      </c>
    </row>
    <row r="28" spans="1:51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 s="200">
        <v>0</v>
      </c>
      <c r="AA28" s="200">
        <v>0</v>
      </c>
      <c r="AB28" s="200">
        <v>0</v>
      </c>
      <c r="AC28" s="200">
        <v>0</v>
      </c>
      <c r="AD28" s="200">
        <v>2.97</v>
      </c>
      <c r="AE28" s="200">
        <v>0</v>
      </c>
      <c r="AF28" s="200">
        <v>0</v>
      </c>
      <c r="AG28" s="200">
        <v>81.08</v>
      </c>
      <c r="AH28" s="200">
        <v>0</v>
      </c>
      <c r="AI28" s="200">
        <v>19.52</v>
      </c>
      <c r="AJ28" s="200">
        <v>0</v>
      </c>
      <c r="AK28" s="200">
        <v>4.1399999999999997</v>
      </c>
      <c r="AL28" s="200">
        <v>0</v>
      </c>
      <c r="AM28" s="200">
        <v>0</v>
      </c>
      <c r="AN28" s="200">
        <v>0</v>
      </c>
      <c r="AO28" s="200">
        <v>61.1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  <c r="AU28" s="200">
        <v>0</v>
      </c>
      <c r="AV28" s="200">
        <v>0</v>
      </c>
      <c r="AW28" s="200">
        <v>0</v>
      </c>
      <c r="AX28" s="200">
        <v>0</v>
      </c>
      <c r="AY28" s="200">
        <v>0</v>
      </c>
    </row>
    <row r="29" spans="1:51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0</v>
      </c>
      <c r="AA29" s="200">
        <v>0</v>
      </c>
      <c r="AB29" s="200">
        <v>0</v>
      </c>
      <c r="AC29" s="200">
        <v>0</v>
      </c>
      <c r="AD29" s="200">
        <v>2.97</v>
      </c>
      <c r="AE29" s="200">
        <v>0</v>
      </c>
      <c r="AF29" s="200">
        <v>0</v>
      </c>
      <c r="AG29" s="200">
        <v>81.08</v>
      </c>
      <c r="AH29" s="200">
        <v>0</v>
      </c>
      <c r="AI29" s="200">
        <v>19.52</v>
      </c>
      <c r="AJ29" s="200">
        <v>0</v>
      </c>
      <c r="AK29" s="200">
        <v>4.1399999999999997</v>
      </c>
      <c r="AL29" s="200">
        <v>0</v>
      </c>
      <c r="AM29" s="200">
        <v>0</v>
      </c>
      <c r="AN29" s="200">
        <v>0</v>
      </c>
      <c r="AO29" s="200">
        <v>61.1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  <c r="AU29" s="200">
        <v>0</v>
      </c>
      <c r="AV29" s="200">
        <v>0</v>
      </c>
      <c r="AW29" s="200">
        <v>0</v>
      </c>
      <c r="AX29" s="200">
        <v>0</v>
      </c>
      <c r="AY29" s="200">
        <v>0</v>
      </c>
    </row>
    <row r="30" spans="1:51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0</v>
      </c>
      <c r="AD30" s="200">
        <v>2.97</v>
      </c>
      <c r="AE30" s="200">
        <v>0</v>
      </c>
      <c r="AF30" s="200">
        <v>0</v>
      </c>
      <c r="AG30" s="200">
        <v>81.08</v>
      </c>
      <c r="AH30" s="200">
        <v>0</v>
      </c>
      <c r="AI30" s="200">
        <v>19.52</v>
      </c>
      <c r="AJ30" s="200">
        <v>0</v>
      </c>
      <c r="AK30" s="200">
        <v>5.35</v>
      </c>
      <c r="AL30" s="200">
        <v>0</v>
      </c>
      <c r="AM30" s="200">
        <v>0</v>
      </c>
      <c r="AN30" s="200">
        <v>0</v>
      </c>
      <c r="AO30" s="200">
        <v>61.1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  <c r="AU30" s="200">
        <v>0</v>
      </c>
      <c r="AV30" s="200">
        <v>0</v>
      </c>
      <c r="AW30" s="200">
        <v>0</v>
      </c>
      <c r="AX30" s="200">
        <v>0</v>
      </c>
      <c r="AY30" s="200">
        <v>0</v>
      </c>
    </row>
    <row r="31" spans="1:51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0</v>
      </c>
      <c r="AA31" s="200">
        <v>0</v>
      </c>
      <c r="AB31" s="200">
        <v>0</v>
      </c>
      <c r="AC31" s="200">
        <v>0</v>
      </c>
      <c r="AD31" s="200">
        <v>2.97</v>
      </c>
      <c r="AE31" s="200">
        <v>0</v>
      </c>
      <c r="AF31" s="200">
        <v>0</v>
      </c>
      <c r="AG31" s="200">
        <v>81.08</v>
      </c>
      <c r="AH31" s="200">
        <v>0</v>
      </c>
      <c r="AI31" s="200">
        <v>19.52</v>
      </c>
      <c r="AJ31" s="200">
        <v>0</v>
      </c>
      <c r="AK31" s="200">
        <v>5.35</v>
      </c>
      <c r="AL31" s="200">
        <v>0</v>
      </c>
      <c r="AM31" s="200">
        <v>0</v>
      </c>
      <c r="AN31" s="200">
        <v>0</v>
      </c>
      <c r="AO31" s="200">
        <v>61.1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  <c r="AU31" s="200">
        <v>0</v>
      </c>
      <c r="AV31" s="200">
        <v>0</v>
      </c>
      <c r="AW31" s="200">
        <v>0</v>
      </c>
      <c r="AX31" s="200">
        <v>0</v>
      </c>
      <c r="AY31" s="200">
        <v>0</v>
      </c>
    </row>
    <row r="32" spans="1:51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200">
        <v>0</v>
      </c>
      <c r="AD32" s="200">
        <v>2.97</v>
      </c>
      <c r="AE32" s="200">
        <v>0</v>
      </c>
      <c r="AF32" s="200">
        <v>0</v>
      </c>
      <c r="AG32" s="200">
        <v>81.08</v>
      </c>
      <c r="AH32" s="200">
        <v>0</v>
      </c>
      <c r="AI32" s="200">
        <v>19.52</v>
      </c>
      <c r="AJ32" s="200">
        <v>0</v>
      </c>
      <c r="AK32" s="200">
        <v>5.35</v>
      </c>
      <c r="AL32" s="200">
        <v>0</v>
      </c>
      <c r="AM32" s="200">
        <v>0</v>
      </c>
      <c r="AN32" s="200">
        <v>0</v>
      </c>
      <c r="AO32" s="200">
        <v>61.1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  <c r="AU32" s="200">
        <v>0</v>
      </c>
      <c r="AV32" s="200">
        <v>0</v>
      </c>
      <c r="AW32" s="200">
        <v>0</v>
      </c>
      <c r="AX32" s="200">
        <v>0</v>
      </c>
      <c r="AY32" s="200">
        <v>0</v>
      </c>
    </row>
    <row r="33" spans="1:51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0</v>
      </c>
      <c r="AD33" s="200">
        <v>2.97</v>
      </c>
      <c r="AE33" s="200">
        <v>0</v>
      </c>
      <c r="AF33" s="200">
        <v>0</v>
      </c>
      <c r="AG33" s="200">
        <v>81.08</v>
      </c>
      <c r="AH33" s="200">
        <v>0</v>
      </c>
      <c r="AI33" s="200">
        <v>19.52</v>
      </c>
      <c r="AJ33" s="200">
        <v>0</v>
      </c>
      <c r="AK33" s="200">
        <v>5.35</v>
      </c>
      <c r="AL33" s="200">
        <v>0</v>
      </c>
      <c r="AM33" s="200">
        <v>0</v>
      </c>
      <c r="AN33" s="200">
        <v>0</v>
      </c>
      <c r="AO33" s="200">
        <v>61.1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  <c r="AU33" s="200">
        <v>0</v>
      </c>
      <c r="AV33" s="200">
        <v>0</v>
      </c>
      <c r="AW33" s="200">
        <v>0</v>
      </c>
      <c r="AX33" s="200">
        <v>0</v>
      </c>
      <c r="AY33" s="200">
        <v>0</v>
      </c>
    </row>
    <row r="34" spans="1:51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0</v>
      </c>
      <c r="AA34" s="200">
        <v>0</v>
      </c>
      <c r="AB34" s="200">
        <v>0</v>
      </c>
      <c r="AC34" s="200">
        <v>0</v>
      </c>
      <c r="AD34" s="200">
        <v>2.97</v>
      </c>
      <c r="AE34" s="200">
        <v>0</v>
      </c>
      <c r="AF34" s="200">
        <v>0</v>
      </c>
      <c r="AG34" s="200">
        <v>81.08</v>
      </c>
      <c r="AH34" s="200">
        <v>0</v>
      </c>
      <c r="AI34" s="200">
        <v>19.52</v>
      </c>
      <c r="AJ34" s="200">
        <v>0</v>
      </c>
      <c r="AK34" s="200">
        <v>5.35</v>
      </c>
      <c r="AL34" s="200">
        <v>0</v>
      </c>
      <c r="AM34" s="200">
        <v>0</v>
      </c>
      <c r="AN34" s="200">
        <v>0</v>
      </c>
      <c r="AO34" s="200">
        <v>61.1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  <c r="AU34" s="200">
        <v>0</v>
      </c>
      <c r="AV34" s="200">
        <v>0</v>
      </c>
      <c r="AW34" s="200">
        <v>0</v>
      </c>
      <c r="AX34" s="200">
        <v>0</v>
      </c>
      <c r="AY34" s="200">
        <v>0</v>
      </c>
    </row>
    <row r="35" spans="1:51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0</v>
      </c>
      <c r="AD35" s="200">
        <v>2.97</v>
      </c>
      <c r="AE35" s="200">
        <v>0</v>
      </c>
      <c r="AF35" s="200">
        <v>0</v>
      </c>
      <c r="AG35" s="200">
        <v>81.08</v>
      </c>
      <c r="AH35" s="200">
        <v>0</v>
      </c>
      <c r="AI35" s="200">
        <v>19.52</v>
      </c>
      <c r="AJ35" s="200">
        <v>0</v>
      </c>
      <c r="AK35" s="200">
        <v>5.35</v>
      </c>
      <c r="AL35" s="200">
        <v>0</v>
      </c>
      <c r="AM35" s="200">
        <v>0</v>
      </c>
      <c r="AN35" s="200">
        <v>0</v>
      </c>
      <c r="AO35" s="200">
        <v>61.1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  <c r="AU35" s="200">
        <v>0</v>
      </c>
      <c r="AV35" s="200">
        <v>0</v>
      </c>
      <c r="AW35" s="200">
        <v>0</v>
      </c>
      <c r="AX35" s="200">
        <v>0</v>
      </c>
      <c r="AY35" s="200">
        <v>0</v>
      </c>
    </row>
    <row r="36" spans="1:51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200">
        <v>0</v>
      </c>
      <c r="AD36" s="200">
        <v>2.97</v>
      </c>
      <c r="AE36" s="200">
        <v>0</v>
      </c>
      <c r="AF36" s="200">
        <v>0</v>
      </c>
      <c r="AG36" s="200">
        <v>81.08</v>
      </c>
      <c r="AH36" s="200">
        <v>0</v>
      </c>
      <c r="AI36" s="200">
        <v>19.52</v>
      </c>
      <c r="AJ36" s="200">
        <v>0</v>
      </c>
      <c r="AK36" s="200">
        <v>5.35</v>
      </c>
      <c r="AL36" s="200">
        <v>0</v>
      </c>
      <c r="AM36" s="200">
        <v>0</v>
      </c>
      <c r="AN36" s="200">
        <v>0</v>
      </c>
      <c r="AO36" s="200">
        <v>61.1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  <c r="AU36" s="200">
        <v>0</v>
      </c>
      <c r="AV36" s="200">
        <v>0</v>
      </c>
      <c r="AW36" s="200">
        <v>0</v>
      </c>
      <c r="AX36" s="200">
        <v>0</v>
      </c>
      <c r="AY36" s="200">
        <v>0</v>
      </c>
    </row>
    <row r="37" spans="1:51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0</v>
      </c>
      <c r="AD37" s="200">
        <v>2.97</v>
      </c>
      <c r="AE37" s="200">
        <v>0</v>
      </c>
      <c r="AF37" s="200">
        <v>0</v>
      </c>
      <c r="AG37" s="200">
        <v>81.08</v>
      </c>
      <c r="AH37" s="200">
        <v>0</v>
      </c>
      <c r="AI37" s="200">
        <v>19.52</v>
      </c>
      <c r="AJ37" s="200">
        <v>0</v>
      </c>
      <c r="AK37" s="200">
        <v>5.35</v>
      </c>
      <c r="AL37" s="200">
        <v>0</v>
      </c>
      <c r="AM37" s="200">
        <v>0</v>
      </c>
      <c r="AN37" s="200">
        <v>0</v>
      </c>
      <c r="AO37" s="200">
        <v>61.1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  <c r="AU37" s="200">
        <v>0</v>
      </c>
      <c r="AV37" s="200">
        <v>0</v>
      </c>
      <c r="AW37" s="200">
        <v>0</v>
      </c>
      <c r="AX37" s="200">
        <v>0</v>
      </c>
      <c r="AY37" s="200">
        <v>0</v>
      </c>
    </row>
    <row r="38" spans="1:51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0</v>
      </c>
      <c r="AA38" s="200">
        <v>0</v>
      </c>
      <c r="AB38" s="200">
        <v>0</v>
      </c>
      <c r="AC38" s="200">
        <v>0</v>
      </c>
      <c r="AD38" s="200">
        <v>2.97</v>
      </c>
      <c r="AE38" s="200">
        <v>0</v>
      </c>
      <c r="AF38" s="200">
        <v>0</v>
      </c>
      <c r="AG38" s="200">
        <v>81.08</v>
      </c>
      <c r="AH38" s="200">
        <v>0</v>
      </c>
      <c r="AI38" s="200">
        <v>19.52</v>
      </c>
      <c r="AJ38" s="200">
        <v>0</v>
      </c>
      <c r="AK38" s="200">
        <v>5.35</v>
      </c>
      <c r="AL38" s="200">
        <v>0</v>
      </c>
      <c r="AM38" s="200">
        <v>0</v>
      </c>
      <c r="AN38" s="200">
        <v>0</v>
      </c>
      <c r="AO38" s="200">
        <v>61.1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  <c r="AU38" s="200">
        <v>0</v>
      </c>
      <c r="AV38" s="200">
        <v>0</v>
      </c>
      <c r="AW38" s="200">
        <v>0</v>
      </c>
      <c r="AX38" s="200">
        <v>0</v>
      </c>
      <c r="AY38" s="200">
        <v>0</v>
      </c>
    </row>
    <row r="39" spans="1:51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0</v>
      </c>
      <c r="AA39" s="200">
        <v>0</v>
      </c>
      <c r="AB39" s="200">
        <v>0</v>
      </c>
      <c r="AC39" s="200">
        <v>0</v>
      </c>
      <c r="AD39" s="200">
        <v>2.97</v>
      </c>
      <c r="AE39" s="200">
        <v>0</v>
      </c>
      <c r="AF39" s="200">
        <v>0</v>
      </c>
      <c r="AG39" s="200">
        <v>81.08</v>
      </c>
      <c r="AH39" s="200">
        <v>0</v>
      </c>
      <c r="AI39" s="200">
        <v>19.52</v>
      </c>
      <c r="AJ39" s="200">
        <v>0</v>
      </c>
      <c r="AK39" s="200">
        <v>5.35</v>
      </c>
      <c r="AL39" s="200">
        <v>0</v>
      </c>
      <c r="AM39" s="200">
        <v>0</v>
      </c>
      <c r="AN39" s="200">
        <v>0</v>
      </c>
      <c r="AO39" s="200">
        <v>61.1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  <c r="AU39" s="200">
        <v>0</v>
      </c>
      <c r="AV39" s="200">
        <v>0</v>
      </c>
      <c r="AW39" s="200">
        <v>0</v>
      </c>
      <c r="AX39" s="200">
        <v>0</v>
      </c>
      <c r="AY39" s="200">
        <v>0</v>
      </c>
    </row>
    <row r="40" spans="1:51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0</v>
      </c>
      <c r="AD40" s="200">
        <v>2.97</v>
      </c>
      <c r="AE40" s="200">
        <v>0</v>
      </c>
      <c r="AF40" s="200">
        <v>0</v>
      </c>
      <c r="AG40" s="200">
        <v>81.08</v>
      </c>
      <c r="AH40" s="200">
        <v>0</v>
      </c>
      <c r="AI40" s="200">
        <v>19.52</v>
      </c>
      <c r="AJ40" s="200">
        <v>0</v>
      </c>
      <c r="AK40" s="200">
        <v>5.35</v>
      </c>
      <c r="AL40" s="200">
        <v>0</v>
      </c>
      <c r="AM40" s="200">
        <v>0</v>
      </c>
      <c r="AN40" s="200">
        <v>0</v>
      </c>
      <c r="AO40" s="200">
        <v>61.1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  <c r="AU40" s="200">
        <v>0</v>
      </c>
      <c r="AV40" s="200">
        <v>0</v>
      </c>
      <c r="AW40" s="200">
        <v>0</v>
      </c>
      <c r="AX40" s="200">
        <v>0</v>
      </c>
      <c r="AY40" s="200">
        <v>0</v>
      </c>
    </row>
    <row r="41" spans="1:51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0</v>
      </c>
      <c r="AD41" s="200">
        <v>2.97</v>
      </c>
      <c r="AE41" s="200">
        <v>0</v>
      </c>
      <c r="AF41" s="200">
        <v>0</v>
      </c>
      <c r="AG41" s="200">
        <v>81.08</v>
      </c>
      <c r="AH41" s="200">
        <v>0</v>
      </c>
      <c r="AI41" s="200">
        <v>19.52</v>
      </c>
      <c r="AJ41" s="200">
        <v>0</v>
      </c>
      <c r="AK41" s="200">
        <v>5.35</v>
      </c>
      <c r="AL41" s="200">
        <v>0</v>
      </c>
      <c r="AM41" s="200">
        <v>0</v>
      </c>
      <c r="AN41" s="200">
        <v>0</v>
      </c>
      <c r="AO41" s="200">
        <v>61.1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  <c r="AU41" s="200">
        <v>0</v>
      </c>
      <c r="AV41" s="200">
        <v>0</v>
      </c>
      <c r="AW41" s="200">
        <v>0</v>
      </c>
      <c r="AX41" s="200">
        <v>0</v>
      </c>
      <c r="AY41" s="200">
        <v>0</v>
      </c>
    </row>
    <row r="42" spans="1:51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 s="200">
        <v>0</v>
      </c>
      <c r="AA42" s="200">
        <v>0</v>
      </c>
      <c r="AB42" s="200">
        <v>0</v>
      </c>
      <c r="AC42" s="200">
        <v>0</v>
      </c>
      <c r="AD42" s="200">
        <v>2.97</v>
      </c>
      <c r="AE42" s="200">
        <v>0</v>
      </c>
      <c r="AF42" s="200">
        <v>0</v>
      </c>
      <c r="AG42" s="200">
        <v>81.08</v>
      </c>
      <c r="AH42" s="200">
        <v>0</v>
      </c>
      <c r="AI42" s="200">
        <v>19.52</v>
      </c>
      <c r="AJ42" s="200">
        <v>0</v>
      </c>
      <c r="AK42" s="200">
        <v>5.35</v>
      </c>
      <c r="AL42" s="200">
        <v>0</v>
      </c>
      <c r="AM42" s="200">
        <v>0</v>
      </c>
      <c r="AN42" s="200">
        <v>0</v>
      </c>
      <c r="AO42" s="200">
        <v>61.1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  <c r="AU42" s="200">
        <v>0</v>
      </c>
      <c r="AV42" s="200">
        <v>0</v>
      </c>
      <c r="AW42" s="200">
        <v>0</v>
      </c>
      <c r="AX42" s="200">
        <v>0</v>
      </c>
      <c r="AY42" s="200">
        <v>0</v>
      </c>
    </row>
    <row r="43" spans="1:51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200">
        <v>0</v>
      </c>
      <c r="AD43" s="200">
        <v>2.97</v>
      </c>
      <c r="AE43" s="200">
        <v>0</v>
      </c>
      <c r="AF43" s="200">
        <v>0</v>
      </c>
      <c r="AG43" s="200">
        <v>81.08</v>
      </c>
      <c r="AH43" s="200">
        <v>0</v>
      </c>
      <c r="AI43" s="200">
        <v>19.52</v>
      </c>
      <c r="AJ43" s="200">
        <v>0</v>
      </c>
      <c r="AK43" s="200">
        <v>5.35</v>
      </c>
      <c r="AL43" s="200">
        <v>0</v>
      </c>
      <c r="AM43" s="200">
        <v>0</v>
      </c>
      <c r="AN43" s="200">
        <v>0</v>
      </c>
      <c r="AO43" s="200">
        <v>62.93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0</v>
      </c>
      <c r="AV43" s="200">
        <v>0</v>
      </c>
      <c r="AW43" s="200">
        <v>0</v>
      </c>
      <c r="AX43" s="200">
        <v>0</v>
      </c>
      <c r="AY43" s="200">
        <v>0</v>
      </c>
    </row>
    <row r="44" spans="1:51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0</v>
      </c>
      <c r="AD44" s="200">
        <v>2.97</v>
      </c>
      <c r="AE44" s="200">
        <v>0</v>
      </c>
      <c r="AF44" s="200">
        <v>0</v>
      </c>
      <c r="AG44" s="200">
        <v>81.08</v>
      </c>
      <c r="AH44" s="200">
        <v>0</v>
      </c>
      <c r="AI44" s="200">
        <v>19.52</v>
      </c>
      <c r="AJ44" s="200">
        <v>0</v>
      </c>
      <c r="AK44" s="200">
        <v>5.35</v>
      </c>
      <c r="AL44" s="200">
        <v>0</v>
      </c>
      <c r="AM44" s="200">
        <v>0</v>
      </c>
      <c r="AN44" s="200">
        <v>0</v>
      </c>
      <c r="AO44" s="200">
        <v>62.93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0</v>
      </c>
      <c r="AV44" s="200">
        <v>0</v>
      </c>
      <c r="AW44" s="200">
        <v>0</v>
      </c>
      <c r="AX44" s="200">
        <v>0</v>
      </c>
      <c r="AY44" s="200">
        <v>0</v>
      </c>
    </row>
    <row r="45" spans="1:51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0</v>
      </c>
      <c r="AD45" s="200">
        <v>2.97</v>
      </c>
      <c r="AE45" s="200">
        <v>0</v>
      </c>
      <c r="AF45" s="200">
        <v>0</v>
      </c>
      <c r="AG45" s="200">
        <v>81.08</v>
      </c>
      <c r="AH45" s="200">
        <v>0</v>
      </c>
      <c r="AI45" s="200">
        <v>19.52</v>
      </c>
      <c r="AJ45" s="200">
        <v>0</v>
      </c>
      <c r="AK45" s="200">
        <v>5.35</v>
      </c>
      <c r="AL45" s="200">
        <v>0</v>
      </c>
      <c r="AM45" s="200">
        <v>0</v>
      </c>
      <c r="AN45" s="200">
        <v>0</v>
      </c>
      <c r="AO45" s="200">
        <v>62.93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0</v>
      </c>
      <c r="AV45" s="200">
        <v>0</v>
      </c>
      <c r="AW45" s="200">
        <v>0</v>
      </c>
      <c r="AX45" s="200">
        <v>0</v>
      </c>
      <c r="AY45" s="200">
        <v>0</v>
      </c>
    </row>
    <row r="46" spans="1:51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0</v>
      </c>
      <c r="AD46" s="200">
        <v>2.97</v>
      </c>
      <c r="AE46" s="200">
        <v>0</v>
      </c>
      <c r="AF46" s="200">
        <v>0</v>
      </c>
      <c r="AG46" s="200">
        <v>81.08</v>
      </c>
      <c r="AH46" s="200">
        <v>0</v>
      </c>
      <c r="AI46" s="200">
        <v>19.52</v>
      </c>
      <c r="AJ46" s="200">
        <v>0</v>
      </c>
      <c r="AK46" s="200">
        <v>5.35</v>
      </c>
      <c r="AL46" s="200">
        <v>0</v>
      </c>
      <c r="AM46" s="200">
        <v>0</v>
      </c>
      <c r="AN46" s="200">
        <v>0</v>
      </c>
      <c r="AO46" s="200">
        <v>62.93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0</v>
      </c>
      <c r="AV46" s="200">
        <v>0</v>
      </c>
      <c r="AW46" s="200">
        <v>0</v>
      </c>
      <c r="AX46" s="200">
        <v>0</v>
      </c>
      <c r="AY46" s="200">
        <v>0</v>
      </c>
    </row>
    <row r="47" spans="1:51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0</v>
      </c>
      <c r="AD47" s="200">
        <v>2.97</v>
      </c>
      <c r="AE47" s="200">
        <v>0</v>
      </c>
      <c r="AF47" s="200">
        <v>0</v>
      </c>
      <c r="AG47" s="200">
        <v>81.08</v>
      </c>
      <c r="AH47" s="200">
        <v>0</v>
      </c>
      <c r="AI47" s="200">
        <v>19.52</v>
      </c>
      <c r="AJ47" s="200">
        <v>0</v>
      </c>
      <c r="AK47" s="200">
        <v>4.1399999999999997</v>
      </c>
      <c r="AL47" s="200">
        <v>0</v>
      </c>
      <c r="AM47" s="200">
        <v>0</v>
      </c>
      <c r="AN47" s="200">
        <v>0</v>
      </c>
      <c r="AO47" s="200">
        <v>62.93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0</v>
      </c>
      <c r="AV47" s="200">
        <v>0</v>
      </c>
      <c r="AW47" s="200">
        <v>0</v>
      </c>
      <c r="AX47" s="200">
        <v>0</v>
      </c>
      <c r="AY47" s="200">
        <v>0</v>
      </c>
    </row>
    <row r="48" spans="1:51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0</v>
      </c>
      <c r="AD48" s="200">
        <v>2.97</v>
      </c>
      <c r="AE48" s="200">
        <v>0</v>
      </c>
      <c r="AF48" s="200">
        <v>0</v>
      </c>
      <c r="AG48" s="200">
        <v>81.08</v>
      </c>
      <c r="AH48" s="200">
        <v>0</v>
      </c>
      <c r="AI48" s="200">
        <v>19.52</v>
      </c>
      <c r="AJ48" s="200">
        <v>0</v>
      </c>
      <c r="AK48" s="200">
        <v>4.1399999999999997</v>
      </c>
      <c r="AL48" s="200">
        <v>0</v>
      </c>
      <c r="AM48" s="200">
        <v>0</v>
      </c>
      <c r="AN48" s="200">
        <v>0</v>
      </c>
      <c r="AO48" s="200">
        <v>62.93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0</v>
      </c>
      <c r="AV48" s="200">
        <v>0</v>
      </c>
      <c r="AW48" s="200">
        <v>0</v>
      </c>
      <c r="AX48" s="200">
        <v>0</v>
      </c>
      <c r="AY48" s="200">
        <v>0</v>
      </c>
    </row>
    <row r="49" spans="1:51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0</v>
      </c>
      <c r="AD49" s="200">
        <v>2.97</v>
      </c>
      <c r="AE49" s="200">
        <v>0</v>
      </c>
      <c r="AF49" s="200">
        <v>0</v>
      </c>
      <c r="AG49" s="200">
        <v>81.08</v>
      </c>
      <c r="AH49" s="200">
        <v>0</v>
      </c>
      <c r="AI49" s="200">
        <v>19.52</v>
      </c>
      <c r="AJ49" s="200">
        <v>0</v>
      </c>
      <c r="AK49" s="200">
        <v>3.72</v>
      </c>
      <c r="AL49" s="200">
        <v>0</v>
      </c>
      <c r="AM49" s="200">
        <v>0</v>
      </c>
      <c r="AN49" s="200">
        <v>0</v>
      </c>
      <c r="AO49" s="200">
        <v>62.93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0</v>
      </c>
      <c r="AV49" s="200">
        <v>0</v>
      </c>
      <c r="AW49" s="200">
        <v>0</v>
      </c>
      <c r="AX49" s="200">
        <v>0</v>
      </c>
      <c r="AY49" s="200">
        <v>0</v>
      </c>
    </row>
    <row r="50" spans="1:51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0</v>
      </c>
      <c r="AD50" s="200">
        <v>2.97</v>
      </c>
      <c r="AE50" s="200">
        <v>0</v>
      </c>
      <c r="AF50" s="200">
        <v>0</v>
      </c>
      <c r="AG50" s="200">
        <v>81.08</v>
      </c>
      <c r="AH50" s="200">
        <v>0</v>
      </c>
      <c r="AI50" s="200">
        <v>19.52</v>
      </c>
      <c r="AJ50" s="200">
        <v>0</v>
      </c>
      <c r="AK50" s="200">
        <v>3.72</v>
      </c>
      <c r="AL50" s="200">
        <v>0</v>
      </c>
      <c r="AM50" s="200">
        <v>0</v>
      </c>
      <c r="AN50" s="200">
        <v>0</v>
      </c>
      <c r="AO50" s="200">
        <v>62.93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0</v>
      </c>
      <c r="AV50" s="200">
        <v>0</v>
      </c>
      <c r="AW50" s="200">
        <v>0</v>
      </c>
      <c r="AX50" s="200">
        <v>0</v>
      </c>
      <c r="AY50" s="200">
        <v>0</v>
      </c>
    </row>
    <row r="51" spans="1:51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0</v>
      </c>
      <c r="AD51" s="200">
        <v>2.97</v>
      </c>
      <c r="AE51" s="200">
        <v>0</v>
      </c>
      <c r="AF51" s="200">
        <v>0</v>
      </c>
      <c r="AG51" s="200">
        <v>81.08</v>
      </c>
      <c r="AH51" s="200">
        <v>0</v>
      </c>
      <c r="AI51" s="200">
        <v>19.52</v>
      </c>
      <c r="AJ51" s="200">
        <v>0</v>
      </c>
      <c r="AK51" s="200">
        <v>3.72</v>
      </c>
      <c r="AL51" s="200">
        <v>0</v>
      </c>
      <c r="AM51" s="200">
        <v>0</v>
      </c>
      <c r="AN51" s="200">
        <v>0</v>
      </c>
      <c r="AO51" s="200">
        <v>62.93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0</v>
      </c>
      <c r="AV51" s="200">
        <v>0</v>
      </c>
      <c r="AW51" s="200">
        <v>0</v>
      </c>
      <c r="AX51" s="200">
        <v>0</v>
      </c>
      <c r="AY51" s="200">
        <v>0</v>
      </c>
    </row>
    <row r="52" spans="1:51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0</v>
      </c>
      <c r="AD52" s="200">
        <v>2.97</v>
      </c>
      <c r="AE52" s="200">
        <v>0</v>
      </c>
      <c r="AF52" s="200">
        <v>0</v>
      </c>
      <c r="AG52" s="200">
        <v>81.08</v>
      </c>
      <c r="AH52" s="200">
        <v>0</v>
      </c>
      <c r="AI52" s="200">
        <v>19.52</v>
      </c>
      <c r="AJ52" s="200">
        <v>0</v>
      </c>
      <c r="AK52" s="200">
        <v>3.72</v>
      </c>
      <c r="AL52" s="200">
        <v>0</v>
      </c>
      <c r="AM52" s="200">
        <v>0</v>
      </c>
      <c r="AN52" s="200">
        <v>0</v>
      </c>
      <c r="AO52" s="200">
        <v>62.93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0</v>
      </c>
      <c r="AV52" s="200">
        <v>0</v>
      </c>
      <c r="AW52" s="200">
        <v>0</v>
      </c>
      <c r="AX52" s="200">
        <v>0</v>
      </c>
      <c r="AY52" s="200">
        <v>0</v>
      </c>
    </row>
    <row r="53" spans="1:51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0</v>
      </c>
      <c r="AD53" s="200">
        <v>2.97</v>
      </c>
      <c r="AE53" s="200">
        <v>0</v>
      </c>
      <c r="AF53" s="200">
        <v>0</v>
      </c>
      <c r="AG53" s="200">
        <v>81.08</v>
      </c>
      <c r="AH53" s="200">
        <v>0</v>
      </c>
      <c r="AI53" s="200">
        <v>19.52</v>
      </c>
      <c r="AJ53" s="200">
        <v>0</v>
      </c>
      <c r="AK53" s="200">
        <v>3.72</v>
      </c>
      <c r="AL53" s="200">
        <v>0</v>
      </c>
      <c r="AM53" s="200">
        <v>0</v>
      </c>
      <c r="AN53" s="200">
        <v>0</v>
      </c>
      <c r="AO53" s="200">
        <v>62.93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0</v>
      </c>
      <c r="AV53" s="200">
        <v>0</v>
      </c>
      <c r="AW53" s="200">
        <v>0</v>
      </c>
      <c r="AX53" s="200">
        <v>0</v>
      </c>
      <c r="AY53" s="200">
        <v>0</v>
      </c>
    </row>
    <row r="54" spans="1:51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0</v>
      </c>
      <c r="AD54" s="200">
        <v>2.97</v>
      </c>
      <c r="AE54" s="200">
        <v>0</v>
      </c>
      <c r="AF54" s="200">
        <v>0</v>
      </c>
      <c r="AG54" s="200">
        <v>81.08</v>
      </c>
      <c r="AH54" s="200">
        <v>0</v>
      </c>
      <c r="AI54" s="200">
        <v>19.52</v>
      </c>
      <c r="AJ54" s="200">
        <v>0</v>
      </c>
      <c r="AK54" s="200">
        <v>3.72</v>
      </c>
      <c r="AL54" s="200">
        <v>0</v>
      </c>
      <c r="AM54" s="200">
        <v>0</v>
      </c>
      <c r="AN54" s="200">
        <v>0</v>
      </c>
      <c r="AO54" s="200">
        <v>62.93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0</v>
      </c>
      <c r="AV54" s="200">
        <v>0</v>
      </c>
      <c r="AW54" s="200">
        <v>0</v>
      </c>
      <c r="AX54" s="200">
        <v>0</v>
      </c>
      <c r="AY54" s="200">
        <v>0</v>
      </c>
    </row>
    <row r="55" spans="1:51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200">
        <v>0</v>
      </c>
      <c r="AD55" s="200">
        <v>2.97</v>
      </c>
      <c r="AE55" s="200">
        <v>0</v>
      </c>
      <c r="AF55" s="200">
        <v>0</v>
      </c>
      <c r="AG55" s="200">
        <v>81.08</v>
      </c>
      <c r="AH55" s="200">
        <v>0</v>
      </c>
      <c r="AI55" s="200">
        <v>19.52</v>
      </c>
      <c r="AJ55" s="200">
        <v>0</v>
      </c>
      <c r="AK55" s="200">
        <v>3.72</v>
      </c>
      <c r="AL55" s="200">
        <v>0</v>
      </c>
      <c r="AM55" s="200">
        <v>0</v>
      </c>
      <c r="AN55" s="200">
        <v>0</v>
      </c>
      <c r="AO55" s="200">
        <v>62.93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0</v>
      </c>
      <c r="AV55" s="200">
        <v>0</v>
      </c>
      <c r="AW55" s="200">
        <v>0</v>
      </c>
      <c r="AX55" s="200">
        <v>0</v>
      </c>
      <c r="AY55" s="200">
        <v>0</v>
      </c>
    </row>
    <row r="56" spans="1:51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0</v>
      </c>
      <c r="AD56" s="200">
        <v>2.97</v>
      </c>
      <c r="AE56" s="200">
        <v>0</v>
      </c>
      <c r="AF56" s="200">
        <v>0</v>
      </c>
      <c r="AG56" s="200">
        <v>81.08</v>
      </c>
      <c r="AH56" s="200">
        <v>0</v>
      </c>
      <c r="AI56" s="200">
        <v>19.52</v>
      </c>
      <c r="AJ56" s="200">
        <v>0</v>
      </c>
      <c r="AK56" s="200">
        <v>3.72</v>
      </c>
      <c r="AL56" s="200">
        <v>0</v>
      </c>
      <c r="AM56" s="200">
        <v>0</v>
      </c>
      <c r="AN56" s="200">
        <v>0</v>
      </c>
      <c r="AO56" s="200">
        <v>62.93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0</v>
      </c>
      <c r="AV56" s="200">
        <v>0</v>
      </c>
      <c r="AW56" s="200">
        <v>0</v>
      </c>
      <c r="AX56" s="200">
        <v>0</v>
      </c>
      <c r="AY56" s="200">
        <v>0</v>
      </c>
    </row>
    <row r="57" spans="1:51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0</v>
      </c>
      <c r="AD57" s="200">
        <v>2.97</v>
      </c>
      <c r="AE57" s="200">
        <v>0</v>
      </c>
      <c r="AF57" s="200">
        <v>0</v>
      </c>
      <c r="AG57" s="200">
        <v>81.08</v>
      </c>
      <c r="AH57" s="200">
        <v>0</v>
      </c>
      <c r="AI57" s="200">
        <v>19.52</v>
      </c>
      <c r="AJ57" s="200">
        <v>0</v>
      </c>
      <c r="AK57" s="200">
        <v>3.72</v>
      </c>
      <c r="AL57" s="200">
        <v>0</v>
      </c>
      <c r="AM57" s="200">
        <v>0</v>
      </c>
      <c r="AN57" s="200">
        <v>0</v>
      </c>
      <c r="AO57" s="200">
        <v>62.93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0</v>
      </c>
      <c r="AV57" s="200">
        <v>0</v>
      </c>
      <c r="AW57" s="200">
        <v>0</v>
      </c>
      <c r="AX57" s="200">
        <v>0</v>
      </c>
      <c r="AY57" s="200">
        <v>0</v>
      </c>
    </row>
    <row r="58" spans="1:51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0</v>
      </c>
      <c r="AD58" s="200">
        <v>2.97</v>
      </c>
      <c r="AE58" s="200">
        <v>0</v>
      </c>
      <c r="AF58" s="200">
        <v>0</v>
      </c>
      <c r="AG58" s="200">
        <v>81.08</v>
      </c>
      <c r="AH58" s="200">
        <v>0</v>
      </c>
      <c r="AI58" s="200">
        <v>19.52</v>
      </c>
      <c r="AJ58" s="200">
        <v>0</v>
      </c>
      <c r="AK58" s="200">
        <v>3.72</v>
      </c>
      <c r="AL58" s="200">
        <v>0</v>
      </c>
      <c r="AM58" s="200">
        <v>0</v>
      </c>
      <c r="AN58" s="200">
        <v>0</v>
      </c>
      <c r="AO58" s="200">
        <v>62.93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0</v>
      </c>
      <c r="AV58" s="200">
        <v>0</v>
      </c>
      <c r="AW58" s="200">
        <v>0</v>
      </c>
      <c r="AX58" s="200">
        <v>0</v>
      </c>
      <c r="AY58" s="200">
        <v>0</v>
      </c>
    </row>
    <row r="59" spans="1:51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0</v>
      </c>
      <c r="AD59" s="200">
        <v>2.97</v>
      </c>
      <c r="AE59" s="200">
        <v>0</v>
      </c>
      <c r="AF59" s="200">
        <v>0</v>
      </c>
      <c r="AG59" s="200">
        <v>81.08</v>
      </c>
      <c r="AH59" s="200">
        <v>0</v>
      </c>
      <c r="AI59" s="200">
        <v>19.52</v>
      </c>
      <c r="AJ59" s="200">
        <v>0</v>
      </c>
      <c r="AK59" s="200">
        <v>3.72</v>
      </c>
      <c r="AL59" s="200">
        <v>0</v>
      </c>
      <c r="AM59" s="200">
        <v>0</v>
      </c>
      <c r="AN59" s="200">
        <v>0</v>
      </c>
      <c r="AO59" s="200">
        <v>62.93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200">
        <v>0</v>
      </c>
    </row>
    <row r="60" spans="1:51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0</v>
      </c>
      <c r="AD60" s="200">
        <v>2.97</v>
      </c>
      <c r="AE60" s="200">
        <v>0</v>
      </c>
      <c r="AF60" s="200">
        <v>0</v>
      </c>
      <c r="AG60" s="200">
        <v>81.08</v>
      </c>
      <c r="AH60" s="200">
        <v>0</v>
      </c>
      <c r="AI60" s="200">
        <v>19.52</v>
      </c>
      <c r="AJ60" s="200">
        <v>0</v>
      </c>
      <c r="AK60" s="200">
        <v>3.72</v>
      </c>
      <c r="AL60" s="200">
        <v>0</v>
      </c>
      <c r="AM60" s="200">
        <v>0</v>
      </c>
      <c r="AN60" s="200">
        <v>0</v>
      </c>
      <c r="AO60" s="200">
        <v>62.93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</v>
      </c>
      <c r="AV60" s="200">
        <v>0</v>
      </c>
      <c r="AW60" s="200">
        <v>0</v>
      </c>
      <c r="AX60" s="200">
        <v>0</v>
      </c>
      <c r="AY60" s="200">
        <v>0</v>
      </c>
    </row>
    <row r="61" spans="1:51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0</v>
      </c>
      <c r="AD61" s="200">
        <v>2.97</v>
      </c>
      <c r="AE61" s="200">
        <v>0</v>
      </c>
      <c r="AF61" s="200">
        <v>0</v>
      </c>
      <c r="AG61" s="200">
        <v>81.08</v>
      </c>
      <c r="AH61" s="200">
        <v>0</v>
      </c>
      <c r="AI61" s="200">
        <v>19.52</v>
      </c>
      <c r="AJ61" s="200">
        <v>0</v>
      </c>
      <c r="AK61" s="200">
        <v>3.72</v>
      </c>
      <c r="AL61" s="200">
        <v>0</v>
      </c>
      <c r="AM61" s="200">
        <v>0</v>
      </c>
      <c r="AN61" s="200">
        <v>0</v>
      </c>
      <c r="AO61" s="200">
        <v>62.93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</v>
      </c>
      <c r="AV61" s="200">
        <v>0</v>
      </c>
      <c r="AW61" s="200">
        <v>0</v>
      </c>
      <c r="AX61" s="200">
        <v>0</v>
      </c>
      <c r="AY61" s="200">
        <v>0</v>
      </c>
    </row>
    <row r="62" spans="1:51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0</v>
      </c>
      <c r="AD62" s="200">
        <v>2.97</v>
      </c>
      <c r="AE62" s="200">
        <v>0</v>
      </c>
      <c r="AF62" s="200">
        <v>0</v>
      </c>
      <c r="AG62" s="200">
        <v>81.08</v>
      </c>
      <c r="AH62" s="200">
        <v>0</v>
      </c>
      <c r="AI62" s="200">
        <v>19.52</v>
      </c>
      <c r="AJ62" s="200">
        <v>0</v>
      </c>
      <c r="AK62" s="200">
        <v>3.72</v>
      </c>
      <c r="AL62" s="200">
        <v>0</v>
      </c>
      <c r="AM62" s="200">
        <v>0</v>
      </c>
      <c r="AN62" s="200">
        <v>0</v>
      </c>
      <c r="AO62" s="200">
        <v>62.93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</v>
      </c>
      <c r="AV62" s="200">
        <v>0</v>
      </c>
      <c r="AW62" s="200">
        <v>0</v>
      </c>
      <c r="AX62" s="200">
        <v>0</v>
      </c>
      <c r="AY62" s="200">
        <v>0</v>
      </c>
    </row>
    <row r="63" spans="1:51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0</v>
      </c>
      <c r="AD63" s="200">
        <v>2.97</v>
      </c>
      <c r="AE63" s="200">
        <v>0</v>
      </c>
      <c r="AF63" s="200">
        <v>0</v>
      </c>
      <c r="AG63" s="200">
        <v>81.08</v>
      </c>
      <c r="AH63" s="200">
        <v>0</v>
      </c>
      <c r="AI63" s="200">
        <v>19.52</v>
      </c>
      <c r="AJ63" s="200">
        <v>0</v>
      </c>
      <c r="AK63" s="200">
        <v>3.72</v>
      </c>
      <c r="AL63" s="200">
        <v>0</v>
      </c>
      <c r="AM63" s="200">
        <v>0</v>
      </c>
      <c r="AN63" s="200">
        <v>0</v>
      </c>
      <c r="AO63" s="200">
        <v>62.93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</v>
      </c>
      <c r="AV63" s="200">
        <v>0</v>
      </c>
      <c r="AW63" s="200">
        <v>0</v>
      </c>
      <c r="AX63" s="200">
        <v>0</v>
      </c>
      <c r="AY63" s="200">
        <v>0</v>
      </c>
    </row>
    <row r="64" spans="1:51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0</v>
      </c>
      <c r="AD64" s="200">
        <v>2.97</v>
      </c>
      <c r="AE64" s="200">
        <v>0</v>
      </c>
      <c r="AF64" s="200">
        <v>0</v>
      </c>
      <c r="AG64" s="200">
        <v>81.08</v>
      </c>
      <c r="AH64" s="200">
        <v>0</v>
      </c>
      <c r="AI64" s="200">
        <v>19.52</v>
      </c>
      <c r="AJ64" s="200">
        <v>0</v>
      </c>
      <c r="AK64" s="200">
        <v>3.72</v>
      </c>
      <c r="AL64" s="200">
        <v>0</v>
      </c>
      <c r="AM64" s="200">
        <v>0</v>
      </c>
      <c r="AN64" s="200">
        <v>0</v>
      </c>
      <c r="AO64" s="200">
        <v>62.93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</v>
      </c>
      <c r="AV64" s="200">
        <v>0</v>
      </c>
      <c r="AW64" s="200">
        <v>0</v>
      </c>
      <c r="AX64" s="200">
        <v>0</v>
      </c>
      <c r="AY64" s="200">
        <v>0</v>
      </c>
    </row>
    <row r="65" spans="1:51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0</v>
      </c>
      <c r="AD65" s="200">
        <v>2.97</v>
      </c>
      <c r="AE65" s="200">
        <v>0</v>
      </c>
      <c r="AF65" s="200">
        <v>0</v>
      </c>
      <c r="AG65" s="200">
        <v>81.08</v>
      </c>
      <c r="AH65" s="200">
        <v>0</v>
      </c>
      <c r="AI65" s="200">
        <v>19.52</v>
      </c>
      <c r="AJ65" s="200">
        <v>0</v>
      </c>
      <c r="AK65" s="200">
        <v>3.72</v>
      </c>
      <c r="AL65" s="200">
        <v>0</v>
      </c>
      <c r="AM65" s="200">
        <v>0</v>
      </c>
      <c r="AN65" s="200">
        <v>0</v>
      </c>
      <c r="AO65" s="200">
        <v>62.93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</v>
      </c>
      <c r="AV65" s="200">
        <v>0</v>
      </c>
      <c r="AW65" s="200">
        <v>0</v>
      </c>
      <c r="AX65" s="200">
        <v>0</v>
      </c>
      <c r="AY65" s="200">
        <v>0</v>
      </c>
    </row>
    <row r="66" spans="1:51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0</v>
      </c>
      <c r="AD66" s="200">
        <v>2.97</v>
      </c>
      <c r="AE66" s="200">
        <v>0</v>
      </c>
      <c r="AF66" s="200">
        <v>0</v>
      </c>
      <c r="AG66" s="200">
        <v>81.08</v>
      </c>
      <c r="AH66" s="200">
        <v>0</v>
      </c>
      <c r="AI66" s="200">
        <v>19.52</v>
      </c>
      <c r="AJ66" s="200">
        <v>0</v>
      </c>
      <c r="AK66" s="200">
        <v>3.72</v>
      </c>
      <c r="AL66" s="200">
        <v>0</v>
      </c>
      <c r="AM66" s="200">
        <v>0</v>
      </c>
      <c r="AN66" s="200">
        <v>0</v>
      </c>
      <c r="AO66" s="200">
        <v>62.93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</v>
      </c>
      <c r="AV66" s="200">
        <v>0</v>
      </c>
      <c r="AW66" s="200">
        <v>0</v>
      </c>
      <c r="AX66" s="200">
        <v>0</v>
      </c>
      <c r="AY66" s="200">
        <v>0</v>
      </c>
    </row>
    <row r="67" spans="1:51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0</v>
      </c>
      <c r="AD67" s="200">
        <v>2.97</v>
      </c>
      <c r="AE67" s="200">
        <v>0</v>
      </c>
      <c r="AF67" s="200">
        <v>0</v>
      </c>
      <c r="AG67" s="200">
        <v>81.08</v>
      </c>
      <c r="AH67" s="200">
        <v>0</v>
      </c>
      <c r="AI67" s="200">
        <v>19.52</v>
      </c>
      <c r="AJ67" s="200">
        <v>0</v>
      </c>
      <c r="AK67" s="200">
        <v>4.9000000000000004</v>
      </c>
      <c r="AL67" s="200">
        <v>0</v>
      </c>
      <c r="AM67" s="200">
        <v>0</v>
      </c>
      <c r="AN67" s="200">
        <v>0</v>
      </c>
      <c r="AO67" s="200">
        <v>62.93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</v>
      </c>
      <c r="AV67" s="200">
        <v>0</v>
      </c>
      <c r="AW67" s="200">
        <v>0</v>
      </c>
      <c r="AX67" s="200">
        <v>0</v>
      </c>
      <c r="AY67" s="200">
        <v>0</v>
      </c>
    </row>
    <row r="68" spans="1:51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0</v>
      </c>
      <c r="AD68" s="200">
        <v>2.97</v>
      </c>
      <c r="AE68" s="200">
        <v>0</v>
      </c>
      <c r="AF68" s="200">
        <v>0</v>
      </c>
      <c r="AG68" s="200">
        <v>81.08</v>
      </c>
      <c r="AH68" s="200">
        <v>0</v>
      </c>
      <c r="AI68" s="200">
        <v>19.52</v>
      </c>
      <c r="AJ68" s="200">
        <v>0</v>
      </c>
      <c r="AK68" s="200">
        <v>3.72</v>
      </c>
      <c r="AL68" s="200">
        <v>0</v>
      </c>
      <c r="AM68" s="200">
        <v>0</v>
      </c>
      <c r="AN68" s="200">
        <v>0</v>
      </c>
      <c r="AO68" s="200">
        <v>62.93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</v>
      </c>
      <c r="AV68" s="200">
        <v>0</v>
      </c>
      <c r="AW68" s="200">
        <v>0</v>
      </c>
      <c r="AX68" s="200">
        <v>0</v>
      </c>
      <c r="AY68" s="200">
        <v>0</v>
      </c>
    </row>
    <row r="69" spans="1:51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 s="200">
        <v>0</v>
      </c>
      <c r="AA69" s="200">
        <v>0</v>
      </c>
      <c r="AB69" s="200">
        <v>0</v>
      </c>
      <c r="AC69" s="200">
        <v>0</v>
      </c>
      <c r="AD69" s="200">
        <v>2.97</v>
      </c>
      <c r="AE69" s="200">
        <v>0</v>
      </c>
      <c r="AF69" s="200">
        <v>0</v>
      </c>
      <c r="AG69" s="200">
        <v>81.08</v>
      </c>
      <c r="AH69" s="200">
        <v>0</v>
      </c>
      <c r="AI69" s="200">
        <v>19.52</v>
      </c>
      <c r="AJ69" s="200">
        <v>0</v>
      </c>
      <c r="AK69" s="200">
        <v>4.9000000000000004</v>
      </c>
      <c r="AL69" s="200">
        <v>0</v>
      </c>
      <c r="AM69" s="200">
        <v>0</v>
      </c>
      <c r="AN69" s="200">
        <v>0</v>
      </c>
      <c r="AO69" s="200">
        <v>62.93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</v>
      </c>
      <c r="AV69" s="200">
        <v>0</v>
      </c>
      <c r="AW69" s="200">
        <v>0</v>
      </c>
      <c r="AX69" s="200">
        <v>0</v>
      </c>
      <c r="AY69" s="200">
        <v>0</v>
      </c>
    </row>
    <row r="70" spans="1:51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 s="200">
        <v>0</v>
      </c>
      <c r="AA70" s="200">
        <v>0</v>
      </c>
      <c r="AB70" s="200">
        <v>0</v>
      </c>
      <c r="AC70" s="200">
        <v>0</v>
      </c>
      <c r="AD70" s="200">
        <v>2.97</v>
      </c>
      <c r="AE70" s="200">
        <v>0</v>
      </c>
      <c r="AF70" s="200">
        <v>0</v>
      </c>
      <c r="AG70" s="200">
        <v>81.08</v>
      </c>
      <c r="AH70" s="200">
        <v>0</v>
      </c>
      <c r="AI70" s="200">
        <v>19.52</v>
      </c>
      <c r="AJ70" s="200">
        <v>0</v>
      </c>
      <c r="AK70" s="200">
        <v>4.9000000000000004</v>
      </c>
      <c r="AL70" s="200">
        <v>0</v>
      </c>
      <c r="AM70" s="200">
        <v>0</v>
      </c>
      <c r="AN70" s="200">
        <v>0</v>
      </c>
      <c r="AO70" s="200">
        <v>62.93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</v>
      </c>
      <c r="AV70" s="200">
        <v>0</v>
      </c>
      <c r="AW70" s="200">
        <v>0</v>
      </c>
      <c r="AX70" s="200">
        <v>0</v>
      </c>
      <c r="AY70" s="200">
        <v>0</v>
      </c>
    </row>
    <row r="71" spans="1:51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 s="200">
        <v>0</v>
      </c>
      <c r="AA71" s="200">
        <v>0</v>
      </c>
      <c r="AB71" s="200">
        <v>0</v>
      </c>
      <c r="AC71" s="200">
        <v>0</v>
      </c>
      <c r="AD71" s="200">
        <v>2.97</v>
      </c>
      <c r="AE71" s="200">
        <v>0</v>
      </c>
      <c r="AF71" s="200">
        <v>0</v>
      </c>
      <c r="AG71" s="200">
        <v>81.08</v>
      </c>
      <c r="AH71" s="200">
        <v>0</v>
      </c>
      <c r="AI71" s="200">
        <v>19.52</v>
      </c>
      <c r="AJ71" s="200">
        <v>0</v>
      </c>
      <c r="AK71" s="200">
        <v>4.9000000000000004</v>
      </c>
      <c r="AL71" s="200">
        <v>0</v>
      </c>
      <c r="AM71" s="200">
        <v>0</v>
      </c>
      <c r="AN71" s="200">
        <v>0</v>
      </c>
      <c r="AO71" s="200">
        <v>62.93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</v>
      </c>
      <c r="AV71" s="200">
        <v>0</v>
      </c>
      <c r="AW71" s="200">
        <v>0</v>
      </c>
      <c r="AX71" s="200">
        <v>0</v>
      </c>
      <c r="AY71" s="200">
        <v>0</v>
      </c>
    </row>
    <row r="72" spans="1:51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 s="200">
        <v>0</v>
      </c>
      <c r="AA72" s="200">
        <v>0</v>
      </c>
      <c r="AB72" s="200">
        <v>0</v>
      </c>
      <c r="AC72" s="200">
        <v>0</v>
      </c>
      <c r="AD72" s="200">
        <v>2.97</v>
      </c>
      <c r="AE72" s="200">
        <v>0</v>
      </c>
      <c r="AF72" s="200">
        <v>0</v>
      </c>
      <c r="AG72" s="200">
        <v>81.08</v>
      </c>
      <c r="AH72" s="200">
        <v>0</v>
      </c>
      <c r="AI72" s="200">
        <v>19.52</v>
      </c>
      <c r="AJ72" s="200">
        <v>0</v>
      </c>
      <c r="AK72" s="200">
        <v>3.72</v>
      </c>
      <c r="AL72" s="200">
        <v>0</v>
      </c>
      <c r="AM72" s="200">
        <v>0</v>
      </c>
      <c r="AN72" s="200">
        <v>0</v>
      </c>
      <c r="AO72" s="200">
        <v>62.93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</v>
      </c>
      <c r="AV72" s="200">
        <v>0</v>
      </c>
      <c r="AW72" s="200">
        <v>0</v>
      </c>
      <c r="AX72" s="200">
        <v>0</v>
      </c>
      <c r="AY72" s="200">
        <v>0</v>
      </c>
    </row>
    <row r="73" spans="1:51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 s="200">
        <v>0</v>
      </c>
      <c r="AA73" s="200">
        <v>0</v>
      </c>
      <c r="AB73" s="200">
        <v>0</v>
      </c>
      <c r="AC73" s="200">
        <v>0</v>
      </c>
      <c r="AD73" s="200">
        <v>2.97</v>
      </c>
      <c r="AE73" s="200">
        <v>0</v>
      </c>
      <c r="AF73" s="200">
        <v>0</v>
      </c>
      <c r="AG73" s="200">
        <v>81.08</v>
      </c>
      <c r="AH73" s="200">
        <v>0</v>
      </c>
      <c r="AI73" s="200">
        <v>19.52</v>
      </c>
      <c r="AJ73" s="200">
        <v>0</v>
      </c>
      <c r="AK73" s="200">
        <v>3.72</v>
      </c>
      <c r="AL73" s="200">
        <v>0</v>
      </c>
      <c r="AM73" s="200">
        <v>0</v>
      </c>
      <c r="AN73" s="200">
        <v>0</v>
      </c>
      <c r="AO73" s="200">
        <v>62.93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</v>
      </c>
      <c r="AV73" s="200">
        <v>0</v>
      </c>
      <c r="AW73" s="200">
        <v>0</v>
      </c>
      <c r="AX73" s="200">
        <v>0</v>
      </c>
      <c r="AY73" s="200">
        <v>0</v>
      </c>
    </row>
    <row r="74" spans="1:51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 s="200">
        <v>0</v>
      </c>
      <c r="AA74" s="200">
        <v>0</v>
      </c>
      <c r="AB74" s="200">
        <v>0</v>
      </c>
      <c r="AC74" s="200">
        <v>0</v>
      </c>
      <c r="AD74" s="200">
        <v>2.97</v>
      </c>
      <c r="AE74" s="200">
        <v>0</v>
      </c>
      <c r="AF74" s="200">
        <v>0</v>
      </c>
      <c r="AG74" s="200">
        <v>81.08</v>
      </c>
      <c r="AH74" s="200">
        <v>0</v>
      </c>
      <c r="AI74" s="200">
        <v>19.52</v>
      </c>
      <c r="AJ74" s="200">
        <v>0</v>
      </c>
      <c r="AK74" s="200">
        <v>3.72</v>
      </c>
      <c r="AL74" s="200">
        <v>0</v>
      </c>
      <c r="AM74" s="200">
        <v>0</v>
      </c>
      <c r="AN74" s="200">
        <v>0</v>
      </c>
      <c r="AO74" s="200">
        <v>62.93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</v>
      </c>
      <c r="AV74" s="200">
        <v>0</v>
      </c>
      <c r="AW74" s="200">
        <v>0</v>
      </c>
      <c r="AX74" s="200">
        <v>0</v>
      </c>
      <c r="AY74" s="200">
        <v>0</v>
      </c>
    </row>
    <row r="75" spans="1:51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 s="200">
        <v>0</v>
      </c>
      <c r="AA75" s="200">
        <v>0</v>
      </c>
      <c r="AB75" s="200">
        <v>0</v>
      </c>
      <c r="AC75" s="200">
        <v>0</v>
      </c>
      <c r="AD75" s="200">
        <v>2.97</v>
      </c>
      <c r="AE75" s="200">
        <v>0</v>
      </c>
      <c r="AF75" s="200">
        <v>0</v>
      </c>
      <c r="AG75" s="200">
        <v>81.08</v>
      </c>
      <c r="AH75" s="200">
        <v>0</v>
      </c>
      <c r="AI75" s="200">
        <v>19.52</v>
      </c>
      <c r="AJ75" s="200">
        <v>0</v>
      </c>
      <c r="AK75" s="200">
        <v>3.72</v>
      </c>
      <c r="AL75" s="200">
        <v>0</v>
      </c>
      <c r="AM75" s="200">
        <v>0</v>
      </c>
      <c r="AN75" s="200">
        <v>0</v>
      </c>
      <c r="AO75" s="200">
        <v>62.93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</v>
      </c>
      <c r="AV75" s="200">
        <v>0</v>
      </c>
      <c r="AW75" s="200">
        <v>0</v>
      </c>
      <c r="AX75" s="200">
        <v>0</v>
      </c>
      <c r="AY75" s="200">
        <v>0</v>
      </c>
    </row>
    <row r="76" spans="1:51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 s="200">
        <v>0</v>
      </c>
      <c r="AA76" s="200">
        <v>0</v>
      </c>
      <c r="AB76" s="200">
        <v>0</v>
      </c>
      <c r="AC76" s="200">
        <v>0</v>
      </c>
      <c r="AD76" s="200">
        <v>2.97</v>
      </c>
      <c r="AE76" s="200">
        <v>0</v>
      </c>
      <c r="AF76" s="200">
        <v>0</v>
      </c>
      <c r="AG76" s="200">
        <v>81.08</v>
      </c>
      <c r="AH76" s="200">
        <v>0</v>
      </c>
      <c r="AI76" s="200">
        <v>19.52</v>
      </c>
      <c r="AJ76" s="200">
        <v>0</v>
      </c>
      <c r="AK76" s="200">
        <v>4.9000000000000004</v>
      </c>
      <c r="AL76" s="200">
        <v>0</v>
      </c>
      <c r="AM76" s="200">
        <v>0</v>
      </c>
      <c r="AN76" s="200">
        <v>0</v>
      </c>
      <c r="AO76" s="200">
        <v>62.93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</v>
      </c>
      <c r="AV76" s="200">
        <v>0</v>
      </c>
      <c r="AW76" s="200">
        <v>0</v>
      </c>
      <c r="AX76" s="200">
        <v>0</v>
      </c>
      <c r="AY76" s="200">
        <v>0</v>
      </c>
    </row>
    <row r="77" spans="1:51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 s="200">
        <v>0</v>
      </c>
      <c r="AA77" s="200">
        <v>0</v>
      </c>
      <c r="AB77" s="200">
        <v>0</v>
      </c>
      <c r="AC77" s="200">
        <v>0</v>
      </c>
      <c r="AD77" s="200">
        <v>2.97</v>
      </c>
      <c r="AE77" s="200">
        <v>0</v>
      </c>
      <c r="AF77" s="200">
        <v>0</v>
      </c>
      <c r="AG77" s="200">
        <v>81.08</v>
      </c>
      <c r="AH77" s="200">
        <v>0</v>
      </c>
      <c r="AI77" s="200">
        <v>19.52</v>
      </c>
      <c r="AJ77" s="200">
        <v>0</v>
      </c>
      <c r="AK77" s="200">
        <v>5.35</v>
      </c>
      <c r="AL77" s="200">
        <v>0</v>
      </c>
      <c r="AM77" s="200">
        <v>0</v>
      </c>
      <c r="AN77" s="200">
        <v>0</v>
      </c>
      <c r="AO77" s="200">
        <v>62.93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</v>
      </c>
      <c r="AV77" s="200">
        <v>0</v>
      </c>
      <c r="AW77" s="200">
        <v>0</v>
      </c>
      <c r="AX77" s="200">
        <v>0</v>
      </c>
      <c r="AY77" s="200">
        <v>0</v>
      </c>
    </row>
    <row r="78" spans="1:51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 s="200">
        <v>0</v>
      </c>
      <c r="AA78" s="200">
        <v>0</v>
      </c>
      <c r="AB78" s="200">
        <v>0</v>
      </c>
      <c r="AC78" s="200">
        <v>0</v>
      </c>
      <c r="AD78" s="200">
        <v>2.97</v>
      </c>
      <c r="AE78" s="200">
        <v>0</v>
      </c>
      <c r="AF78" s="200">
        <v>0</v>
      </c>
      <c r="AG78" s="200">
        <v>81.08</v>
      </c>
      <c r="AH78" s="200">
        <v>0</v>
      </c>
      <c r="AI78" s="200">
        <v>19.52</v>
      </c>
      <c r="AJ78" s="200">
        <v>0</v>
      </c>
      <c r="AK78" s="200">
        <v>5.35</v>
      </c>
      <c r="AL78" s="200">
        <v>0</v>
      </c>
      <c r="AM78" s="200">
        <v>0</v>
      </c>
      <c r="AN78" s="200">
        <v>0</v>
      </c>
      <c r="AO78" s="200">
        <v>62.93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</v>
      </c>
      <c r="AV78" s="200">
        <v>0</v>
      </c>
      <c r="AW78" s="200">
        <v>0</v>
      </c>
      <c r="AX78" s="200">
        <v>0</v>
      </c>
      <c r="AY78" s="200">
        <v>0</v>
      </c>
    </row>
    <row r="79" spans="1:51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 s="200">
        <v>0</v>
      </c>
      <c r="AA79" s="200">
        <v>0</v>
      </c>
      <c r="AB79" s="200">
        <v>0</v>
      </c>
      <c r="AC79" s="200">
        <v>0</v>
      </c>
      <c r="AD79" s="200">
        <v>2.97</v>
      </c>
      <c r="AE79" s="200">
        <v>0</v>
      </c>
      <c r="AF79" s="200">
        <v>0</v>
      </c>
      <c r="AG79" s="200">
        <v>81.08</v>
      </c>
      <c r="AH79" s="200">
        <v>0</v>
      </c>
      <c r="AI79" s="200">
        <v>19.52</v>
      </c>
      <c r="AJ79" s="200">
        <v>0</v>
      </c>
      <c r="AK79" s="200">
        <v>5.35</v>
      </c>
      <c r="AL79" s="200">
        <v>0</v>
      </c>
      <c r="AM79" s="200">
        <v>0</v>
      </c>
      <c r="AN79" s="200">
        <v>0</v>
      </c>
      <c r="AO79" s="200">
        <v>62.93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</v>
      </c>
      <c r="AV79" s="200">
        <v>0</v>
      </c>
      <c r="AW79" s="200">
        <v>0</v>
      </c>
      <c r="AX79" s="200">
        <v>0</v>
      </c>
      <c r="AY79" s="200">
        <v>0</v>
      </c>
    </row>
    <row r="80" spans="1:51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 s="200">
        <v>0</v>
      </c>
      <c r="AA80" s="200">
        <v>0</v>
      </c>
      <c r="AB80" s="200">
        <v>0</v>
      </c>
      <c r="AC80" s="200">
        <v>0</v>
      </c>
      <c r="AD80" s="200">
        <v>2.97</v>
      </c>
      <c r="AE80" s="200">
        <v>0</v>
      </c>
      <c r="AF80" s="200">
        <v>0</v>
      </c>
      <c r="AG80" s="200">
        <v>81.08</v>
      </c>
      <c r="AH80" s="200">
        <v>0</v>
      </c>
      <c r="AI80" s="200">
        <v>19.52</v>
      </c>
      <c r="AJ80" s="200">
        <v>0</v>
      </c>
      <c r="AK80" s="200">
        <v>5.35</v>
      </c>
      <c r="AL80" s="200">
        <v>0</v>
      </c>
      <c r="AM80" s="200">
        <v>0</v>
      </c>
      <c r="AN80" s="200">
        <v>0</v>
      </c>
      <c r="AO80" s="200">
        <v>62.93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</v>
      </c>
      <c r="AV80" s="200">
        <v>0</v>
      </c>
      <c r="AW80" s="200">
        <v>0</v>
      </c>
      <c r="AX80" s="200">
        <v>0</v>
      </c>
      <c r="AY80" s="200">
        <v>0</v>
      </c>
    </row>
    <row r="81" spans="1:51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 s="200">
        <v>0</v>
      </c>
      <c r="AA81" s="200">
        <v>0</v>
      </c>
      <c r="AB81" s="200">
        <v>0</v>
      </c>
      <c r="AC81" s="200">
        <v>0</v>
      </c>
      <c r="AD81" s="200">
        <v>2.97</v>
      </c>
      <c r="AE81" s="200">
        <v>0</v>
      </c>
      <c r="AF81" s="200">
        <v>0</v>
      </c>
      <c r="AG81" s="200">
        <v>81.08</v>
      </c>
      <c r="AH81" s="200">
        <v>0</v>
      </c>
      <c r="AI81" s="200">
        <v>19.52</v>
      </c>
      <c r="AJ81" s="200">
        <v>0</v>
      </c>
      <c r="AK81" s="200">
        <v>5.35</v>
      </c>
      <c r="AL81" s="200">
        <v>0</v>
      </c>
      <c r="AM81" s="200">
        <v>0</v>
      </c>
      <c r="AN81" s="200">
        <v>0</v>
      </c>
      <c r="AO81" s="200">
        <v>62.93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</v>
      </c>
      <c r="AV81" s="200">
        <v>0</v>
      </c>
      <c r="AW81" s="200">
        <v>0</v>
      </c>
      <c r="AX81" s="200">
        <v>0</v>
      </c>
      <c r="AY81" s="200">
        <v>0</v>
      </c>
    </row>
    <row r="82" spans="1:51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 s="200">
        <v>0</v>
      </c>
      <c r="AA82" s="200">
        <v>0</v>
      </c>
      <c r="AB82" s="200">
        <v>0</v>
      </c>
      <c r="AC82" s="200">
        <v>0</v>
      </c>
      <c r="AD82" s="200">
        <v>2.97</v>
      </c>
      <c r="AE82" s="200">
        <v>0</v>
      </c>
      <c r="AF82" s="200">
        <v>0</v>
      </c>
      <c r="AG82" s="200">
        <v>81.08</v>
      </c>
      <c r="AH82" s="200">
        <v>0</v>
      </c>
      <c r="AI82" s="200">
        <v>19.52</v>
      </c>
      <c r="AJ82" s="200">
        <v>0</v>
      </c>
      <c r="AK82" s="200">
        <v>5.35</v>
      </c>
      <c r="AL82" s="200">
        <v>0</v>
      </c>
      <c r="AM82" s="200">
        <v>0</v>
      </c>
      <c r="AN82" s="200">
        <v>0</v>
      </c>
      <c r="AO82" s="200">
        <v>62.93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</v>
      </c>
      <c r="AV82" s="200">
        <v>0</v>
      </c>
      <c r="AW82" s="200">
        <v>0</v>
      </c>
      <c r="AX82" s="200">
        <v>0</v>
      </c>
      <c r="AY82" s="200">
        <v>0</v>
      </c>
    </row>
    <row r="83" spans="1:51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 s="200">
        <v>0</v>
      </c>
      <c r="AA83" s="200">
        <v>0</v>
      </c>
      <c r="AB83" s="200">
        <v>0</v>
      </c>
      <c r="AC83" s="200">
        <v>0</v>
      </c>
      <c r="AD83" s="200">
        <v>2.97</v>
      </c>
      <c r="AE83" s="200">
        <v>0</v>
      </c>
      <c r="AF83" s="200">
        <v>0</v>
      </c>
      <c r="AG83" s="200">
        <v>81.08</v>
      </c>
      <c r="AH83" s="200">
        <v>0</v>
      </c>
      <c r="AI83" s="200">
        <v>19.52</v>
      </c>
      <c r="AJ83" s="200">
        <v>0</v>
      </c>
      <c r="AK83" s="200">
        <v>4.1399999999999997</v>
      </c>
      <c r="AL83" s="200">
        <v>0</v>
      </c>
      <c r="AM83" s="200">
        <v>0</v>
      </c>
      <c r="AN83" s="200">
        <v>0</v>
      </c>
      <c r="AO83" s="200">
        <v>61.1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</v>
      </c>
      <c r="AV83" s="200">
        <v>0</v>
      </c>
      <c r="AW83" s="200">
        <v>0</v>
      </c>
      <c r="AX83" s="200">
        <v>0</v>
      </c>
      <c r="AY83" s="200">
        <v>0</v>
      </c>
    </row>
    <row r="84" spans="1:51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 s="200">
        <v>0</v>
      </c>
      <c r="AA84" s="200">
        <v>0</v>
      </c>
      <c r="AB84" s="200">
        <v>0</v>
      </c>
      <c r="AC84" s="200">
        <v>0</v>
      </c>
      <c r="AD84" s="200">
        <v>2.97</v>
      </c>
      <c r="AE84" s="200">
        <v>0</v>
      </c>
      <c r="AF84" s="200">
        <v>0</v>
      </c>
      <c r="AG84" s="200">
        <v>81.08</v>
      </c>
      <c r="AH84" s="200">
        <v>0</v>
      </c>
      <c r="AI84" s="200">
        <v>19.52</v>
      </c>
      <c r="AJ84" s="200">
        <v>0</v>
      </c>
      <c r="AK84" s="200">
        <v>4.1399999999999997</v>
      </c>
      <c r="AL84" s="200">
        <v>0</v>
      </c>
      <c r="AM84" s="200">
        <v>0</v>
      </c>
      <c r="AN84" s="200">
        <v>0</v>
      </c>
      <c r="AO84" s="200">
        <v>61.1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</v>
      </c>
      <c r="AV84" s="200">
        <v>0</v>
      </c>
      <c r="AW84" s="200">
        <v>0</v>
      </c>
      <c r="AX84" s="200">
        <v>0</v>
      </c>
      <c r="AY84" s="200">
        <v>0</v>
      </c>
    </row>
    <row r="85" spans="1:51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 s="200">
        <v>0</v>
      </c>
      <c r="AA85" s="200">
        <v>0</v>
      </c>
      <c r="AB85" s="200">
        <v>0</v>
      </c>
      <c r="AC85" s="200">
        <v>0</v>
      </c>
      <c r="AD85" s="200">
        <v>2.97</v>
      </c>
      <c r="AE85" s="200">
        <v>0</v>
      </c>
      <c r="AF85" s="200">
        <v>0</v>
      </c>
      <c r="AG85" s="200">
        <v>81.08</v>
      </c>
      <c r="AH85" s="200">
        <v>0</v>
      </c>
      <c r="AI85" s="200">
        <v>19.52</v>
      </c>
      <c r="AJ85" s="200">
        <v>0</v>
      </c>
      <c r="AK85" s="200">
        <v>3.72</v>
      </c>
      <c r="AL85" s="200">
        <v>0</v>
      </c>
      <c r="AM85" s="200">
        <v>0</v>
      </c>
      <c r="AN85" s="200">
        <v>0</v>
      </c>
      <c r="AO85" s="200">
        <v>61.1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  <c r="AU85" s="200">
        <v>0</v>
      </c>
      <c r="AV85" s="200">
        <v>0</v>
      </c>
      <c r="AW85" s="200">
        <v>0</v>
      </c>
      <c r="AX85" s="200">
        <v>0</v>
      </c>
      <c r="AY85" s="200">
        <v>0</v>
      </c>
    </row>
    <row r="86" spans="1:51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 s="200">
        <v>0</v>
      </c>
      <c r="AA86" s="200">
        <v>0</v>
      </c>
      <c r="AB86" s="200">
        <v>0</v>
      </c>
      <c r="AC86" s="200">
        <v>0</v>
      </c>
      <c r="AD86" s="200">
        <v>2.97</v>
      </c>
      <c r="AE86" s="200">
        <v>0</v>
      </c>
      <c r="AF86" s="200">
        <v>0</v>
      </c>
      <c r="AG86" s="200">
        <v>81.08</v>
      </c>
      <c r="AH86" s="200">
        <v>0</v>
      </c>
      <c r="AI86" s="200">
        <v>19.52</v>
      </c>
      <c r="AJ86" s="200">
        <v>0</v>
      </c>
      <c r="AK86" s="200">
        <v>3.72</v>
      </c>
      <c r="AL86" s="200">
        <v>0</v>
      </c>
      <c r="AM86" s="200">
        <v>0</v>
      </c>
      <c r="AN86" s="200">
        <v>0</v>
      </c>
      <c r="AO86" s="200">
        <v>61.1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  <c r="AU86" s="200">
        <v>0</v>
      </c>
      <c r="AV86" s="200">
        <v>0</v>
      </c>
      <c r="AW86" s="200">
        <v>0</v>
      </c>
      <c r="AX86" s="200">
        <v>0</v>
      </c>
      <c r="AY86" s="200">
        <v>0</v>
      </c>
    </row>
    <row r="87" spans="1:51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 s="200">
        <v>0</v>
      </c>
      <c r="AA87" s="200">
        <v>0</v>
      </c>
      <c r="AB87" s="200">
        <v>0</v>
      </c>
      <c r="AC87" s="200">
        <v>0</v>
      </c>
      <c r="AD87" s="200">
        <v>2.97</v>
      </c>
      <c r="AE87" s="200">
        <v>0</v>
      </c>
      <c r="AF87" s="200">
        <v>0</v>
      </c>
      <c r="AG87" s="200">
        <v>81.08</v>
      </c>
      <c r="AH87" s="200">
        <v>0</v>
      </c>
      <c r="AI87" s="200">
        <v>19.52</v>
      </c>
      <c r="AJ87" s="200">
        <v>0</v>
      </c>
      <c r="AK87" s="200">
        <v>3.72</v>
      </c>
      <c r="AL87" s="200">
        <v>0</v>
      </c>
      <c r="AM87" s="200">
        <v>0</v>
      </c>
      <c r="AN87" s="200">
        <v>0</v>
      </c>
      <c r="AO87" s="200">
        <v>90.29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  <c r="AU87" s="200">
        <v>0</v>
      </c>
      <c r="AV87" s="200">
        <v>0</v>
      </c>
      <c r="AW87" s="200">
        <v>0</v>
      </c>
      <c r="AX87" s="200">
        <v>0</v>
      </c>
      <c r="AY87" s="200">
        <v>0</v>
      </c>
    </row>
    <row r="88" spans="1:51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 s="200">
        <v>0</v>
      </c>
      <c r="AA88" s="200">
        <v>0</v>
      </c>
      <c r="AB88" s="200">
        <v>0</v>
      </c>
      <c r="AC88" s="200">
        <v>0</v>
      </c>
      <c r="AD88" s="200">
        <v>2.97</v>
      </c>
      <c r="AE88" s="200">
        <v>0</v>
      </c>
      <c r="AF88" s="200">
        <v>0</v>
      </c>
      <c r="AG88" s="200">
        <v>81.08</v>
      </c>
      <c r="AH88" s="200">
        <v>0</v>
      </c>
      <c r="AI88" s="200">
        <v>19.52</v>
      </c>
      <c r="AJ88" s="200">
        <v>0</v>
      </c>
      <c r="AK88" s="200">
        <v>3.72</v>
      </c>
      <c r="AL88" s="200">
        <v>0</v>
      </c>
      <c r="AM88" s="200">
        <v>0</v>
      </c>
      <c r="AN88" s="200">
        <v>0</v>
      </c>
      <c r="AO88" s="200">
        <v>90.29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  <c r="AU88" s="200">
        <v>0</v>
      </c>
      <c r="AV88" s="200">
        <v>0</v>
      </c>
      <c r="AW88" s="200">
        <v>0</v>
      </c>
      <c r="AX88" s="200">
        <v>0</v>
      </c>
      <c r="AY88" s="200">
        <v>0</v>
      </c>
    </row>
    <row r="89" spans="1:51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 s="200">
        <v>0</v>
      </c>
      <c r="AA89" s="200">
        <v>0</v>
      </c>
      <c r="AB89" s="200">
        <v>0</v>
      </c>
      <c r="AC89" s="200">
        <v>0</v>
      </c>
      <c r="AD89" s="200">
        <v>2.97</v>
      </c>
      <c r="AE89" s="200">
        <v>0</v>
      </c>
      <c r="AF89" s="200">
        <v>0</v>
      </c>
      <c r="AG89" s="200">
        <v>81.08</v>
      </c>
      <c r="AH89" s="200">
        <v>0</v>
      </c>
      <c r="AI89" s="200">
        <v>19.52</v>
      </c>
      <c r="AJ89" s="200">
        <v>0</v>
      </c>
      <c r="AK89" s="200">
        <v>3.72</v>
      </c>
      <c r="AL89" s="200">
        <v>0</v>
      </c>
      <c r="AM89" s="200">
        <v>0</v>
      </c>
      <c r="AN89" s="200">
        <v>0</v>
      </c>
      <c r="AO89" s="200">
        <v>90.29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  <c r="AU89" s="200">
        <v>0</v>
      </c>
      <c r="AV89" s="200">
        <v>0</v>
      </c>
      <c r="AW89" s="200">
        <v>0</v>
      </c>
      <c r="AX89" s="200">
        <v>0</v>
      </c>
      <c r="AY89" s="200">
        <v>0</v>
      </c>
    </row>
    <row r="90" spans="1:51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 s="200">
        <v>0</v>
      </c>
      <c r="AA90" s="200">
        <v>0</v>
      </c>
      <c r="AB90" s="200">
        <v>0</v>
      </c>
      <c r="AC90" s="200">
        <v>0</v>
      </c>
      <c r="AD90" s="200">
        <v>2.97</v>
      </c>
      <c r="AE90" s="200">
        <v>0</v>
      </c>
      <c r="AF90" s="200">
        <v>0</v>
      </c>
      <c r="AG90" s="200">
        <v>81.08</v>
      </c>
      <c r="AH90" s="200">
        <v>0</v>
      </c>
      <c r="AI90" s="200">
        <v>19.52</v>
      </c>
      <c r="AJ90" s="200">
        <v>0</v>
      </c>
      <c r="AK90" s="200">
        <v>3.72</v>
      </c>
      <c r="AL90" s="200">
        <v>0</v>
      </c>
      <c r="AM90" s="200">
        <v>0</v>
      </c>
      <c r="AN90" s="200">
        <v>0</v>
      </c>
      <c r="AO90" s="200">
        <v>90.29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  <c r="AU90" s="200">
        <v>0</v>
      </c>
      <c r="AV90" s="200">
        <v>0</v>
      </c>
      <c r="AW90" s="200">
        <v>0</v>
      </c>
      <c r="AX90" s="200">
        <v>0</v>
      </c>
      <c r="AY90" s="200">
        <v>0</v>
      </c>
    </row>
    <row r="91" spans="1:51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 s="200">
        <v>0</v>
      </c>
      <c r="AA91" s="200">
        <v>0</v>
      </c>
      <c r="AB91" s="200">
        <v>0</v>
      </c>
      <c r="AC91" s="200">
        <v>0</v>
      </c>
      <c r="AD91" s="200">
        <v>2.97</v>
      </c>
      <c r="AE91" s="200">
        <v>0</v>
      </c>
      <c r="AF91" s="200">
        <v>0</v>
      </c>
      <c r="AG91" s="200">
        <v>81.08</v>
      </c>
      <c r="AH91" s="200">
        <v>0</v>
      </c>
      <c r="AI91" s="200">
        <v>19.52</v>
      </c>
      <c r="AJ91" s="200">
        <v>0</v>
      </c>
      <c r="AK91" s="200">
        <v>3.72</v>
      </c>
      <c r="AL91" s="200">
        <v>0</v>
      </c>
      <c r="AM91" s="200">
        <v>0</v>
      </c>
      <c r="AN91" s="200">
        <v>0</v>
      </c>
      <c r="AO91" s="200">
        <v>90.29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  <c r="AU91" s="200">
        <v>0</v>
      </c>
      <c r="AV91" s="200">
        <v>0</v>
      </c>
      <c r="AW91" s="200">
        <v>0</v>
      </c>
      <c r="AX91" s="200">
        <v>0</v>
      </c>
      <c r="AY91" s="200">
        <v>0</v>
      </c>
    </row>
    <row r="92" spans="1:51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 s="200">
        <v>0</v>
      </c>
      <c r="AA92" s="200">
        <v>0</v>
      </c>
      <c r="AB92" s="200">
        <v>0</v>
      </c>
      <c r="AC92" s="200">
        <v>0</v>
      </c>
      <c r="AD92" s="200">
        <v>2.97</v>
      </c>
      <c r="AE92" s="200">
        <v>0</v>
      </c>
      <c r="AF92" s="200">
        <v>0</v>
      </c>
      <c r="AG92" s="200">
        <v>81.08</v>
      </c>
      <c r="AH92" s="200">
        <v>0</v>
      </c>
      <c r="AI92" s="200">
        <v>19.52</v>
      </c>
      <c r="AJ92" s="200">
        <v>0</v>
      </c>
      <c r="AK92" s="200">
        <v>3.72</v>
      </c>
      <c r="AL92" s="200">
        <v>0</v>
      </c>
      <c r="AM92" s="200">
        <v>0</v>
      </c>
      <c r="AN92" s="200">
        <v>0</v>
      </c>
      <c r="AO92" s="200">
        <v>90.29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  <c r="AU92" s="200">
        <v>0</v>
      </c>
      <c r="AV92" s="200">
        <v>0</v>
      </c>
      <c r="AW92" s="200">
        <v>0</v>
      </c>
      <c r="AX92" s="200">
        <v>0</v>
      </c>
      <c r="AY92" s="200">
        <v>0</v>
      </c>
    </row>
    <row r="93" spans="1:51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 s="200">
        <v>0</v>
      </c>
      <c r="AA93" s="200">
        <v>0</v>
      </c>
      <c r="AB93" s="200">
        <v>0</v>
      </c>
      <c r="AC93" s="200">
        <v>0</v>
      </c>
      <c r="AD93" s="200">
        <v>2.97</v>
      </c>
      <c r="AE93" s="200">
        <v>0</v>
      </c>
      <c r="AF93" s="200">
        <v>0</v>
      </c>
      <c r="AG93" s="200">
        <v>81.08</v>
      </c>
      <c r="AH93" s="200">
        <v>0</v>
      </c>
      <c r="AI93" s="200">
        <v>19.52</v>
      </c>
      <c r="AJ93" s="200">
        <v>0</v>
      </c>
      <c r="AK93" s="200">
        <v>3.72</v>
      </c>
      <c r="AL93" s="200">
        <v>0</v>
      </c>
      <c r="AM93" s="200">
        <v>0</v>
      </c>
      <c r="AN93" s="200">
        <v>0</v>
      </c>
      <c r="AO93" s="200">
        <v>90.29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  <c r="AU93" s="200">
        <v>0</v>
      </c>
      <c r="AV93" s="200">
        <v>0</v>
      </c>
      <c r="AW93" s="200">
        <v>0</v>
      </c>
      <c r="AX93" s="200">
        <v>0</v>
      </c>
      <c r="AY93" s="200">
        <v>0</v>
      </c>
    </row>
    <row r="94" spans="1:51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 s="200">
        <v>0</v>
      </c>
      <c r="AA94" s="200">
        <v>0</v>
      </c>
      <c r="AB94" s="200">
        <v>0</v>
      </c>
      <c r="AC94" s="200">
        <v>0</v>
      </c>
      <c r="AD94" s="200">
        <v>2.97</v>
      </c>
      <c r="AE94" s="200">
        <v>0</v>
      </c>
      <c r="AF94" s="200">
        <v>0</v>
      </c>
      <c r="AG94" s="200">
        <v>81.08</v>
      </c>
      <c r="AH94" s="200">
        <v>0</v>
      </c>
      <c r="AI94" s="200">
        <v>19.52</v>
      </c>
      <c r="AJ94" s="200">
        <v>0</v>
      </c>
      <c r="AK94" s="200">
        <v>3.72</v>
      </c>
      <c r="AL94" s="200">
        <v>0</v>
      </c>
      <c r="AM94" s="200">
        <v>0</v>
      </c>
      <c r="AN94" s="200">
        <v>0</v>
      </c>
      <c r="AO94" s="200">
        <v>90.29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  <c r="AU94" s="200">
        <v>0</v>
      </c>
      <c r="AV94" s="200">
        <v>0</v>
      </c>
      <c r="AW94" s="200">
        <v>0</v>
      </c>
      <c r="AX94" s="200">
        <v>0</v>
      </c>
      <c r="AY94" s="200">
        <v>0</v>
      </c>
    </row>
    <row r="95" spans="1:51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 s="200">
        <v>0</v>
      </c>
      <c r="AA95" s="200">
        <v>0</v>
      </c>
      <c r="AB95" s="200">
        <v>0</v>
      </c>
      <c r="AC95" s="200">
        <v>0</v>
      </c>
      <c r="AD95" s="200">
        <v>2.97</v>
      </c>
      <c r="AE95" s="200">
        <v>0</v>
      </c>
      <c r="AF95" s="200">
        <v>0</v>
      </c>
      <c r="AG95" s="200">
        <v>81.08</v>
      </c>
      <c r="AH95" s="200">
        <v>0</v>
      </c>
      <c r="AI95" s="200">
        <v>19.52</v>
      </c>
      <c r="AJ95" s="200">
        <v>0</v>
      </c>
      <c r="AK95" s="200">
        <v>3.72</v>
      </c>
      <c r="AL95" s="200">
        <v>0</v>
      </c>
      <c r="AM95" s="200">
        <v>0</v>
      </c>
      <c r="AN95" s="200">
        <v>0</v>
      </c>
      <c r="AO95" s="200">
        <v>90.29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  <c r="AU95" s="200">
        <v>0</v>
      </c>
      <c r="AV95" s="200">
        <v>0</v>
      </c>
      <c r="AW95" s="200">
        <v>0</v>
      </c>
      <c r="AX95" s="200">
        <v>0</v>
      </c>
      <c r="AY95" s="200">
        <v>0</v>
      </c>
    </row>
    <row r="96" spans="1:51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 s="200">
        <v>0</v>
      </c>
      <c r="AA96" s="200">
        <v>0</v>
      </c>
      <c r="AB96" s="200">
        <v>0</v>
      </c>
      <c r="AC96" s="200">
        <v>0</v>
      </c>
      <c r="AD96" s="200">
        <v>2.97</v>
      </c>
      <c r="AE96" s="200">
        <v>0</v>
      </c>
      <c r="AF96" s="200">
        <v>0</v>
      </c>
      <c r="AG96" s="200">
        <v>81.08</v>
      </c>
      <c r="AH96" s="200">
        <v>0</v>
      </c>
      <c r="AI96" s="200">
        <v>19.52</v>
      </c>
      <c r="AJ96" s="200">
        <v>0</v>
      </c>
      <c r="AK96" s="200">
        <v>3.72</v>
      </c>
      <c r="AL96" s="200">
        <v>0</v>
      </c>
      <c r="AM96" s="200">
        <v>0</v>
      </c>
      <c r="AN96" s="200">
        <v>0</v>
      </c>
      <c r="AO96" s="200">
        <v>90.29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  <c r="AU96" s="200">
        <v>0</v>
      </c>
      <c r="AV96" s="200">
        <v>0</v>
      </c>
      <c r="AW96" s="200">
        <v>0</v>
      </c>
      <c r="AX96" s="200">
        <v>0</v>
      </c>
      <c r="AY96" s="200">
        <v>0</v>
      </c>
    </row>
    <row r="97" spans="1:51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 s="200">
        <v>0</v>
      </c>
      <c r="AA97" s="200">
        <v>0</v>
      </c>
      <c r="AB97" s="200">
        <v>0</v>
      </c>
      <c r="AC97" s="200">
        <v>0</v>
      </c>
      <c r="AD97" s="200">
        <v>2.97</v>
      </c>
      <c r="AE97" s="200">
        <v>0</v>
      </c>
      <c r="AF97" s="200">
        <v>0</v>
      </c>
      <c r="AG97" s="200">
        <v>81.08</v>
      </c>
      <c r="AH97" s="200">
        <v>0</v>
      </c>
      <c r="AI97" s="200">
        <v>19.52</v>
      </c>
      <c r="AJ97" s="200">
        <v>0</v>
      </c>
      <c r="AK97" s="200">
        <v>3.72</v>
      </c>
      <c r="AL97" s="200">
        <v>0</v>
      </c>
      <c r="AM97" s="200">
        <v>0</v>
      </c>
      <c r="AN97" s="200">
        <v>0</v>
      </c>
      <c r="AO97" s="200">
        <v>90.29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  <c r="AU97" s="200">
        <v>0</v>
      </c>
      <c r="AV97" s="200">
        <v>0</v>
      </c>
      <c r="AW97" s="200">
        <v>0</v>
      </c>
      <c r="AX97" s="200">
        <v>0</v>
      </c>
      <c r="AY97" s="200">
        <v>0</v>
      </c>
    </row>
    <row r="98" spans="1:51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 s="200">
        <v>0</v>
      </c>
      <c r="AA98" s="200">
        <v>0</v>
      </c>
      <c r="AB98" s="200">
        <v>0</v>
      </c>
      <c r="AC98" s="200">
        <v>0</v>
      </c>
      <c r="AD98" s="200">
        <v>2.97</v>
      </c>
      <c r="AE98" s="200">
        <v>0</v>
      </c>
      <c r="AF98" s="200">
        <v>0</v>
      </c>
      <c r="AG98" s="200">
        <v>81.08</v>
      </c>
      <c r="AH98" s="200">
        <v>0</v>
      </c>
      <c r="AI98" s="200">
        <v>19.52</v>
      </c>
      <c r="AJ98" s="200">
        <v>0</v>
      </c>
      <c r="AK98" s="200">
        <v>3.72</v>
      </c>
      <c r="AL98" s="200">
        <v>0</v>
      </c>
      <c r="AM98" s="200">
        <v>0</v>
      </c>
      <c r="AN98" s="200">
        <v>0</v>
      </c>
      <c r="AO98" s="200">
        <v>90.29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  <c r="AU98" s="200">
        <v>0</v>
      </c>
      <c r="AV98" s="200">
        <v>0</v>
      </c>
      <c r="AW98" s="200">
        <v>0</v>
      </c>
      <c r="AX98" s="200">
        <v>0</v>
      </c>
      <c r="AY98" s="200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7.1280000000000038E-2</v>
      </c>
      <c r="AE99">
        <f t="shared" si="0"/>
        <v>0</v>
      </c>
      <c r="AF99">
        <f t="shared" si="0"/>
        <v>0</v>
      </c>
      <c r="AG99">
        <f t="shared" si="0"/>
        <v>1.9459199999999988</v>
      </c>
      <c r="AH99">
        <f t="shared" si="0"/>
        <v>0</v>
      </c>
      <c r="AI99">
        <f t="shared" si="0"/>
        <v>0.46847999999999967</v>
      </c>
      <c r="AJ99">
        <f t="shared" si="0"/>
        <v>0</v>
      </c>
      <c r="AK99">
        <f t="shared" si="0"/>
        <v>0.1008625000000001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1.5722699999999998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9"/>
    </row>
    <row r="3" spans="1:51">
      <c r="A3" t="s">
        <v>45</v>
      </c>
      <c r="B3" s="200">
        <v>0</v>
      </c>
      <c r="C3" s="200">
        <v>4.25</v>
      </c>
      <c r="D3" s="200">
        <v>9.02</v>
      </c>
      <c r="E3" s="200">
        <v>0</v>
      </c>
      <c r="F3" s="200">
        <v>0</v>
      </c>
      <c r="G3" s="200">
        <v>21.86</v>
      </c>
      <c r="H3" s="200">
        <v>0</v>
      </c>
      <c r="I3" s="200">
        <v>0</v>
      </c>
      <c r="J3" s="200">
        <v>14.12</v>
      </c>
      <c r="K3" s="200">
        <v>4.54</v>
      </c>
      <c r="L3" s="200">
        <v>180.3</v>
      </c>
      <c r="M3" s="200">
        <v>1</v>
      </c>
      <c r="N3" s="200">
        <v>1.29</v>
      </c>
      <c r="O3" s="200">
        <v>0</v>
      </c>
      <c r="P3" s="200">
        <v>1.37</v>
      </c>
      <c r="Q3" s="200">
        <v>1.42</v>
      </c>
      <c r="R3" s="200">
        <v>6.26</v>
      </c>
      <c r="S3" s="200">
        <v>4.21</v>
      </c>
      <c r="T3" s="200">
        <v>0</v>
      </c>
      <c r="U3" s="200">
        <v>0.91</v>
      </c>
      <c r="V3" s="200">
        <v>3.04</v>
      </c>
      <c r="W3" s="200">
        <v>6.52</v>
      </c>
      <c r="X3" s="200">
        <v>21.14</v>
      </c>
      <c r="Y3" s="200">
        <v>0</v>
      </c>
      <c r="Z3" s="200">
        <v>39.11</v>
      </c>
      <c r="AA3" s="200">
        <v>19.95</v>
      </c>
      <c r="AB3" s="200">
        <v>0</v>
      </c>
      <c r="AC3" s="200">
        <v>0</v>
      </c>
      <c r="AD3" s="200">
        <v>17.8</v>
      </c>
      <c r="AE3" s="200">
        <v>0</v>
      </c>
      <c r="AF3" s="200">
        <v>0</v>
      </c>
      <c r="AG3" s="200">
        <v>52.06</v>
      </c>
      <c r="AH3" s="200">
        <v>0</v>
      </c>
      <c r="AI3" s="200">
        <v>12.53</v>
      </c>
      <c r="AJ3" s="200">
        <v>0</v>
      </c>
      <c r="AK3" s="200">
        <v>11.08</v>
      </c>
      <c r="AL3" s="200">
        <v>0</v>
      </c>
      <c r="AM3" s="200">
        <v>0</v>
      </c>
      <c r="AN3" s="200">
        <v>0</v>
      </c>
      <c r="AO3" s="200">
        <v>182.17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  <c r="AU3" s="200">
        <v>0</v>
      </c>
      <c r="AV3" s="200">
        <v>0</v>
      </c>
      <c r="AW3" s="200">
        <v>0</v>
      </c>
      <c r="AX3" s="200">
        <v>0</v>
      </c>
      <c r="AY3" s="200">
        <v>0</v>
      </c>
    </row>
    <row r="4" spans="1:51">
      <c r="A4" t="s">
        <v>46</v>
      </c>
      <c r="B4" s="200">
        <v>0</v>
      </c>
      <c r="C4" s="200">
        <v>4.25</v>
      </c>
      <c r="D4" s="200">
        <v>9.02</v>
      </c>
      <c r="E4" s="200">
        <v>0</v>
      </c>
      <c r="F4" s="200">
        <v>0</v>
      </c>
      <c r="G4" s="200">
        <v>21.86</v>
      </c>
      <c r="H4" s="200">
        <v>0</v>
      </c>
      <c r="I4" s="200">
        <v>0</v>
      </c>
      <c r="J4" s="200">
        <v>14.12</v>
      </c>
      <c r="K4" s="200">
        <v>4.54</v>
      </c>
      <c r="L4" s="200">
        <v>180.3</v>
      </c>
      <c r="M4" s="200">
        <v>1</v>
      </c>
      <c r="N4" s="200">
        <v>1.29</v>
      </c>
      <c r="O4" s="200">
        <v>0</v>
      </c>
      <c r="P4" s="200">
        <v>1.37</v>
      </c>
      <c r="Q4" s="200">
        <v>1.42</v>
      </c>
      <c r="R4" s="200">
        <v>6.26</v>
      </c>
      <c r="S4" s="200">
        <v>4.21</v>
      </c>
      <c r="T4" s="200">
        <v>0</v>
      </c>
      <c r="U4" s="200">
        <v>0.91</v>
      </c>
      <c r="V4" s="200">
        <v>3.04</v>
      </c>
      <c r="W4" s="200">
        <v>6.52</v>
      </c>
      <c r="X4" s="200">
        <v>21.14</v>
      </c>
      <c r="Y4" s="200">
        <v>0</v>
      </c>
      <c r="Z4" s="200">
        <v>39.11</v>
      </c>
      <c r="AA4" s="200">
        <v>19.95</v>
      </c>
      <c r="AB4" s="200">
        <v>0</v>
      </c>
      <c r="AC4" s="200">
        <v>0</v>
      </c>
      <c r="AD4" s="200">
        <v>17.8</v>
      </c>
      <c r="AE4" s="200">
        <v>0</v>
      </c>
      <c r="AF4" s="200">
        <v>0</v>
      </c>
      <c r="AG4" s="200">
        <v>52.06</v>
      </c>
      <c r="AH4" s="200">
        <v>0</v>
      </c>
      <c r="AI4" s="200">
        <v>12.53</v>
      </c>
      <c r="AJ4" s="200">
        <v>0</v>
      </c>
      <c r="AK4" s="200">
        <v>11.08</v>
      </c>
      <c r="AL4" s="200">
        <v>0</v>
      </c>
      <c r="AM4" s="200">
        <v>0</v>
      </c>
      <c r="AN4" s="200">
        <v>0</v>
      </c>
      <c r="AO4" s="200">
        <v>182.17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  <c r="AU4" s="200">
        <v>0</v>
      </c>
      <c r="AV4" s="200">
        <v>0</v>
      </c>
      <c r="AW4" s="200">
        <v>0</v>
      </c>
      <c r="AX4" s="200">
        <v>0</v>
      </c>
      <c r="AY4" s="200">
        <v>0</v>
      </c>
    </row>
    <row r="5" spans="1:51">
      <c r="A5" t="s">
        <v>47</v>
      </c>
      <c r="B5" s="200">
        <v>0</v>
      </c>
      <c r="C5" s="200">
        <v>4.25</v>
      </c>
      <c r="D5" s="200">
        <v>9.02</v>
      </c>
      <c r="E5" s="200">
        <v>0</v>
      </c>
      <c r="F5" s="200">
        <v>0</v>
      </c>
      <c r="G5" s="200">
        <v>21.86</v>
      </c>
      <c r="H5" s="200">
        <v>0</v>
      </c>
      <c r="I5" s="200">
        <v>0</v>
      </c>
      <c r="J5" s="200">
        <v>14.12</v>
      </c>
      <c r="K5" s="200">
        <v>4.54</v>
      </c>
      <c r="L5" s="200">
        <v>180.3</v>
      </c>
      <c r="M5" s="200">
        <v>1</v>
      </c>
      <c r="N5" s="200">
        <v>1.28</v>
      </c>
      <c r="O5" s="200">
        <v>0</v>
      </c>
      <c r="P5" s="200">
        <v>1.37</v>
      </c>
      <c r="Q5" s="200">
        <v>1.42</v>
      </c>
      <c r="R5" s="200">
        <v>6.26</v>
      </c>
      <c r="S5" s="200">
        <v>4.21</v>
      </c>
      <c r="T5" s="200">
        <v>0</v>
      </c>
      <c r="U5" s="200">
        <v>0.91</v>
      </c>
      <c r="V5" s="200">
        <v>3.04</v>
      </c>
      <c r="W5" s="200">
        <v>6.52</v>
      </c>
      <c r="X5" s="200">
        <v>21.14</v>
      </c>
      <c r="Y5" s="200">
        <v>0</v>
      </c>
      <c r="Z5" s="200">
        <v>39.11</v>
      </c>
      <c r="AA5" s="200">
        <v>19.95</v>
      </c>
      <c r="AB5" s="200">
        <v>0</v>
      </c>
      <c r="AC5" s="200">
        <v>0</v>
      </c>
      <c r="AD5" s="200">
        <v>17.8</v>
      </c>
      <c r="AE5" s="200">
        <v>0</v>
      </c>
      <c r="AF5" s="200">
        <v>0</v>
      </c>
      <c r="AG5" s="200">
        <v>52.06</v>
      </c>
      <c r="AH5" s="200">
        <v>0</v>
      </c>
      <c r="AI5" s="200">
        <v>12.53</v>
      </c>
      <c r="AJ5" s="200">
        <v>0</v>
      </c>
      <c r="AK5" s="200">
        <v>11.08</v>
      </c>
      <c r="AL5" s="200">
        <v>0</v>
      </c>
      <c r="AM5" s="200">
        <v>0</v>
      </c>
      <c r="AN5" s="200">
        <v>0</v>
      </c>
      <c r="AO5" s="200">
        <v>182.17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  <c r="AU5" s="200">
        <v>0</v>
      </c>
      <c r="AV5" s="200">
        <v>0</v>
      </c>
      <c r="AW5" s="200">
        <v>0</v>
      </c>
      <c r="AX5" s="200">
        <v>0</v>
      </c>
      <c r="AY5" s="200">
        <v>0</v>
      </c>
    </row>
    <row r="6" spans="1:51">
      <c r="A6" t="s">
        <v>48</v>
      </c>
      <c r="B6" s="200">
        <v>0</v>
      </c>
      <c r="C6" s="200">
        <v>4.25</v>
      </c>
      <c r="D6" s="200">
        <v>9.02</v>
      </c>
      <c r="E6" s="200">
        <v>0</v>
      </c>
      <c r="F6" s="200">
        <v>0</v>
      </c>
      <c r="G6" s="200">
        <v>21.86</v>
      </c>
      <c r="H6" s="200">
        <v>0</v>
      </c>
      <c r="I6" s="200">
        <v>0</v>
      </c>
      <c r="J6" s="200">
        <v>14.12</v>
      </c>
      <c r="K6" s="200">
        <v>4.54</v>
      </c>
      <c r="L6" s="200">
        <v>180.3</v>
      </c>
      <c r="M6" s="200">
        <v>1</v>
      </c>
      <c r="N6" s="200">
        <v>1.28</v>
      </c>
      <c r="O6" s="200">
        <v>0</v>
      </c>
      <c r="P6" s="200">
        <v>1.37</v>
      </c>
      <c r="Q6" s="200">
        <v>1.42</v>
      </c>
      <c r="R6" s="200">
        <v>6.26</v>
      </c>
      <c r="S6" s="200">
        <v>4.21</v>
      </c>
      <c r="T6" s="200">
        <v>0</v>
      </c>
      <c r="U6" s="200">
        <v>0.91</v>
      </c>
      <c r="V6" s="200">
        <v>3.04</v>
      </c>
      <c r="W6" s="200">
        <v>6.52</v>
      </c>
      <c r="X6" s="200">
        <v>21.14</v>
      </c>
      <c r="Y6" s="200">
        <v>0</v>
      </c>
      <c r="Z6" s="200">
        <v>39.11</v>
      </c>
      <c r="AA6" s="200">
        <v>19.95</v>
      </c>
      <c r="AB6" s="200">
        <v>0</v>
      </c>
      <c r="AC6" s="200">
        <v>0</v>
      </c>
      <c r="AD6" s="200">
        <v>17.8</v>
      </c>
      <c r="AE6" s="200">
        <v>0</v>
      </c>
      <c r="AF6" s="200">
        <v>0</v>
      </c>
      <c r="AG6" s="200">
        <v>52.06</v>
      </c>
      <c r="AH6" s="200">
        <v>0</v>
      </c>
      <c r="AI6" s="200">
        <v>12.53</v>
      </c>
      <c r="AJ6" s="200">
        <v>0</v>
      </c>
      <c r="AK6" s="200">
        <v>11.08</v>
      </c>
      <c r="AL6" s="200">
        <v>0</v>
      </c>
      <c r="AM6" s="200">
        <v>0</v>
      </c>
      <c r="AN6" s="200">
        <v>0</v>
      </c>
      <c r="AO6" s="200">
        <v>182.17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  <c r="AU6" s="200">
        <v>0</v>
      </c>
      <c r="AV6" s="200">
        <v>0</v>
      </c>
      <c r="AW6" s="200">
        <v>0</v>
      </c>
      <c r="AX6" s="200">
        <v>0</v>
      </c>
      <c r="AY6" s="200">
        <v>0</v>
      </c>
    </row>
    <row r="7" spans="1:51">
      <c r="A7" t="s">
        <v>49</v>
      </c>
      <c r="B7" s="200">
        <v>0</v>
      </c>
      <c r="C7" s="200">
        <v>4.25</v>
      </c>
      <c r="D7" s="200">
        <v>9.02</v>
      </c>
      <c r="E7" s="200">
        <v>0</v>
      </c>
      <c r="F7" s="200">
        <v>0</v>
      </c>
      <c r="G7" s="200">
        <v>21.86</v>
      </c>
      <c r="H7" s="200">
        <v>0</v>
      </c>
      <c r="I7" s="200">
        <v>0</v>
      </c>
      <c r="J7" s="200">
        <v>14.12</v>
      </c>
      <c r="K7" s="200">
        <v>4.54</v>
      </c>
      <c r="L7" s="200">
        <v>180.3</v>
      </c>
      <c r="M7" s="200">
        <v>1</v>
      </c>
      <c r="N7" s="200">
        <v>1.28</v>
      </c>
      <c r="O7" s="200">
        <v>0</v>
      </c>
      <c r="P7" s="200">
        <v>1.37</v>
      </c>
      <c r="Q7" s="200">
        <v>1.42</v>
      </c>
      <c r="R7" s="200">
        <v>6.26</v>
      </c>
      <c r="S7" s="200">
        <v>4.21</v>
      </c>
      <c r="T7" s="200">
        <v>0</v>
      </c>
      <c r="U7" s="200">
        <v>0.91</v>
      </c>
      <c r="V7" s="200">
        <v>3.04</v>
      </c>
      <c r="W7" s="200">
        <v>6.52</v>
      </c>
      <c r="X7" s="200">
        <v>21.14</v>
      </c>
      <c r="Y7" s="200">
        <v>0</v>
      </c>
      <c r="Z7" s="200">
        <v>0.97</v>
      </c>
      <c r="AA7" s="200">
        <v>19.95</v>
      </c>
      <c r="AB7" s="200">
        <v>0</v>
      </c>
      <c r="AC7" s="200">
        <v>0</v>
      </c>
      <c r="AD7" s="200">
        <v>17.8</v>
      </c>
      <c r="AE7" s="200">
        <v>0</v>
      </c>
      <c r="AF7" s="200">
        <v>0</v>
      </c>
      <c r="AG7" s="200">
        <v>52.06</v>
      </c>
      <c r="AH7" s="200">
        <v>0</v>
      </c>
      <c r="AI7" s="200">
        <v>12.53</v>
      </c>
      <c r="AJ7" s="200">
        <v>0</v>
      </c>
      <c r="AK7" s="200">
        <v>11.08</v>
      </c>
      <c r="AL7" s="200">
        <v>0</v>
      </c>
      <c r="AM7" s="200">
        <v>0</v>
      </c>
      <c r="AN7" s="200">
        <v>0</v>
      </c>
      <c r="AO7" s="200">
        <v>182.17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  <c r="AU7" s="200">
        <v>0</v>
      </c>
      <c r="AV7" s="200">
        <v>0</v>
      </c>
      <c r="AW7" s="200">
        <v>0</v>
      </c>
      <c r="AX7" s="200">
        <v>0</v>
      </c>
      <c r="AY7" s="200">
        <v>0</v>
      </c>
    </row>
    <row r="8" spans="1:51">
      <c r="A8" t="s">
        <v>50</v>
      </c>
      <c r="B8" s="200">
        <v>0</v>
      </c>
      <c r="C8" s="200">
        <v>4.25</v>
      </c>
      <c r="D8" s="200">
        <v>9.02</v>
      </c>
      <c r="E8" s="200">
        <v>0</v>
      </c>
      <c r="F8" s="200">
        <v>0</v>
      </c>
      <c r="G8" s="200">
        <v>21.86</v>
      </c>
      <c r="H8" s="200">
        <v>0</v>
      </c>
      <c r="I8" s="200">
        <v>0</v>
      </c>
      <c r="J8" s="200">
        <v>14.12</v>
      </c>
      <c r="K8" s="200">
        <v>4.54</v>
      </c>
      <c r="L8" s="200">
        <v>180.3</v>
      </c>
      <c r="M8" s="200">
        <v>1</v>
      </c>
      <c r="N8" s="200">
        <v>1.28</v>
      </c>
      <c r="O8" s="200">
        <v>0</v>
      </c>
      <c r="P8" s="200">
        <v>1.37</v>
      </c>
      <c r="Q8" s="200">
        <v>1.42</v>
      </c>
      <c r="R8" s="200">
        <v>6.26</v>
      </c>
      <c r="S8" s="200">
        <v>4.21</v>
      </c>
      <c r="T8" s="200">
        <v>0</v>
      </c>
      <c r="U8" s="200">
        <v>0.91</v>
      </c>
      <c r="V8" s="200">
        <v>3.04</v>
      </c>
      <c r="W8" s="200">
        <v>6.52</v>
      </c>
      <c r="X8" s="200">
        <v>21.14</v>
      </c>
      <c r="Y8" s="200">
        <v>0</v>
      </c>
      <c r="Z8" s="200">
        <v>0.97</v>
      </c>
      <c r="AA8" s="200">
        <v>19.95</v>
      </c>
      <c r="AB8" s="200">
        <v>0</v>
      </c>
      <c r="AC8" s="200">
        <v>0</v>
      </c>
      <c r="AD8" s="200">
        <v>17.8</v>
      </c>
      <c r="AE8" s="200">
        <v>0</v>
      </c>
      <c r="AF8" s="200">
        <v>0</v>
      </c>
      <c r="AG8" s="200">
        <v>52.06</v>
      </c>
      <c r="AH8" s="200">
        <v>0</v>
      </c>
      <c r="AI8" s="200">
        <v>12.53</v>
      </c>
      <c r="AJ8" s="200">
        <v>0</v>
      </c>
      <c r="AK8" s="200">
        <v>11.08</v>
      </c>
      <c r="AL8" s="200">
        <v>0</v>
      </c>
      <c r="AM8" s="200">
        <v>0</v>
      </c>
      <c r="AN8" s="200">
        <v>0</v>
      </c>
      <c r="AO8" s="200">
        <v>182.17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  <c r="AU8" s="200">
        <v>0</v>
      </c>
      <c r="AV8" s="200">
        <v>0</v>
      </c>
      <c r="AW8" s="200">
        <v>0</v>
      </c>
      <c r="AX8" s="200">
        <v>0</v>
      </c>
      <c r="AY8" s="200">
        <v>0</v>
      </c>
    </row>
    <row r="9" spans="1:51">
      <c r="A9" t="s">
        <v>51</v>
      </c>
      <c r="B9" s="200">
        <v>0</v>
      </c>
      <c r="C9" s="200">
        <v>4.25</v>
      </c>
      <c r="D9" s="200">
        <v>9.02</v>
      </c>
      <c r="E9" s="200">
        <v>0</v>
      </c>
      <c r="F9" s="200">
        <v>0</v>
      </c>
      <c r="G9" s="200">
        <v>21.86</v>
      </c>
      <c r="H9" s="200">
        <v>0</v>
      </c>
      <c r="I9" s="200">
        <v>0</v>
      </c>
      <c r="J9" s="200">
        <v>14.12</v>
      </c>
      <c r="K9" s="200">
        <v>4.54</v>
      </c>
      <c r="L9" s="200">
        <v>180.3</v>
      </c>
      <c r="M9" s="200">
        <v>1</v>
      </c>
      <c r="N9" s="200">
        <v>1.28</v>
      </c>
      <c r="O9" s="200">
        <v>0</v>
      </c>
      <c r="P9" s="200">
        <v>1.36</v>
      </c>
      <c r="Q9" s="200">
        <v>1.42</v>
      </c>
      <c r="R9" s="200">
        <v>6.26</v>
      </c>
      <c r="S9" s="200">
        <v>4.21</v>
      </c>
      <c r="T9" s="200">
        <v>0</v>
      </c>
      <c r="U9" s="200">
        <v>0.91</v>
      </c>
      <c r="V9" s="200">
        <v>3.04</v>
      </c>
      <c r="W9" s="200">
        <v>6.52</v>
      </c>
      <c r="X9" s="200">
        <v>21.14</v>
      </c>
      <c r="Y9" s="200">
        <v>0</v>
      </c>
      <c r="Z9" s="200">
        <v>8.3800000000000008</v>
      </c>
      <c r="AA9" s="200">
        <v>19.95</v>
      </c>
      <c r="AB9" s="200">
        <v>0</v>
      </c>
      <c r="AC9" s="200">
        <v>0</v>
      </c>
      <c r="AD9" s="200">
        <v>17.8</v>
      </c>
      <c r="AE9" s="200">
        <v>0</v>
      </c>
      <c r="AF9" s="200">
        <v>0</v>
      </c>
      <c r="AG9" s="200">
        <v>52.06</v>
      </c>
      <c r="AH9" s="200">
        <v>0</v>
      </c>
      <c r="AI9" s="200">
        <v>12.53</v>
      </c>
      <c r="AJ9" s="200">
        <v>0</v>
      </c>
      <c r="AK9" s="200">
        <v>11.08</v>
      </c>
      <c r="AL9" s="200">
        <v>0</v>
      </c>
      <c r="AM9" s="200">
        <v>0</v>
      </c>
      <c r="AN9" s="200">
        <v>0</v>
      </c>
      <c r="AO9" s="200">
        <v>182.17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  <c r="AU9" s="200">
        <v>0</v>
      </c>
      <c r="AV9" s="200">
        <v>0</v>
      </c>
      <c r="AW9" s="200">
        <v>0</v>
      </c>
      <c r="AX9" s="200">
        <v>0</v>
      </c>
      <c r="AY9" s="200">
        <v>0</v>
      </c>
    </row>
    <row r="10" spans="1:51">
      <c r="A10" t="s">
        <v>52</v>
      </c>
      <c r="B10" s="200">
        <v>0</v>
      </c>
      <c r="C10" s="200">
        <v>4.25</v>
      </c>
      <c r="D10" s="200">
        <v>9.02</v>
      </c>
      <c r="E10" s="200">
        <v>0</v>
      </c>
      <c r="F10" s="200">
        <v>0</v>
      </c>
      <c r="G10" s="200">
        <v>21.86</v>
      </c>
      <c r="H10" s="200">
        <v>0</v>
      </c>
      <c r="I10" s="200">
        <v>0</v>
      </c>
      <c r="J10" s="200">
        <v>14.12</v>
      </c>
      <c r="K10" s="200">
        <v>4.54</v>
      </c>
      <c r="L10" s="200">
        <v>180.3</v>
      </c>
      <c r="M10" s="200">
        <v>1</v>
      </c>
      <c r="N10" s="200">
        <v>1.28</v>
      </c>
      <c r="O10" s="200">
        <v>0</v>
      </c>
      <c r="P10" s="200">
        <v>1.36</v>
      </c>
      <c r="Q10" s="200">
        <v>1.42</v>
      </c>
      <c r="R10" s="200">
        <v>6.26</v>
      </c>
      <c r="S10" s="200">
        <v>4.21</v>
      </c>
      <c r="T10" s="200">
        <v>0</v>
      </c>
      <c r="U10" s="200">
        <v>0.91</v>
      </c>
      <c r="V10" s="200">
        <v>3.04</v>
      </c>
      <c r="W10" s="200">
        <v>6.52</v>
      </c>
      <c r="X10" s="200">
        <v>21.14</v>
      </c>
      <c r="Y10" s="200">
        <v>0</v>
      </c>
      <c r="Z10" s="200">
        <v>15.3</v>
      </c>
      <c r="AA10" s="200">
        <v>19.95</v>
      </c>
      <c r="AB10" s="200">
        <v>0</v>
      </c>
      <c r="AC10" s="200">
        <v>0</v>
      </c>
      <c r="AD10" s="200">
        <v>17.8</v>
      </c>
      <c r="AE10" s="200">
        <v>0</v>
      </c>
      <c r="AF10" s="200">
        <v>0</v>
      </c>
      <c r="AG10" s="200">
        <v>52.06</v>
      </c>
      <c r="AH10" s="200">
        <v>0</v>
      </c>
      <c r="AI10" s="200">
        <v>12.53</v>
      </c>
      <c r="AJ10" s="200">
        <v>0</v>
      </c>
      <c r="AK10" s="200">
        <v>11.08</v>
      </c>
      <c r="AL10" s="200">
        <v>0</v>
      </c>
      <c r="AM10" s="200">
        <v>0</v>
      </c>
      <c r="AN10" s="200">
        <v>0</v>
      </c>
      <c r="AO10" s="200">
        <v>182.17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  <c r="AU10" s="200">
        <v>0</v>
      </c>
      <c r="AV10" s="200">
        <v>0</v>
      </c>
      <c r="AW10" s="200">
        <v>0</v>
      </c>
      <c r="AX10" s="200">
        <v>0</v>
      </c>
      <c r="AY10" s="200">
        <v>0</v>
      </c>
    </row>
    <row r="11" spans="1:51">
      <c r="A11" t="s">
        <v>53</v>
      </c>
      <c r="B11" s="200">
        <v>0</v>
      </c>
      <c r="C11" s="200">
        <v>4.25</v>
      </c>
      <c r="D11" s="200">
        <v>9.02</v>
      </c>
      <c r="E11" s="200">
        <v>0</v>
      </c>
      <c r="F11" s="200">
        <v>0</v>
      </c>
      <c r="G11" s="200">
        <v>21.86</v>
      </c>
      <c r="H11" s="200">
        <v>0</v>
      </c>
      <c r="I11" s="200">
        <v>0</v>
      </c>
      <c r="J11" s="200">
        <v>14.12</v>
      </c>
      <c r="K11" s="200">
        <v>4.54</v>
      </c>
      <c r="L11" s="200">
        <v>180.3</v>
      </c>
      <c r="M11" s="200">
        <v>1</v>
      </c>
      <c r="N11" s="200">
        <v>1.28</v>
      </c>
      <c r="O11" s="200">
        <v>0</v>
      </c>
      <c r="P11" s="200">
        <v>1.36</v>
      </c>
      <c r="Q11" s="200">
        <v>1.42</v>
      </c>
      <c r="R11" s="200">
        <v>6.26</v>
      </c>
      <c r="S11" s="200">
        <v>4.21</v>
      </c>
      <c r="T11" s="200">
        <v>0</v>
      </c>
      <c r="U11" s="200">
        <v>0.91</v>
      </c>
      <c r="V11" s="200">
        <v>3.04</v>
      </c>
      <c r="W11" s="200">
        <v>6.52</v>
      </c>
      <c r="X11" s="200">
        <v>21.14</v>
      </c>
      <c r="Y11" s="200">
        <v>0</v>
      </c>
      <c r="Z11" s="200">
        <v>19.55</v>
      </c>
      <c r="AA11" s="200">
        <v>19.95</v>
      </c>
      <c r="AB11" s="200">
        <v>0</v>
      </c>
      <c r="AC11" s="200">
        <v>0</v>
      </c>
      <c r="AD11" s="200">
        <v>17.8</v>
      </c>
      <c r="AE11" s="200">
        <v>0</v>
      </c>
      <c r="AF11" s="200">
        <v>0</v>
      </c>
      <c r="AG11" s="200">
        <v>52.06</v>
      </c>
      <c r="AH11" s="200">
        <v>0</v>
      </c>
      <c r="AI11" s="200">
        <v>12.53</v>
      </c>
      <c r="AJ11" s="200">
        <v>0</v>
      </c>
      <c r="AK11" s="200">
        <v>11.08</v>
      </c>
      <c r="AL11" s="200">
        <v>0</v>
      </c>
      <c r="AM11" s="200">
        <v>0</v>
      </c>
      <c r="AN11" s="200">
        <v>0</v>
      </c>
      <c r="AO11" s="200">
        <v>182.17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  <c r="AU11" s="200">
        <v>0</v>
      </c>
      <c r="AV11" s="200">
        <v>0</v>
      </c>
      <c r="AW11" s="200">
        <v>0</v>
      </c>
      <c r="AX11" s="200">
        <v>0</v>
      </c>
      <c r="AY11" s="200">
        <v>0</v>
      </c>
    </row>
    <row r="12" spans="1:51">
      <c r="A12" t="s">
        <v>54</v>
      </c>
      <c r="B12" s="200">
        <v>0</v>
      </c>
      <c r="C12" s="200">
        <v>4.25</v>
      </c>
      <c r="D12" s="200">
        <v>9.02</v>
      </c>
      <c r="E12" s="200">
        <v>0</v>
      </c>
      <c r="F12" s="200">
        <v>0</v>
      </c>
      <c r="G12" s="200">
        <v>21.86</v>
      </c>
      <c r="H12" s="200">
        <v>0</v>
      </c>
      <c r="I12" s="200">
        <v>0</v>
      </c>
      <c r="J12" s="200">
        <v>14.12</v>
      </c>
      <c r="K12" s="200">
        <v>4.54</v>
      </c>
      <c r="L12" s="200">
        <v>180.3</v>
      </c>
      <c r="M12" s="200">
        <v>1</v>
      </c>
      <c r="N12" s="200">
        <v>1.28</v>
      </c>
      <c r="O12" s="200">
        <v>0</v>
      </c>
      <c r="P12" s="200">
        <v>1.36</v>
      </c>
      <c r="Q12" s="200">
        <v>1.42</v>
      </c>
      <c r="R12" s="200">
        <v>6.26</v>
      </c>
      <c r="S12" s="200">
        <v>4.21</v>
      </c>
      <c r="T12" s="200">
        <v>0</v>
      </c>
      <c r="U12" s="200">
        <v>0.91</v>
      </c>
      <c r="V12" s="200">
        <v>3.04</v>
      </c>
      <c r="W12" s="200">
        <v>6.52</v>
      </c>
      <c r="X12" s="200">
        <v>21.14</v>
      </c>
      <c r="Y12" s="200">
        <v>0</v>
      </c>
      <c r="Z12" s="200">
        <v>19.55</v>
      </c>
      <c r="AA12" s="200">
        <v>19.95</v>
      </c>
      <c r="AB12" s="200">
        <v>0</v>
      </c>
      <c r="AC12" s="200">
        <v>0</v>
      </c>
      <c r="AD12" s="200">
        <v>17.8</v>
      </c>
      <c r="AE12" s="200">
        <v>0</v>
      </c>
      <c r="AF12" s="200">
        <v>0</v>
      </c>
      <c r="AG12" s="200">
        <v>52.06</v>
      </c>
      <c r="AH12" s="200">
        <v>0</v>
      </c>
      <c r="AI12" s="200">
        <v>12.53</v>
      </c>
      <c r="AJ12" s="200">
        <v>0</v>
      </c>
      <c r="AK12" s="200">
        <v>11.08</v>
      </c>
      <c r="AL12" s="200">
        <v>0</v>
      </c>
      <c r="AM12" s="200">
        <v>0</v>
      </c>
      <c r="AN12" s="200">
        <v>0</v>
      </c>
      <c r="AO12" s="200">
        <v>182.17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  <c r="AU12" s="200">
        <v>0</v>
      </c>
      <c r="AV12" s="200">
        <v>0</v>
      </c>
      <c r="AW12" s="200">
        <v>0</v>
      </c>
      <c r="AX12" s="200">
        <v>0</v>
      </c>
      <c r="AY12" s="200">
        <v>0</v>
      </c>
    </row>
    <row r="13" spans="1:51">
      <c r="A13" t="s">
        <v>55</v>
      </c>
      <c r="B13" s="200">
        <v>0</v>
      </c>
      <c r="C13" s="200">
        <v>4.25</v>
      </c>
      <c r="D13" s="200">
        <v>9.02</v>
      </c>
      <c r="E13" s="200">
        <v>0</v>
      </c>
      <c r="F13" s="200">
        <v>0</v>
      </c>
      <c r="G13" s="200">
        <v>21.86</v>
      </c>
      <c r="H13" s="200">
        <v>0</v>
      </c>
      <c r="I13" s="200">
        <v>0</v>
      </c>
      <c r="J13" s="200">
        <v>14.12</v>
      </c>
      <c r="K13" s="200">
        <v>4.54</v>
      </c>
      <c r="L13" s="200">
        <v>180.3</v>
      </c>
      <c r="M13" s="200">
        <v>1</v>
      </c>
      <c r="N13" s="200">
        <v>1.28</v>
      </c>
      <c r="O13" s="200">
        <v>0</v>
      </c>
      <c r="P13" s="200">
        <v>1.36</v>
      </c>
      <c r="Q13" s="200">
        <v>1.42</v>
      </c>
      <c r="R13" s="200">
        <v>6.26</v>
      </c>
      <c r="S13" s="200">
        <v>4.21</v>
      </c>
      <c r="T13" s="200">
        <v>0</v>
      </c>
      <c r="U13" s="200">
        <v>0.91</v>
      </c>
      <c r="V13" s="200">
        <v>3.04</v>
      </c>
      <c r="W13" s="200">
        <v>6.52</v>
      </c>
      <c r="X13" s="200">
        <v>21.14</v>
      </c>
      <c r="Y13" s="200">
        <v>0</v>
      </c>
      <c r="Z13" s="200">
        <v>19.55</v>
      </c>
      <c r="AA13" s="200">
        <v>19.95</v>
      </c>
      <c r="AB13" s="200">
        <v>0</v>
      </c>
      <c r="AC13" s="200">
        <v>0</v>
      </c>
      <c r="AD13" s="200">
        <v>17.8</v>
      </c>
      <c r="AE13" s="200">
        <v>0</v>
      </c>
      <c r="AF13" s="200">
        <v>0</v>
      </c>
      <c r="AG13" s="200">
        <v>52.06</v>
      </c>
      <c r="AH13" s="200">
        <v>0</v>
      </c>
      <c r="AI13" s="200">
        <v>12.53</v>
      </c>
      <c r="AJ13" s="200">
        <v>0</v>
      </c>
      <c r="AK13" s="200">
        <v>11.08</v>
      </c>
      <c r="AL13" s="200">
        <v>0</v>
      </c>
      <c r="AM13" s="200">
        <v>0</v>
      </c>
      <c r="AN13" s="200">
        <v>0</v>
      </c>
      <c r="AO13" s="200">
        <v>182.17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  <c r="AU13" s="200">
        <v>0</v>
      </c>
      <c r="AV13" s="200">
        <v>0</v>
      </c>
      <c r="AW13" s="200">
        <v>0</v>
      </c>
      <c r="AX13" s="200">
        <v>0</v>
      </c>
      <c r="AY13" s="200">
        <v>0</v>
      </c>
    </row>
    <row r="14" spans="1:51">
      <c r="A14" t="s">
        <v>56</v>
      </c>
      <c r="B14" s="200">
        <v>0</v>
      </c>
      <c r="C14" s="200">
        <v>4.25</v>
      </c>
      <c r="D14" s="200">
        <v>9.02</v>
      </c>
      <c r="E14" s="200">
        <v>0</v>
      </c>
      <c r="F14" s="200">
        <v>0</v>
      </c>
      <c r="G14" s="200">
        <v>21.86</v>
      </c>
      <c r="H14" s="200">
        <v>0</v>
      </c>
      <c r="I14" s="200">
        <v>0</v>
      </c>
      <c r="J14" s="200">
        <v>14.12</v>
      </c>
      <c r="K14" s="200">
        <v>4.54</v>
      </c>
      <c r="L14" s="200">
        <v>180.3</v>
      </c>
      <c r="M14" s="200">
        <v>1</v>
      </c>
      <c r="N14" s="200">
        <v>1.28</v>
      </c>
      <c r="O14" s="200">
        <v>0</v>
      </c>
      <c r="P14" s="200">
        <v>1.36</v>
      </c>
      <c r="Q14" s="200">
        <v>1.42</v>
      </c>
      <c r="R14" s="200">
        <v>6.26</v>
      </c>
      <c r="S14" s="200">
        <v>4.21</v>
      </c>
      <c r="T14" s="200">
        <v>0</v>
      </c>
      <c r="U14" s="200">
        <v>0.91</v>
      </c>
      <c r="V14" s="200">
        <v>3.04</v>
      </c>
      <c r="W14" s="200">
        <v>6.52</v>
      </c>
      <c r="X14" s="200">
        <v>21.14</v>
      </c>
      <c r="Y14" s="200">
        <v>0</v>
      </c>
      <c r="Z14" s="200">
        <v>19.55</v>
      </c>
      <c r="AA14" s="200">
        <v>19.95</v>
      </c>
      <c r="AB14" s="200">
        <v>0</v>
      </c>
      <c r="AC14" s="200">
        <v>0</v>
      </c>
      <c r="AD14" s="200">
        <v>17.8</v>
      </c>
      <c r="AE14" s="200">
        <v>0</v>
      </c>
      <c r="AF14" s="200">
        <v>0</v>
      </c>
      <c r="AG14" s="200">
        <v>52.06</v>
      </c>
      <c r="AH14" s="200">
        <v>0</v>
      </c>
      <c r="AI14" s="200">
        <v>12.53</v>
      </c>
      <c r="AJ14" s="200">
        <v>0</v>
      </c>
      <c r="AK14" s="200">
        <v>11.08</v>
      </c>
      <c r="AL14" s="200">
        <v>0</v>
      </c>
      <c r="AM14" s="200">
        <v>0</v>
      </c>
      <c r="AN14" s="200">
        <v>0</v>
      </c>
      <c r="AO14" s="200">
        <v>182.17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</row>
    <row r="15" spans="1:51">
      <c r="A15" t="s">
        <v>57</v>
      </c>
      <c r="B15" s="200">
        <v>0</v>
      </c>
      <c r="C15" s="200">
        <v>4.25</v>
      </c>
      <c r="D15" s="200">
        <v>9.02</v>
      </c>
      <c r="E15" s="200">
        <v>0</v>
      </c>
      <c r="F15" s="200">
        <v>0</v>
      </c>
      <c r="G15" s="200">
        <v>21.86</v>
      </c>
      <c r="H15" s="200">
        <v>0</v>
      </c>
      <c r="I15" s="200">
        <v>0</v>
      </c>
      <c r="J15" s="200">
        <v>14.12</v>
      </c>
      <c r="K15" s="200">
        <v>4.54</v>
      </c>
      <c r="L15" s="200">
        <v>180.3</v>
      </c>
      <c r="M15" s="200">
        <v>1</v>
      </c>
      <c r="N15" s="200">
        <v>1.28</v>
      </c>
      <c r="O15" s="200">
        <v>0</v>
      </c>
      <c r="P15" s="200">
        <v>1.36</v>
      </c>
      <c r="Q15" s="200">
        <v>1.42</v>
      </c>
      <c r="R15" s="200">
        <v>6.26</v>
      </c>
      <c r="S15" s="200">
        <v>4.21</v>
      </c>
      <c r="T15" s="200">
        <v>0</v>
      </c>
      <c r="U15" s="200">
        <v>0.91</v>
      </c>
      <c r="V15" s="200">
        <v>3.31</v>
      </c>
      <c r="W15" s="200">
        <v>6.52</v>
      </c>
      <c r="X15" s="200">
        <v>21.14</v>
      </c>
      <c r="Y15" s="200">
        <v>0</v>
      </c>
      <c r="Z15" s="200">
        <v>19.55</v>
      </c>
      <c r="AA15" s="200">
        <v>19.95</v>
      </c>
      <c r="AB15" s="200">
        <v>0</v>
      </c>
      <c r="AC15" s="200">
        <v>0</v>
      </c>
      <c r="AD15" s="200">
        <v>17.8</v>
      </c>
      <c r="AE15" s="200">
        <v>0</v>
      </c>
      <c r="AF15" s="200">
        <v>0</v>
      </c>
      <c r="AG15" s="200">
        <v>52.06</v>
      </c>
      <c r="AH15" s="200">
        <v>0</v>
      </c>
      <c r="AI15" s="200">
        <v>12.53</v>
      </c>
      <c r="AJ15" s="200">
        <v>0</v>
      </c>
      <c r="AK15" s="200">
        <v>11.08</v>
      </c>
      <c r="AL15" s="200">
        <v>0</v>
      </c>
      <c r="AM15" s="200">
        <v>0</v>
      </c>
      <c r="AN15" s="200">
        <v>0</v>
      </c>
      <c r="AO15" s="200">
        <v>182.17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</row>
    <row r="16" spans="1:51">
      <c r="A16" t="s">
        <v>58</v>
      </c>
      <c r="B16" s="200">
        <v>0</v>
      </c>
      <c r="C16" s="200">
        <v>4.25</v>
      </c>
      <c r="D16" s="200">
        <v>9.02</v>
      </c>
      <c r="E16" s="200">
        <v>0</v>
      </c>
      <c r="F16" s="200">
        <v>0</v>
      </c>
      <c r="G16" s="200">
        <v>21.86</v>
      </c>
      <c r="H16" s="200">
        <v>0</v>
      </c>
      <c r="I16" s="200">
        <v>0</v>
      </c>
      <c r="J16" s="200">
        <v>14.12</v>
      </c>
      <c r="K16" s="200">
        <v>4.54</v>
      </c>
      <c r="L16" s="200">
        <v>180.3</v>
      </c>
      <c r="M16" s="200">
        <v>1</v>
      </c>
      <c r="N16" s="200">
        <v>1.28</v>
      </c>
      <c r="O16" s="200">
        <v>0</v>
      </c>
      <c r="P16" s="200">
        <v>1.36</v>
      </c>
      <c r="Q16" s="200">
        <v>1.42</v>
      </c>
      <c r="R16" s="200">
        <v>6.26</v>
      </c>
      <c r="S16" s="200">
        <v>4.21</v>
      </c>
      <c r="T16" s="200">
        <v>0</v>
      </c>
      <c r="U16" s="200">
        <v>0.91</v>
      </c>
      <c r="V16" s="200">
        <v>3.31</v>
      </c>
      <c r="W16" s="200">
        <v>6.52</v>
      </c>
      <c r="X16" s="200">
        <v>21.14</v>
      </c>
      <c r="Y16" s="200">
        <v>0</v>
      </c>
      <c r="Z16" s="200">
        <v>19.55</v>
      </c>
      <c r="AA16" s="200">
        <v>19.95</v>
      </c>
      <c r="AB16" s="200">
        <v>0</v>
      </c>
      <c r="AC16" s="200">
        <v>0</v>
      </c>
      <c r="AD16" s="200">
        <v>17.8</v>
      </c>
      <c r="AE16" s="200">
        <v>0</v>
      </c>
      <c r="AF16" s="200">
        <v>0</v>
      </c>
      <c r="AG16" s="200">
        <v>52.06</v>
      </c>
      <c r="AH16" s="200">
        <v>0</v>
      </c>
      <c r="AI16" s="200">
        <v>12.53</v>
      </c>
      <c r="AJ16" s="200">
        <v>0</v>
      </c>
      <c r="AK16" s="200">
        <v>11.08</v>
      </c>
      <c r="AL16" s="200">
        <v>0</v>
      </c>
      <c r="AM16" s="200">
        <v>0</v>
      </c>
      <c r="AN16" s="200">
        <v>0</v>
      </c>
      <c r="AO16" s="200">
        <v>182.17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  <c r="AU16" s="200">
        <v>0</v>
      </c>
      <c r="AV16" s="200">
        <v>0</v>
      </c>
      <c r="AW16" s="200">
        <v>0</v>
      </c>
      <c r="AX16" s="200">
        <v>0</v>
      </c>
      <c r="AY16" s="200">
        <v>0</v>
      </c>
    </row>
    <row r="17" spans="1:51">
      <c r="A17" t="s">
        <v>59</v>
      </c>
      <c r="B17" s="200">
        <v>0</v>
      </c>
      <c r="C17" s="200">
        <v>4.25</v>
      </c>
      <c r="D17" s="200">
        <v>9.02</v>
      </c>
      <c r="E17" s="200">
        <v>0</v>
      </c>
      <c r="F17" s="200">
        <v>0</v>
      </c>
      <c r="G17" s="200">
        <v>21.86</v>
      </c>
      <c r="H17" s="200">
        <v>0</v>
      </c>
      <c r="I17" s="200">
        <v>0</v>
      </c>
      <c r="J17" s="200">
        <v>14.12</v>
      </c>
      <c r="K17" s="200">
        <v>4.54</v>
      </c>
      <c r="L17" s="200">
        <v>180.3</v>
      </c>
      <c r="M17" s="200">
        <v>1</v>
      </c>
      <c r="N17" s="200">
        <v>1.28</v>
      </c>
      <c r="O17" s="200">
        <v>0</v>
      </c>
      <c r="P17" s="200">
        <v>1.36</v>
      </c>
      <c r="Q17" s="200">
        <v>1.42</v>
      </c>
      <c r="R17" s="200">
        <v>6.26</v>
      </c>
      <c r="S17" s="200">
        <v>4.21</v>
      </c>
      <c r="T17" s="200">
        <v>0</v>
      </c>
      <c r="U17" s="200">
        <v>0.91</v>
      </c>
      <c r="V17" s="200">
        <v>3.31</v>
      </c>
      <c r="W17" s="200">
        <v>6.52</v>
      </c>
      <c r="X17" s="200">
        <v>21.14</v>
      </c>
      <c r="Y17" s="200">
        <v>0</v>
      </c>
      <c r="Z17" s="200">
        <v>19.55</v>
      </c>
      <c r="AA17" s="200">
        <v>19.95</v>
      </c>
      <c r="AB17" s="200">
        <v>0</v>
      </c>
      <c r="AC17" s="200">
        <v>0</v>
      </c>
      <c r="AD17" s="200">
        <v>17.8</v>
      </c>
      <c r="AE17" s="200">
        <v>0</v>
      </c>
      <c r="AF17" s="200">
        <v>0</v>
      </c>
      <c r="AG17" s="200">
        <v>52.06</v>
      </c>
      <c r="AH17" s="200">
        <v>0</v>
      </c>
      <c r="AI17" s="200">
        <v>12.53</v>
      </c>
      <c r="AJ17" s="200">
        <v>0</v>
      </c>
      <c r="AK17" s="200">
        <v>11.08</v>
      </c>
      <c r="AL17" s="200">
        <v>0</v>
      </c>
      <c r="AM17" s="200">
        <v>0</v>
      </c>
      <c r="AN17" s="200">
        <v>0</v>
      </c>
      <c r="AO17" s="200">
        <v>182.17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  <c r="AU17" s="200">
        <v>0</v>
      </c>
      <c r="AV17" s="200">
        <v>0</v>
      </c>
      <c r="AW17" s="200">
        <v>0</v>
      </c>
      <c r="AX17" s="200">
        <v>0</v>
      </c>
      <c r="AY17" s="200">
        <v>0</v>
      </c>
    </row>
    <row r="18" spans="1:51">
      <c r="A18" t="s">
        <v>60</v>
      </c>
      <c r="B18" s="200">
        <v>0</v>
      </c>
      <c r="C18" s="200">
        <v>4.25</v>
      </c>
      <c r="D18" s="200">
        <v>9.02</v>
      </c>
      <c r="E18" s="200">
        <v>0</v>
      </c>
      <c r="F18" s="200">
        <v>0</v>
      </c>
      <c r="G18" s="200">
        <v>21.86</v>
      </c>
      <c r="H18" s="200">
        <v>0</v>
      </c>
      <c r="I18" s="200">
        <v>0</v>
      </c>
      <c r="J18" s="200">
        <v>14.12</v>
      </c>
      <c r="K18" s="200">
        <v>4.54</v>
      </c>
      <c r="L18" s="200">
        <v>180.3</v>
      </c>
      <c r="M18" s="200">
        <v>1</v>
      </c>
      <c r="N18" s="200">
        <v>1.28</v>
      </c>
      <c r="O18" s="200">
        <v>0</v>
      </c>
      <c r="P18" s="200">
        <v>1.36</v>
      </c>
      <c r="Q18" s="200">
        <v>1.42</v>
      </c>
      <c r="R18" s="200">
        <v>6.26</v>
      </c>
      <c r="S18" s="200">
        <v>4.21</v>
      </c>
      <c r="T18" s="200">
        <v>0</v>
      </c>
      <c r="U18" s="200">
        <v>0.91</v>
      </c>
      <c r="V18" s="200">
        <v>3.31</v>
      </c>
      <c r="W18" s="200">
        <v>6.52</v>
      </c>
      <c r="X18" s="200">
        <v>21.14</v>
      </c>
      <c r="Y18" s="200">
        <v>0</v>
      </c>
      <c r="Z18" s="200">
        <v>19.55</v>
      </c>
      <c r="AA18" s="200">
        <v>19.95</v>
      </c>
      <c r="AB18" s="200">
        <v>0</v>
      </c>
      <c r="AC18" s="200">
        <v>0</v>
      </c>
      <c r="AD18" s="200">
        <v>17.8</v>
      </c>
      <c r="AE18" s="200">
        <v>0</v>
      </c>
      <c r="AF18" s="200">
        <v>0</v>
      </c>
      <c r="AG18" s="200">
        <v>52.06</v>
      </c>
      <c r="AH18" s="200">
        <v>0</v>
      </c>
      <c r="AI18" s="200">
        <v>12.53</v>
      </c>
      <c r="AJ18" s="200">
        <v>0</v>
      </c>
      <c r="AK18" s="200">
        <v>11.08</v>
      </c>
      <c r="AL18" s="200">
        <v>0</v>
      </c>
      <c r="AM18" s="200">
        <v>0</v>
      </c>
      <c r="AN18" s="200">
        <v>0</v>
      </c>
      <c r="AO18" s="200">
        <v>182.17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  <c r="AU18" s="200">
        <v>0</v>
      </c>
      <c r="AV18" s="200">
        <v>0</v>
      </c>
      <c r="AW18" s="200">
        <v>0</v>
      </c>
      <c r="AX18" s="200">
        <v>0</v>
      </c>
      <c r="AY18" s="200">
        <v>0</v>
      </c>
    </row>
    <row r="19" spans="1:51">
      <c r="A19" t="s">
        <v>61</v>
      </c>
      <c r="B19" s="200">
        <v>0</v>
      </c>
      <c r="C19" s="200">
        <v>4.25</v>
      </c>
      <c r="D19" s="200">
        <v>9.02</v>
      </c>
      <c r="E19" s="200">
        <v>0</v>
      </c>
      <c r="F19" s="200">
        <v>0</v>
      </c>
      <c r="G19" s="200">
        <v>21.86</v>
      </c>
      <c r="H19" s="200">
        <v>0</v>
      </c>
      <c r="I19" s="200">
        <v>0</v>
      </c>
      <c r="J19" s="200">
        <v>14.12</v>
      </c>
      <c r="K19" s="200">
        <v>4.54</v>
      </c>
      <c r="L19" s="200">
        <v>180.3</v>
      </c>
      <c r="M19" s="200">
        <v>1</v>
      </c>
      <c r="N19" s="200">
        <v>1.28</v>
      </c>
      <c r="O19" s="200">
        <v>0</v>
      </c>
      <c r="P19" s="200">
        <v>1.36</v>
      </c>
      <c r="Q19" s="200">
        <v>1.42</v>
      </c>
      <c r="R19" s="200">
        <v>6.26</v>
      </c>
      <c r="S19" s="200">
        <v>4.21</v>
      </c>
      <c r="T19" s="200">
        <v>0</v>
      </c>
      <c r="U19" s="200">
        <v>0.91</v>
      </c>
      <c r="V19" s="200">
        <v>3.31</v>
      </c>
      <c r="W19" s="200">
        <v>6.52</v>
      </c>
      <c r="X19" s="200">
        <v>21.14</v>
      </c>
      <c r="Y19" s="200">
        <v>0</v>
      </c>
      <c r="Z19" s="200">
        <v>3.43</v>
      </c>
      <c r="AA19" s="200">
        <v>19.95</v>
      </c>
      <c r="AB19" s="200">
        <v>0</v>
      </c>
      <c r="AC19" s="200">
        <v>0</v>
      </c>
      <c r="AD19" s="200">
        <v>17.8</v>
      </c>
      <c r="AE19" s="200">
        <v>0</v>
      </c>
      <c r="AF19" s="200">
        <v>0</v>
      </c>
      <c r="AG19" s="200">
        <v>52.06</v>
      </c>
      <c r="AH19" s="200">
        <v>0</v>
      </c>
      <c r="AI19" s="200">
        <v>12.53</v>
      </c>
      <c r="AJ19" s="200">
        <v>0</v>
      </c>
      <c r="AK19" s="200">
        <v>11.08</v>
      </c>
      <c r="AL19" s="200">
        <v>0</v>
      </c>
      <c r="AM19" s="200">
        <v>0</v>
      </c>
      <c r="AN19" s="200">
        <v>0</v>
      </c>
      <c r="AO19" s="200">
        <v>182.17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  <c r="AU19" s="200">
        <v>0</v>
      </c>
      <c r="AV19" s="200">
        <v>0</v>
      </c>
      <c r="AW19" s="200">
        <v>0</v>
      </c>
      <c r="AX19" s="200">
        <v>0</v>
      </c>
      <c r="AY19" s="200">
        <v>0</v>
      </c>
    </row>
    <row r="20" spans="1:51">
      <c r="A20" t="s">
        <v>62</v>
      </c>
      <c r="B20" s="200">
        <v>0</v>
      </c>
      <c r="C20" s="200">
        <v>4.25</v>
      </c>
      <c r="D20" s="200">
        <v>9.02</v>
      </c>
      <c r="E20" s="200">
        <v>0</v>
      </c>
      <c r="F20" s="200">
        <v>0</v>
      </c>
      <c r="G20" s="200">
        <v>21.86</v>
      </c>
      <c r="H20" s="200">
        <v>0</v>
      </c>
      <c r="I20" s="200">
        <v>0</v>
      </c>
      <c r="J20" s="200">
        <v>14.12</v>
      </c>
      <c r="K20" s="200">
        <v>4.54</v>
      </c>
      <c r="L20" s="200">
        <v>180.3</v>
      </c>
      <c r="M20" s="200">
        <v>1</v>
      </c>
      <c r="N20" s="200">
        <v>1.28</v>
      </c>
      <c r="O20" s="200">
        <v>0</v>
      </c>
      <c r="P20" s="200">
        <v>1.36</v>
      </c>
      <c r="Q20" s="200">
        <v>1.42</v>
      </c>
      <c r="R20" s="200">
        <v>6.26</v>
      </c>
      <c r="S20" s="200">
        <v>4.21</v>
      </c>
      <c r="T20" s="200">
        <v>0</v>
      </c>
      <c r="U20" s="200">
        <v>0.91</v>
      </c>
      <c r="V20" s="200">
        <v>3.47</v>
      </c>
      <c r="W20" s="200">
        <v>6.52</v>
      </c>
      <c r="X20" s="200">
        <v>21.14</v>
      </c>
      <c r="Y20" s="200">
        <v>0</v>
      </c>
      <c r="Z20" s="200">
        <v>3.43</v>
      </c>
      <c r="AA20" s="200">
        <v>19.95</v>
      </c>
      <c r="AB20" s="200">
        <v>0</v>
      </c>
      <c r="AC20" s="200">
        <v>0</v>
      </c>
      <c r="AD20" s="200">
        <v>17.8</v>
      </c>
      <c r="AE20" s="200">
        <v>0</v>
      </c>
      <c r="AF20" s="200">
        <v>0</v>
      </c>
      <c r="AG20" s="200">
        <v>52.06</v>
      </c>
      <c r="AH20" s="200">
        <v>0</v>
      </c>
      <c r="AI20" s="200">
        <v>12.53</v>
      </c>
      <c r="AJ20" s="200">
        <v>0</v>
      </c>
      <c r="AK20" s="200">
        <v>11.08</v>
      </c>
      <c r="AL20" s="200">
        <v>0</v>
      </c>
      <c r="AM20" s="200">
        <v>0</v>
      </c>
      <c r="AN20" s="200">
        <v>0</v>
      </c>
      <c r="AO20" s="200">
        <v>182.17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  <c r="AU20" s="200">
        <v>0</v>
      </c>
      <c r="AV20" s="200">
        <v>0</v>
      </c>
      <c r="AW20" s="200">
        <v>0</v>
      </c>
      <c r="AX20" s="200">
        <v>0</v>
      </c>
      <c r="AY20" s="200">
        <v>0</v>
      </c>
    </row>
    <row r="21" spans="1:51">
      <c r="A21" t="s">
        <v>63</v>
      </c>
      <c r="B21" s="200">
        <v>0</v>
      </c>
      <c r="C21" s="200">
        <v>4.25</v>
      </c>
      <c r="D21" s="200">
        <v>9.02</v>
      </c>
      <c r="E21" s="200">
        <v>0</v>
      </c>
      <c r="F21" s="200">
        <v>0</v>
      </c>
      <c r="G21" s="200">
        <v>21.86</v>
      </c>
      <c r="H21" s="200">
        <v>0</v>
      </c>
      <c r="I21" s="200">
        <v>0</v>
      </c>
      <c r="J21" s="200">
        <v>14.12</v>
      </c>
      <c r="K21" s="200">
        <v>4.54</v>
      </c>
      <c r="L21" s="200">
        <v>180.3</v>
      </c>
      <c r="M21" s="200">
        <v>1</v>
      </c>
      <c r="N21" s="200">
        <v>1.28</v>
      </c>
      <c r="O21" s="200">
        <v>0</v>
      </c>
      <c r="P21" s="200">
        <v>1.36</v>
      </c>
      <c r="Q21" s="200">
        <v>1.42</v>
      </c>
      <c r="R21" s="200">
        <v>6.26</v>
      </c>
      <c r="S21" s="200">
        <v>4.21</v>
      </c>
      <c r="T21" s="200">
        <v>0</v>
      </c>
      <c r="U21" s="200">
        <v>0.91</v>
      </c>
      <c r="V21" s="200">
        <v>3.47</v>
      </c>
      <c r="W21" s="200">
        <v>6.52</v>
      </c>
      <c r="X21" s="200">
        <v>21.14</v>
      </c>
      <c r="Y21" s="200">
        <v>0</v>
      </c>
      <c r="Z21" s="200">
        <v>3.43</v>
      </c>
      <c r="AA21" s="200">
        <v>19.95</v>
      </c>
      <c r="AB21" s="200">
        <v>0</v>
      </c>
      <c r="AC21" s="200">
        <v>0</v>
      </c>
      <c r="AD21" s="200">
        <v>17.8</v>
      </c>
      <c r="AE21" s="200">
        <v>0</v>
      </c>
      <c r="AF21" s="200">
        <v>0</v>
      </c>
      <c r="AG21" s="200">
        <v>52.06</v>
      </c>
      <c r="AH21" s="200">
        <v>0</v>
      </c>
      <c r="AI21" s="200">
        <v>12.53</v>
      </c>
      <c r="AJ21" s="200">
        <v>0</v>
      </c>
      <c r="AK21" s="200">
        <v>11.08</v>
      </c>
      <c r="AL21" s="200">
        <v>0</v>
      </c>
      <c r="AM21" s="200">
        <v>0</v>
      </c>
      <c r="AN21" s="200">
        <v>0</v>
      </c>
      <c r="AO21" s="200">
        <v>182.17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  <c r="AU21" s="200">
        <v>0</v>
      </c>
      <c r="AV21" s="200">
        <v>0</v>
      </c>
      <c r="AW21" s="200">
        <v>0</v>
      </c>
      <c r="AX21" s="200">
        <v>0</v>
      </c>
      <c r="AY21" s="200">
        <v>0</v>
      </c>
    </row>
    <row r="22" spans="1:51">
      <c r="A22" t="s">
        <v>64</v>
      </c>
      <c r="B22" s="200">
        <v>0</v>
      </c>
      <c r="C22" s="200">
        <v>4.25</v>
      </c>
      <c r="D22" s="200">
        <v>9.02</v>
      </c>
      <c r="E22" s="200">
        <v>0</v>
      </c>
      <c r="F22" s="200">
        <v>0</v>
      </c>
      <c r="G22" s="200">
        <v>21.86</v>
      </c>
      <c r="H22" s="200">
        <v>0</v>
      </c>
      <c r="I22" s="200">
        <v>0</v>
      </c>
      <c r="J22" s="200">
        <v>14.12</v>
      </c>
      <c r="K22" s="200">
        <v>4.54</v>
      </c>
      <c r="L22" s="200">
        <v>180.3</v>
      </c>
      <c r="M22" s="200">
        <v>1</v>
      </c>
      <c r="N22" s="200">
        <v>1.28</v>
      </c>
      <c r="O22" s="200">
        <v>0</v>
      </c>
      <c r="P22" s="200">
        <v>1.36</v>
      </c>
      <c r="Q22" s="200">
        <v>1.42</v>
      </c>
      <c r="R22" s="200">
        <v>6.26</v>
      </c>
      <c r="S22" s="200">
        <v>4.21</v>
      </c>
      <c r="T22" s="200">
        <v>0</v>
      </c>
      <c r="U22" s="200">
        <v>0.91</v>
      </c>
      <c r="V22" s="200">
        <v>3.47</v>
      </c>
      <c r="W22" s="200">
        <v>6.52</v>
      </c>
      <c r="X22" s="200">
        <v>21.14</v>
      </c>
      <c r="Y22" s="200">
        <v>0</v>
      </c>
      <c r="Z22" s="200">
        <v>3.43</v>
      </c>
      <c r="AA22" s="200">
        <v>19.95</v>
      </c>
      <c r="AB22" s="200">
        <v>0</v>
      </c>
      <c r="AC22" s="200">
        <v>0</v>
      </c>
      <c r="AD22" s="200">
        <v>17.8</v>
      </c>
      <c r="AE22" s="200">
        <v>0</v>
      </c>
      <c r="AF22" s="200">
        <v>0</v>
      </c>
      <c r="AG22" s="200">
        <v>52.06</v>
      </c>
      <c r="AH22" s="200">
        <v>0</v>
      </c>
      <c r="AI22" s="200">
        <v>12.53</v>
      </c>
      <c r="AJ22" s="200">
        <v>0</v>
      </c>
      <c r="AK22" s="200">
        <v>11.08</v>
      </c>
      <c r="AL22" s="200">
        <v>0</v>
      </c>
      <c r="AM22" s="200">
        <v>0</v>
      </c>
      <c r="AN22" s="200">
        <v>0</v>
      </c>
      <c r="AO22" s="200">
        <v>182.17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  <c r="AU22" s="200">
        <v>0</v>
      </c>
      <c r="AV22" s="200">
        <v>0</v>
      </c>
      <c r="AW22" s="200">
        <v>0</v>
      </c>
      <c r="AX22" s="200">
        <v>0</v>
      </c>
      <c r="AY22" s="200">
        <v>0</v>
      </c>
    </row>
    <row r="23" spans="1:51">
      <c r="A23" t="s">
        <v>65</v>
      </c>
      <c r="B23" s="200">
        <v>0</v>
      </c>
      <c r="C23" s="200">
        <v>4.25</v>
      </c>
      <c r="D23" s="200">
        <v>9.02</v>
      </c>
      <c r="E23" s="200">
        <v>0</v>
      </c>
      <c r="F23" s="200">
        <v>0</v>
      </c>
      <c r="G23" s="200">
        <v>21.86</v>
      </c>
      <c r="H23" s="200">
        <v>0</v>
      </c>
      <c r="I23" s="200">
        <v>0</v>
      </c>
      <c r="J23" s="200">
        <v>14.12</v>
      </c>
      <c r="K23" s="200">
        <v>4.54</v>
      </c>
      <c r="L23" s="200">
        <v>180.3</v>
      </c>
      <c r="M23" s="200">
        <v>5.15</v>
      </c>
      <c r="N23" s="200">
        <v>2.38</v>
      </c>
      <c r="O23" s="200">
        <v>0</v>
      </c>
      <c r="P23" s="200">
        <v>1.37</v>
      </c>
      <c r="Q23" s="200">
        <v>1.42</v>
      </c>
      <c r="R23" s="200">
        <v>6.26</v>
      </c>
      <c r="S23" s="200">
        <v>4.21</v>
      </c>
      <c r="T23" s="200">
        <v>0</v>
      </c>
      <c r="U23" s="200">
        <v>0.91</v>
      </c>
      <c r="V23" s="200">
        <v>3.47</v>
      </c>
      <c r="W23" s="200">
        <v>6.52</v>
      </c>
      <c r="X23" s="200">
        <v>21.14</v>
      </c>
      <c r="Y23" s="200">
        <v>0</v>
      </c>
      <c r="Z23" s="200">
        <v>3.43</v>
      </c>
      <c r="AA23" s="200">
        <v>10.029999999999999</v>
      </c>
      <c r="AB23" s="200">
        <v>0</v>
      </c>
      <c r="AC23" s="200">
        <v>0</v>
      </c>
      <c r="AD23" s="200">
        <v>17.8</v>
      </c>
      <c r="AE23" s="200">
        <v>0</v>
      </c>
      <c r="AF23" s="200">
        <v>0</v>
      </c>
      <c r="AG23" s="200">
        <v>52.06</v>
      </c>
      <c r="AH23" s="200">
        <v>0</v>
      </c>
      <c r="AI23" s="200">
        <v>12.53</v>
      </c>
      <c r="AJ23" s="200">
        <v>0</v>
      </c>
      <c r="AK23" s="200">
        <v>11.08</v>
      </c>
      <c r="AL23" s="200">
        <v>0</v>
      </c>
      <c r="AM23" s="200">
        <v>0</v>
      </c>
      <c r="AN23" s="200">
        <v>0</v>
      </c>
      <c r="AO23" s="200">
        <v>182.17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  <c r="AU23" s="200">
        <v>0</v>
      </c>
      <c r="AV23" s="200">
        <v>0</v>
      </c>
      <c r="AW23" s="200">
        <v>0</v>
      </c>
      <c r="AX23" s="200">
        <v>0</v>
      </c>
      <c r="AY23" s="200">
        <v>0</v>
      </c>
    </row>
    <row r="24" spans="1:51">
      <c r="A24" t="s">
        <v>66</v>
      </c>
      <c r="B24" s="200">
        <v>0</v>
      </c>
      <c r="C24" s="200">
        <v>4.25</v>
      </c>
      <c r="D24" s="200">
        <v>9.02</v>
      </c>
      <c r="E24" s="200">
        <v>0</v>
      </c>
      <c r="F24" s="200">
        <v>0</v>
      </c>
      <c r="G24" s="200">
        <v>21.86</v>
      </c>
      <c r="H24" s="200">
        <v>0</v>
      </c>
      <c r="I24" s="200">
        <v>0</v>
      </c>
      <c r="J24" s="200">
        <v>14.12</v>
      </c>
      <c r="K24" s="200">
        <v>4.54</v>
      </c>
      <c r="L24" s="200">
        <v>180.3</v>
      </c>
      <c r="M24" s="200">
        <v>1</v>
      </c>
      <c r="N24" s="200">
        <v>1.29</v>
      </c>
      <c r="O24" s="200">
        <v>0</v>
      </c>
      <c r="P24" s="200">
        <v>1.37</v>
      </c>
      <c r="Q24" s="200">
        <v>1.42</v>
      </c>
      <c r="R24" s="200">
        <v>0.46</v>
      </c>
      <c r="S24" s="200">
        <v>4.21</v>
      </c>
      <c r="T24" s="200">
        <v>0</v>
      </c>
      <c r="U24" s="200">
        <v>0.91</v>
      </c>
      <c r="V24" s="200">
        <v>0.22</v>
      </c>
      <c r="W24" s="200">
        <v>0.5</v>
      </c>
      <c r="X24" s="200">
        <v>5.33</v>
      </c>
      <c r="Y24" s="200">
        <v>0</v>
      </c>
      <c r="Z24" s="200">
        <v>0.83</v>
      </c>
      <c r="AA24" s="200">
        <v>0</v>
      </c>
      <c r="AB24" s="200">
        <v>0</v>
      </c>
      <c r="AC24" s="200">
        <v>0</v>
      </c>
      <c r="AD24" s="200">
        <v>17.8</v>
      </c>
      <c r="AE24" s="200">
        <v>0</v>
      </c>
      <c r="AF24" s="200">
        <v>0</v>
      </c>
      <c r="AG24" s="200">
        <v>52.06</v>
      </c>
      <c r="AH24" s="200">
        <v>0</v>
      </c>
      <c r="AI24" s="200">
        <v>12.53</v>
      </c>
      <c r="AJ24" s="200">
        <v>0</v>
      </c>
      <c r="AK24" s="200">
        <v>11.08</v>
      </c>
      <c r="AL24" s="200">
        <v>0</v>
      </c>
      <c r="AM24" s="200">
        <v>0</v>
      </c>
      <c r="AN24" s="200">
        <v>0</v>
      </c>
      <c r="AO24" s="200">
        <v>182.17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  <c r="AU24" s="200">
        <v>0</v>
      </c>
      <c r="AV24" s="200">
        <v>0</v>
      </c>
      <c r="AW24" s="200">
        <v>0</v>
      </c>
      <c r="AX24" s="200">
        <v>0</v>
      </c>
      <c r="AY24" s="200">
        <v>0</v>
      </c>
    </row>
    <row r="25" spans="1:51">
      <c r="A25" t="s">
        <v>67</v>
      </c>
      <c r="B25" s="200">
        <v>0</v>
      </c>
      <c r="C25" s="200">
        <v>4.25</v>
      </c>
      <c r="D25" s="200">
        <v>9.02</v>
      </c>
      <c r="E25" s="200">
        <v>0</v>
      </c>
      <c r="F25" s="200">
        <v>0</v>
      </c>
      <c r="G25" s="200">
        <v>21.86</v>
      </c>
      <c r="H25" s="200">
        <v>0</v>
      </c>
      <c r="I25" s="200">
        <v>0</v>
      </c>
      <c r="J25" s="200">
        <v>14.12</v>
      </c>
      <c r="K25" s="200">
        <v>4.54</v>
      </c>
      <c r="L25" s="200">
        <v>180.19</v>
      </c>
      <c r="M25" s="200">
        <v>1</v>
      </c>
      <c r="N25" s="200">
        <v>1.29</v>
      </c>
      <c r="O25" s="200">
        <v>0</v>
      </c>
      <c r="P25" s="200">
        <v>1.37</v>
      </c>
      <c r="Q25" s="200">
        <v>1.42</v>
      </c>
      <c r="R25" s="200">
        <v>1.67</v>
      </c>
      <c r="S25" s="200">
        <v>4.21</v>
      </c>
      <c r="T25" s="200">
        <v>0</v>
      </c>
      <c r="U25" s="200">
        <v>0.91</v>
      </c>
      <c r="V25" s="200">
        <v>0.22</v>
      </c>
      <c r="W25" s="200">
        <v>0.5</v>
      </c>
      <c r="X25" s="200">
        <v>1.6</v>
      </c>
      <c r="Y25" s="200">
        <v>0</v>
      </c>
      <c r="Z25" s="200">
        <v>0.83</v>
      </c>
      <c r="AA25" s="200">
        <v>0.98</v>
      </c>
      <c r="AB25" s="200">
        <v>0</v>
      </c>
      <c r="AC25" s="200">
        <v>0</v>
      </c>
      <c r="AD25" s="200">
        <v>17.8</v>
      </c>
      <c r="AE25" s="200">
        <v>0</v>
      </c>
      <c r="AF25" s="200">
        <v>0</v>
      </c>
      <c r="AG25" s="200">
        <v>52.06</v>
      </c>
      <c r="AH25" s="200">
        <v>0</v>
      </c>
      <c r="AI25" s="200">
        <v>12.53</v>
      </c>
      <c r="AJ25" s="200">
        <v>0</v>
      </c>
      <c r="AK25" s="200">
        <v>11.08</v>
      </c>
      <c r="AL25" s="200">
        <v>0</v>
      </c>
      <c r="AM25" s="200">
        <v>0</v>
      </c>
      <c r="AN25" s="200">
        <v>0</v>
      </c>
      <c r="AO25" s="200">
        <v>182.17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  <c r="AU25" s="200">
        <v>0</v>
      </c>
      <c r="AV25" s="200">
        <v>0</v>
      </c>
      <c r="AW25" s="200">
        <v>0</v>
      </c>
      <c r="AX25" s="200">
        <v>0</v>
      </c>
      <c r="AY25" s="200">
        <v>0</v>
      </c>
    </row>
    <row r="26" spans="1:51">
      <c r="A26" t="s">
        <v>68</v>
      </c>
      <c r="B26" s="200">
        <v>0</v>
      </c>
      <c r="C26" s="200">
        <v>4.25</v>
      </c>
      <c r="D26" s="200">
        <v>9.02</v>
      </c>
      <c r="E26" s="200">
        <v>0</v>
      </c>
      <c r="F26" s="200">
        <v>0</v>
      </c>
      <c r="G26" s="200">
        <v>21.86</v>
      </c>
      <c r="H26" s="200">
        <v>0</v>
      </c>
      <c r="I26" s="200">
        <v>0</v>
      </c>
      <c r="J26" s="200">
        <v>14.12</v>
      </c>
      <c r="K26" s="200">
        <v>4.8099999999999996</v>
      </c>
      <c r="L26" s="200">
        <v>180.2</v>
      </c>
      <c r="M26" s="200">
        <v>1</v>
      </c>
      <c r="N26" s="200">
        <v>1.29</v>
      </c>
      <c r="O26" s="200">
        <v>0</v>
      </c>
      <c r="P26" s="200">
        <v>1.37</v>
      </c>
      <c r="Q26" s="200">
        <v>1.42</v>
      </c>
      <c r="R26" s="200">
        <v>0.47</v>
      </c>
      <c r="S26" s="200">
        <v>4.24</v>
      </c>
      <c r="T26" s="200">
        <v>0</v>
      </c>
      <c r="U26" s="200">
        <v>0.91</v>
      </c>
      <c r="V26" s="200">
        <v>0.22</v>
      </c>
      <c r="W26" s="200">
        <v>0.5</v>
      </c>
      <c r="X26" s="200">
        <v>1.6</v>
      </c>
      <c r="Y26" s="200">
        <v>0</v>
      </c>
      <c r="Z26" s="200">
        <v>0.83</v>
      </c>
      <c r="AA26" s="200">
        <v>0.98</v>
      </c>
      <c r="AB26" s="200">
        <v>0</v>
      </c>
      <c r="AC26" s="200">
        <v>0</v>
      </c>
      <c r="AD26" s="200">
        <v>17.8</v>
      </c>
      <c r="AE26" s="200">
        <v>0</v>
      </c>
      <c r="AF26" s="200">
        <v>0</v>
      </c>
      <c r="AG26" s="200">
        <v>52.06</v>
      </c>
      <c r="AH26" s="200">
        <v>0</v>
      </c>
      <c r="AI26" s="200">
        <v>12.53</v>
      </c>
      <c r="AJ26" s="200">
        <v>0</v>
      </c>
      <c r="AK26" s="200">
        <v>11.08</v>
      </c>
      <c r="AL26" s="200">
        <v>0</v>
      </c>
      <c r="AM26" s="200">
        <v>0</v>
      </c>
      <c r="AN26" s="200">
        <v>0</v>
      </c>
      <c r="AO26" s="200">
        <v>182.17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  <c r="AU26" s="200">
        <v>0</v>
      </c>
      <c r="AV26" s="200">
        <v>0</v>
      </c>
      <c r="AW26" s="200">
        <v>0</v>
      </c>
      <c r="AX26" s="200">
        <v>0</v>
      </c>
      <c r="AY26" s="200">
        <v>0</v>
      </c>
    </row>
    <row r="27" spans="1:51">
      <c r="A27" t="s">
        <v>69</v>
      </c>
      <c r="B27" s="200">
        <v>0</v>
      </c>
      <c r="C27" s="200">
        <v>4.25</v>
      </c>
      <c r="D27" s="200">
        <v>9.02</v>
      </c>
      <c r="E27" s="200">
        <v>0</v>
      </c>
      <c r="F27" s="200">
        <v>0</v>
      </c>
      <c r="G27" s="200">
        <v>21.86</v>
      </c>
      <c r="H27" s="200">
        <v>0</v>
      </c>
      <c r="I27" s="200">
        <v>0</v>
      </c>
      <c r="J27" s="200">
        <v>14.12</v>
      </c>
      <c r="K27" s="200">
        <v>4.54</v>
      </c>
      <c r="L27" s="200">
        <v>180.2</v>
      </c>
      <c r="M27" s="200">
        <v>1</v>
      </c>
      <c r="N27" s="200">
        <v>1.29</v>
      </c>
      <c r="O27" s="200">
        <v>0</v>
      </c>
      <c r="P27" s="200">
        <v>1.37</v>
      </c>
      <c r="Q27" s="200">
        <v>1.42</v>
      </c>
      <c r="R27" s="200">
        <v>0.46</v>
      </c>
      <c r="S27" s="200">
        <v>4.24</v>
      </c>
      <c r="T27" s="200">
        <v>0</v>
      </c>
      <c r="U27" s="200">
        <v>0.91</v>
      </c>
      <c r="V27" s="200">
        <v>0.22</v>
      </c>
      <c r="W27" s="200">
        <v>0.5</v>
      </c>
      <c r="X27" s="200">
        <v>1.6</v>
      </c>
      <c r="Y27" s="200">
        <v>0</v>
      </c>
      <c r="Z27" s="200">
        <v>0.83</v>
      </c>
      <c r="AA27" s="200">
        <v>0.98</v>
      </c>
      <c r="AB27" s="200">
        <v>0</v>
      </c>
      <c r="AC27" s="200">
        <v>0</v>
      </c>
      <c r="AD27" s="200">
        <v>17.8</v>
      </c>
      <c r="AE27" s="200">
        <v>0</v>
      </c>
      <c r="AF27" s="200">
        <v>0</v>
      </c>
      <c r="AG27" s="200">
        <v>52.06</v>
      </c>
      <c r="AH27" s="200">
        <v>0</v>
      </c>
      <c r="AI27" s="200">
        <v>12.53</v>
      </c>
      <c r="AJ27" s="200">
        <v>0</v>
      </c>
      <c r="AK27" s="200">
        <v>12.33</v>
      </c>
      <c r="AL27" s="200">
        <v>0</v>
      </c>
      <c r="AM27" s="200">
        <v>0</v>
      </c>
      <c r="AN27" s="200">
        <v>0</v>
      </c>
      <c r="AO27" s="200">
        <v>182.17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  <c r="AU27" s="200">
        <v>0</v>
      </c>
      <c r="AV27" s="200">
        <v>0</v>
      </c>
      <c r="AW27" s="200">
        <v>0</v>
      </c>
      <c r="AX27" s="200">
        <v>0</v>
      </c>
      <c r="AY27" s="200">
        <v>0</v>
      </c>
    </row>
    <row r="28" spans="1:51">
      <c r="A28" t="s">
        <v>70</v>
      </c>
      <c r="B28" s="200">
        <v>0</v>
      </c>
      <c r="C28" s="200">
        <v>4.25</v>
      </c>
      <c r="D28" s="200">
        <v>9.02</v>
      </c>
      <c r="E28" s="200">
        <v>0</v>
      </c>
      <c r="F28" s="200">
        <v>0</v>
      </c>
      <c r="G28" s="200">
        <v>21.86</v>
      </c>
      <c r="H28" s="200">
        <v>0</v>
      </c>
      <c r="I28" s="200">
        <v>0</v>
      </c>
      <c r="J28" s="200">
        <v>14.12</v>
      </c>
      <c r="K28" s="200">
        <v>4.54</v>
      </c>
      <c r="L28" s="200">
        <v>120.4</v>
      </c>
      <c r="M28" s="200">
        <v>1</v>
      </c>
      <c r="N28" s="200">
        <v>1.29</v>
      </c>
      <c r="O28" s="200">
        <v>0</v>
      </c>
      <c r="P28" s="200">
        <v>1.37</v>
      </c>
      <c r="Q28" s="200">
        <v>1.42</v>
      </c>
      <c r="R28" s="200">
        <v>0.46</v>
      </c>
      <c r="S28" s="200">
        <v>4.24</v>
      </c>
      <c r="T28" s="200">
        <v>0</v>
      </c>
      <c r="U28" s="200">
        <v>0.91</v>
      </c>
      <c r="V28" s="200">
        <v>0.22</v>
      </c>
      <c r="W28" s="200">
        <v>0.5</v>
      </c>
      <c r="X28" s="200">
        <v>1.6</v>
      </c>
      <c r="Y28" s="200">
        <v>0</v>
      </c>
      <c r="Z28" s="200">
        <v>0.83</v>
      </c>
      <c r="AA28" s="200">
        <v>0.98</v>
      </c>
      <c r="AB28" s="200">
        <v>0</v>
      </c>
      <c r="AC28" s="200">
        <v>0</v>
      </c>
      <c r="AD28" s="200">
        <v>17.8</v>
      </c>
      <c r="AE28" s="200">
        <v>0</v>
      </c>
      <c r="AF28" s="200">
        <v>0</v>
      </c>
      <c r="AG28" s="200">
        <v>52.06</v>
      </c>
      <c r="AH28" s="200">
        <v>0</v>
      </c>
      <c r="AI28" s="200">
        <v>12.53</v>
      </c>
      <c r="AJ28" s="200">
        <v>0</v>
      </c>
      <c r="AK28" s="200">
        <v>12.33</v>
      </c>
      <c r="AL28" s="200">
        <v>0</v>
      </c>
      <c r="AM28" s="200">
        <v>0</v>
      </c>
      <c r="AN28" s="200">
        <v>0</v>
      </c>
      <c r="AO28" s="200">
        <v>182.17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  <c r="AU28" s="200">
        <v>0</v>
      </c>
      <c r="AV28" s="200">
        <v>0</v>
      </c>
      <c r="AW28" s="200">
        <v>0</v>
      </c>
      <c r="AX28" s="200">
        <v>0</v>
      </c>
      <c r="AY28" s="200">
        <v>0</v>
      </c>
    </row>
    <row r="29" spans="1:51">
      <c r="A29" t="s">
        <v>71</v>
      </c>
      <c r="B29" s="200">
        <v>0</v>
      </c>
      <c r="C29" s="200">
        <v>4.38</v>
      </c>
      <c r="D29" s="200">
        <v>9.02</v>
      </c>
      <c r="E29" s="200">
        <v>0</v>
      </c>
      <c r="F29" s="200">
        <v>0</v>
      </c>
      <c r="G29" s="200">
        <v>21.86</v>
      </c>
      <c r="H29" s="200">
        <v>0</v>
      </c>
      <c r="I29" s="200">
        <v>0</v>
      </c>
      <c r="J29" s="200">
        <v>14.12</v>
      </c>
      <c r="K29" s="200">
        <v>4.54</v>
      </c>
      <c r="L29" s="200">
        <v>76.989999999999995</v>
      </c>
      <c r="M29" s="200">
        <v>1</v>
      </c>
      <c r="N29" s="200">
        <v>1.29</v>
      </c>
      <c r="O29" s="200">
        <v>0</v>
      </c>
      <c r="P29" s="200">
        <v>1.37</v>
      </c>
      <c r="Q29" s="200">
        <v>0.12</v>
      </c>
      <c r="R29" s="200">
        <v>0.46</v>
      </c>
      <c r="S29" s="200">
        <v>0.28999999999999998</v>
      </c>
      <c r="T29" s="200">
        <v>0</v>
      </c>
      <c r="U29" s="200">
        <v>0.91</v>
      </c>
      <c r="V29" s="200">
        <v>0.22</v>
      </c>
      <c r="W29" s="200">
        <v>0.5</v>
      </c>
      <c r="X29" s="200">
        <v>1.6</v>
      </c>
      <c r="Y29" s="200">
        <v>0</v>
      </c>
      <c r="Z29" s="200">
        <v>0.83</v>
      </c>
      <c r="AA29" s="200">
        <v>0.98</v>
      </c>
      <c r="AB29" s="200">
        <v>0</v>
      </c>
      <c r="AC29" s="200">
        <v>0</v>
      </c>
      <c r="AD29" s="200">
        <v>17.8</v>
      </c>
      <c r="AE29" s="200">
        <v>0</v>
      </c>
      <c r="AF29" s="200">
        <v>0</v>
      </c>
      <c r="AG29" s="200">
        <v>52.06</v>
      </c>
      <c r="AH29" s="200">
        <v>0</v>
      </c>
      <c r="AI29" s="200">
        <v>12.53</v>
      </c>
      <c r="AJ29" s="200">
        <v>0</v>
      </c>
      <c r="AK29" s="200">
        <v>12.33</v>
      </c>
      <c r="AL29" s="200">
        <v>0</v>
      </c>
      <c r="AM29" s="200">
        <v>0</v>
      </c>
      <c r="AN29" s="200">
        <v>0</v>
      </c>
      <c r="AO29" s="200">
        <v>182.17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  <c r="AU29" s="200">
        <v>0</v>
      </c>
      <c r="AV29" s="200">
        <v>0</v>
      </c>
      <c r="AW29" s="200">
        <v>0</v>
      </c>
      <c r="AX29" s="200">
        <v>0</v>
      </c>
      <c r="AY29" s="200">
        <v>0</v>
      </c>
    </row>
    <row r="30" spans="1:51">
      <c r="A30" t="s">
        <v>72</v>
      </c>
      <c r="B30" s="200">
        <v>0</v>
      </c>
      <c r="C30" s="200">
        <v>4.38</v>
      </c>
      <c r="D30" s="200">
        <v>9.02</v>
      </c>
      <c r="E30" s="200">
        <v>0</v>
      </c>
      <c r="F30" s="200">
        <v>0</v>
      </c>
      <c r="G30" s="200">
        <v>21.86</v>
      </c>
      <c r="H30" s="200">
        <v>0</v>
      </c>
      <c r="I30" s="200">
        <v>0</v>
      </c>
      <c r="J30" s="200">
        <v>14.12</v>
      </c>
      <c r="K30" s="200">
        <v>0.33</v>
      </c>
      <c r="L30" s="200">
        <v>25.06</v>
      </c>
      <c r="M30" s="200">
        <v>1</v>
      </c>
      <c r="N30" s="200">
        <v>1.29</v>
      </c>
      <c r="O30" s="200">
        <v>0</v>
      </c>
      <c r="P30" s="200">
        <v>1.37</v>
      </c>
      <c r="Q30" s="200">
        <v>0.12</v>
      </c>
      <c r="R30" s="200">
        <v>0.46</v>
      </c>
      <c r="S30" s="200">
        <v>0.31</v>
      </c>
      <c r="T30" s="200">
        <v>0</v>
      </c>
      <c r="U30" s="200">
        <v>0.91</v>
      </c>
      <c r="V30" s="200">
        <v>0.22</v>
      </c>
      <c r="W30" s="200">
        <v>0.5</v>
      </c>
      <c r="X30" s="200">
        <v>1.6</v>
      </c>
      <c r="Y30" s="200">
        <v>0</v>
      </c>
      <c r="Z30" s="200">
        <v>0.83</v>
      </c>
      <c r="AA30" s="200">
        <v>0.98</v>
      </c>
      <c r="AB30" s="200">
        <v>0</v>
      </c>
      <c r="AC30" s="200">
        <v>0</v>
      </c>
      <c r="AD30" s="200">
        <v>17.8</v>
      </c>
      <c r="AE30" s="200">
        <v>0</v>
      </c>
      <c r="AF30" s="200">
        <v>0</v>
      </c>
      <c r="AG30" s="200">
        <v>52.06</v>
      </c>
      <c r="AH30" s="200">
        <v>0</v>
      </c>
      <c r="AI30" s="200">
        <v>12.53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 s="200">
        <v>182.17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  <c r="AU30" s="200">
        <v>0</v>
      </c>
      <c r="AV30" s="200">
        <v>0</v>
      </c>
      <c r="AW30" s="200">
        <v>0</v>
      </c>
      <c r="AX30" s="200">
        <v>0</v>
      </c>
      <c r="AY30" s="200">
        <v>0</v>
      </c>
    </row>
    <row r="31" spans="1:51">
      <c r="A31" t="s">
        <v>73</v>
      </c>
      <c r="B31" s="200">
        <v>0</v>
      </c>
      <c r="C31" s="200">
        <v>4.38</v>
      </c>
      <c r="D31" s="200">
        <v>9.02</v>
      </c>
      <c r="E31" s="200">
        <v>0</v>
      </c>
      <c r="F31" s="200">
        <v>0</v>
      </c>
      <c r="G31" s="200">
        <v>21.86</v>
      </c>
      <c r="H31" s="200">
        <v>0</v>
      </c>
      <c r="I31" s="200">
        <v>0</v>
      </c>
      <c r="J31" s="200">
        <v>14.12</v>
      </c>
      <c r="K31" s="200">
        <v>0.33</v>
      </c>
      <c r="L31" s="200">
        <v>13.66</v>
      </c>
      <c r="M31" s="200">
        <v>1</v>
      </c>
      <c r="N31" s="200">
        <v>1.29</v>
      </c>
      <c r="O31" s="200">
        <v>0</v>
      </c>
      <c r="P31" s="200">
        <v>1.37</v>
      </c>
      <c r="Q31" s="200">
        <v>0.12</v>
      </c>
      <c r="R31" s="200">
        <v>0.46</v>
      </c>
      <c r="S31" s="200">
        <v>0.28999999999999998</v>
      </c>
      <c r="T31" s="200">
        <v>0</v>
      </c>
      <c r="U31" s="200">
        <v>0.91</v>
      </c>
      <c r="V31" s="200">
        <v>0.22</v>
      </c>
      <c r="W31" s="200">
        <v>0.5</v>
      </c>
      <c r="X31" s="200">
        <v>1.6</v>
      </c>
      <c r="Y31" s="200">
        <v>0</v>
      </c>
      <c r="Z31" s="200">
        <v>0.83</v>
      </c>
      <c r="AA31" s="200">
        <v>0.98</v>
      </c>
      <c r="AB31" s="200">
        <v>0</v>
      </c>
      <c r="AC31" s="200">
        <v>0</v>
      </c>
      <c r="AD31" s="200">
        <v>17.8</v>
      </c>
      <c r="AE31" s="200">
        <v>0</v>
      </c>
      <c r="AF31" s="200">
        <v>0</v>
      </c>
      <c r="AG31" s="200">
        <v>52.06</v>
      </c>
      <c r="AH31" s="200">
        <v>0</v>
      </c>
      <c r="AI31" s="200">
        <v>12.53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 s="200">
        <v>182.17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  <c r="AU31" s="200">
        <v>0</v>
      </c>
      <c r="AV31" s="200">
        <v>0</v>
      </c>
      <c r="AW31" s="200">
        <v>0</v>
      </c>
      <c r="AX31" s="200">
        <v>0</v>
      </c>
      <c r="AY31" s="200">
        <v>0</v>
      </c>
    </row>
    <row r="32" spans="1:51">
      <c r="A32" t="s">
        <v>74</v>
      </c>
      <c r="B32" s="200">
        <v>0</v>
      </c>
      <c r="C32" s="200">
        <v>4.38</v>
      </c>
      <c r="D32" s="200">
        <v>9.02</v>
      </c>
      <c r="E32" s="200">
        <v>0</v>
      </c>
      <c r="F32" s="200">
        <v>0</v>
      </c>
      <c r="G32" s="200">
        <v>21.86</v>
      </c>
      <c r="H32" s="200">
        <v>0</v>
      </c>
      <c r="I32" s="200">
        <v>0</v>
      </c>
      <c r="J32" s="200">
        <v>14.12</v>
      </c>
      <c r="K32" s="200">
        <v>0.33</v>
      </c>
      <c r="L32" s="200">
        <v>13.66</v>
      </c>
      <c r="M32" s="200">
        <v>1</v>
      </c>
      <c r="N32" s="200">
        <v>1.29</v>
      </c>
      <c r="O32" s="200">
        <v>0</v>
      </c>
      <c r="P32" s="200">
        <v>1.37</v>
      </c>
      <c r="Q32" s="200">
        <v>0.12</v>
      </c>
      <c r="R32" s="200">
        <v>0.46</v>
      </c>
      <c r="S32" s="200">
        <v>0.28999999999999998</v>
      </c>
      <c r="T32" s="200">
        <v>0</v>
      </c>
      <c r="U32" s="200">
        <v>0.91</v>
      </c>
      <c r="V32" s="200">
        <v>0.22</v>
      </c>
      <c r="W32" s="200">
        <v>0.5</v>
      </c>
      <c r="X32" s="200">
        <v>1.6</v>
      </c>
      <c r="Y32" s="200">
        <v>0</v>
      </c>
      <c r="Z32" s="200">
        <v>0.83</v>
      </c>
      <c r="AA32" s="200">
        <v>0.98</v>
      </c>
      <c r="AB32" s="200">
        <v>0</v>
      </c>
      <c r="AC32" s="200">
        <v>0</v>
      </c>
      <c r="AD32" s="200">
        <v>17.8</v>
      </c>
      <c r="AE32" s="200">
        <v>0</v>
      </c>
      <c r="AF32" s="200">
        <v>0</v>
      </c>
      <c r="AG32" s="200">
        <v>52.06</v>
      </c>
      <c r="AH32" s="200">
        <v>0</v>
      </c>
      <c r="AI32" s="200">
        <v>12.53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 s="200">
        <v>182.17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  <c r="AU32" s="200">
        <v>0</v>
      </c>
      <c r="AV32" s="200">
        <v>0</v>
      </c>
      <c r="AW32" s="200">
        <v>0</v>
      </c>
      <c r="AX32" s="200">
        <v>0</v>
      </c>
      <c r="AY32" s="200">
        <v>0</v>
      </c>
    </row>
    <row r="33" spans="1:51">
      <c r="A33" t="s">
        <v>75</v>
      </c>
      <c r="B33" s="200">
        <v>0</v>
      </c>
      <c r="C33" s="200">
        <v>4.38</v>
      </c>
      <c r="D33" s="200">
        <v>9.02</v>
      </c>
      <c r="E33" s="200">
        <v>0</v>
      </c>
      <c r="F33" s="200">
        <v>0</v>
      </c>
      <c r="G33" s="200">
        <v>21.86</v>
      </c>
      <c r="H33" s="200">
        <v>0</v>
      </c>
      <c r="I33" s="200">
        <v>0</v>
      </c>
      <c r="J33" s="200">
        <v>14.12</v>
      </c>
      <c r="K33" s="200">
        <v>0.33</v>
      </c>
      <c r="L33" s="200">
        <v>13.66</v>
      </c>
      <c r="M33" s="200">
        <v>1</v>
      </c>
      <c r="N33" s="200">
        <v>1.29</v>
      </c>
      <c r="O33" s="200">
        <v>0</v>
      </c>
      <c r="P33" s="200">
        <v>1.37</v>
      </c>
      <c r="Q33" s="200">
        <v>0.12</v>
      </c>
      <c r="R33" s="200">
        <v>0.46</v>
      </c>
      <c r="S33" s="200">
        <v>0.28999999999999998</v>
      </c>
      <c r="T33" s="200">
        <v>0</v>
      </c>
      <c r="U33" s="200">
        <v>0.91</v>
      </c>
      <c r="V33" s="200">
        <v>0.22</v>
      </c>
      <c r="W33" s="200">
        <v>0.5</v>
      </c>
      <c r="X33" s="200">
        <v>1.6</v>
      </c>
      <c r="Y33" s="200">
        <v>0</v>
      </c>
      <c r="Z33" s="200">
        <v>0.83</v>
      </c>
      <c r="AA33" s="200">
        <v>0.98</v>
      </c>
      <c r="AB33" s="200">
        <v>0</v>
      </c>
      <c r="AC33" s="200">
        <v>0</v>
      </c>
      <c r="AD33" s="200">
        <v>17.8</v>
      </c>
      <c r="AE33" s="200">
        <v>0</v>
      </c>
      <c r="AF33" s="200">
        <v>0</v>
      </c>
      <c r="AG33" s="200">
        <v>52.06</v>
      </c>
      <c r="AH33" s="200">
        <v>0</v>
      </c>
      <c r="AI33" s="200">
        <v>12.53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 s="200">
        <v>182.17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  <c r="AU33" s="200">
        <v>0</v>
      </c>
      <c r="AV33" s="200">
        <v>0</v>
      </c>
      <c r="AW33" s="200">
        <v>0</v>
      </c>
      <c r="AX33" s="200">
        <v>0</v>
      </c>
      <c r="AY33" s="200">
        <v>0</v>
      </c>
    </row>
    <row r="34" spans="1:51">
      <c r="A34" t="s">
        <v>76</v>
      </c>
      <c r="B34" s="200">
        <v>0</v>
      </c>
      <c r="C34" s="200">
        <v>4.38</v>
      </c>
      <c r="D34" s="200">
        <v>9.02</v>
      </c>
      <c r="E34" s="200">
        <v>0</v>
      </c>
      <c r="F34" s="200">
        <v>0</v>
      </c>
      <c r="G34" s="200">
        <v>21.86</v>
      </c>
      <c r="H34" s="200">
        <v>0</v>
      </c>
      <c r="I34" s="200">
        <v>0</v>
      </c>
      <c r="J34" s="200">
        <v>14.12</v>
      </c>
      <c r="K34" s="200">
        <v>0.33</v>
      </c>
      <c r="L34" s="200">
        <v>13.66</v>
      </c>
      <c r="M34" s="200">
        <v>1</v>
      </c>
      <c r="N34" s="200">
        <v>1.29</v>
      </c>
      <c r="O34" s="200">
        <v>0</v>
      </c>
      <c r="P34" s="200">
        <v>1.37</v>
      </c>
      <c r="Q34" s="200">
        <v>0.12</v>
      </c>
      <c r="R34" s="200">
        <v>0.46</v>
      </c>
      <c r="S34" s="200">
        <v>0.28999999999999998</v>
      </c>
      <c r="T34" s="200">
        <v>0</v>
      </c>
      <c r="U34" s="200">
        <v>0.91</v>
      </c>
      <c r="V34" s="200">
        <v>0.22</v>
      </c>
      <c r="W34" s="200">
        <v>0.5</v>
      </c>
      <c r="X34" s="200">
        <v>1.6</v>
      </c>
      <c r="Y34" s="200">
        <v>0</v>
      </c>
      <c r="Z34" s="200">
        <v>0.83</v>
      </c>
      <c r="AA34" s="200">
        <v>0.98</v>
      </c>
      <c r="AB34" s="200">
        <v>0</v>
      </c>
      <c r="AC34" s="200">
        <v>0</v>
      </c>
      <c r="AD34" s="200">
        <v>17.8</v>
      </c>
      <c r="AE34" s="200">
        <v>0</v>
      </c>
      <c r="AF34" s="200">
        <v>0</v>
      </c>
      <c r="AG34" s="200">
        <v>52.06</v>
      </c>
      <c r="AH34" s="200">
        <v>0</v>
      </c>
      <c r="AI34" s="200">
        <v>12.53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 s="200">
        <v>182.17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  <c r="AU34" s="200">
        <v>0</v>
      </c>
      <c r="AV34" s="200">
        <v>0</v>
      </c>
      <c r="AW34" s="200">
        <v>0</v>
      </c>
      <c r="AX34" s="200">
        <v>0</v>
      </c>
      <c r="AY34" s="200">
        <v>0</v>
      </c>
    </row>
    <row r="35" spans="1:51">
      <c r="A35" t="s">
        <v>77</v>
      </c>
      <c r="B35" s="200">
        <v>0</v>
      </c>
      <c r="C35" s="200">
        <v>4.38</v>
      </c>
      <c r="D35" s="200">
        <v>9.02</v>
      </c>
      <c r="E35" s="200">
        <v>0</v>
      </c>
      <c r="F35" s="200">
        <v>0</v>
      </c>
      <c r="G35" s="200">
        <v>21.86</v>
      </c>
      <c r="H35" s="200">
        <v>0</v>
      </c>
      <c r="I35" s="200">
        <v>0</v>
      </c>
      <c r="J35" s="200">
        <v>14.12</v>
      </c>
      <c r="K35" s="200">
        <v>0.33</v>
      </c>
      <c r="L35" s="200">
        <v>13.66</v>
      </c>
      <c r="M35" s="200">
        <v>1</v>
      </c>
      <c r="N35" s="200">
        <v>1.29</v>
      </c>
      <c r="O35" s="200">
        <v>0</v>
      </c>
      <c r="P35" s="200">
        <v>1.37</v>
      </c>
      <c r="Q35" s="200">
        <v>0.12</v>
      </c>
      <c r="R35" s="200">
        <v>0.46</v>
      </c>
      <c r="S35" s="200">
        <v>0.28999999999999998</v>
      </c>
      <c r="T35" s="200">
        <v>0</v>
      </c>
      <c r="U35" s="200">
        <v>0.91</v>
      </c>
      <c r="V35" s="200">
        <v>0.22</v>
      </c>
      <c r="W35" s="200">
        <v>0.5</v>
      </c>
      <c r="X35" s="200">
        <v>1.6</v>
      </c>
      <c r="Y35" s="200">
        <v>0</v>
      </c>
      <c r="Z35" s="200">
        <v>0.83</v>
      </c>
      <c r="AA35" s="200">
        <v>0.98</v>
      </c>
      <c r="AB35" s="200">
        <v>0</v>
      </c>
      <c r="AC35" s="200">
        <v>0</v>
      </c>
      <c r="AD35" s="200">
        <v>17.8</v>
      </c>
      <c r="AE35" s="200">
        <v>0</v>
      </c>
      <c r="AF35" s="200">
        <v>0</v>
      </c>
      <c r="AG35" s="200">
        <v>52.06</v>
      </c>
      <c r="AH35" s="200">
        <v>0</v>
      </c>
      <c r="AI35" s="200">
        <v>12.53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 s="200">
        <v>182.17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  <c r="AU35" s="200">
        <v>0</v>
      </c>
      <c r="AV35" s="200">
        <v>0</v>
      </c>
      <c r="AW35" s="200">
        <v>0</v>
      </c>
      <c r="AX35" s="200">
        <v>0</v>
      </c>
      <c r="AY35" s="200">
        <v>0</v>
      </c>
    </row>
    <row r="36" spans="1:51">
      <c r="A36" t="s">
        <v>78</v>
      </c>
      <c r="B36" s="200">
        <v>0</v>
      </c>
      <c r="C36" s="200">
        <v>4.38</v>
      </c>
      <c r="D36" s="200">
        <v>9.02</v>
      </c>
      <c r="E36" s="200">
        <v>0</v>
      </c>
      <c r="F36" s="200">
        <v>0</v>
      </c>
      <c r="G36" s="200">
        <v>21.86</v>
      </c>
      <c r="H36" s="200">
        <v>0</v>
      </c>
      <c r="I36" s="200">
        <v>0</v>
      </c>
      <c r="J36" s="200">
        <v>14.12</v>
      </c>
      <c r="K36" s="200">
        <v>0.33</v>
      </c>
      <c r="L36" s="200">
        <v>13.66</v>
      </c>
      <c r="M36" s="200">
        <v>1</v>
      </c>
      <c r="N36" s="200">
        <v>1.29</v>
      </c>
      <c r="O36" s="200">
        <v>0</v>
      </c>
      <c r="P36" s="200">
        <v>1.37</v>
      </c>
      <c r="Q36" s="200">
        <v>0.12</v>
      </c>
      <c r="R36" s="200">
        <v>0.46</v>
      </c>
      <c r="S36" s="200">
        <v>0.28999999999999998</v>
      </c>
      <c r="T36" s="200">
        <v>0</v>
      </c>
      <c r="U36" s="200">
        <v>0.91</v>
      </c>
      <c r="V36" s="200">
        <v>0.22</v>
      </c>
      <c r="W36" s="200">
        <v>0.5</v>
      </c>
      <c r="X36" s="200">
        <v>1.6</v>
      </c>
      <c r="Y36" s="200">
        <v>0</v>
      </c>
      <c r="Z36" s="200">
        <v>0.83</v>
      </c>
      <c r="AA36" s="200">
        <v>0.98</v>
      </c>
      <c r="AB36" s="200">
        <v>0</v>
      </c>
      <c r="AC36" s="200">
        <v>0</v>
      </c>
      <c r="AD36" s="200">
        <v>17.8</v>
      </c>
      <c r="AE36" s="200">
        <v>0</v>
      </c>
      <c r="AF36" s="200">
        <v>0</v>
      </c>
      <c r="AG36" s="200">
        <v>52.06</v>
      </c>
      <c r="AH36" s="200">
        <v>0</v>
      </c>
      <c r="AI36" s="200">
        <v>12.53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 s="200">
        <v>182.17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  <c r="AU36" s="200">
        <v>0</v>
      </c>
      <c r="AV36" s="200">
        <v>0</v>
      </c>
      <c r="AW36" s="200">
        <v>0</v>
      </c>
      <c r="AX36" s="200">
        <v>0</v>
      </c>
      <c r="AY36" s="200">
        <v>0</v>
      </c>
    </row>
    <row r="37" spans="1:51">
      <c r="A37" t="s">
        <v>79</v>
      </c>
      <c r="B37" s="200">
        <v>0</v>
      </c>
      <c r="C37" s="200">
        <v>4.25</v>
      </c>
      <c r="D37" s="200">
        <v>9.02</v>
      </c>
      <c r="E37" s="200">
        <v>0</v>
      </c>
      <c r="F37" s="200">
        <v>0</v>
      </c>
      <c r="G37" s="200">
        <v>21.86</v>
      </c>
      <c r="H37" s="200">
        <v>0</v>
      </c>
      <c r="I37" s="200">
        <v>0</v>
      </c>
      <c r="J37" s="200">
        <v>14.12</v>
      </c>
      <c r="K37" s="200">
        <v>0.33</v>
      </c>
      <c r="L37" s="200">
        <v>13.66</v>
      </c>
      <c r="M37" s="200">
        <v>1</v>
      </c>
      <c r="N37" s="200">
        <v>1.29</v>
      </c>
      <c r="O37" s="200">
        <v>0</v>
      </c>
      <c r="P37" s="200">
        <v>1.37</v>
      </c>
      <c r="Q37" s="200">
        <v>0.12</v>
      </c>
      <c r="R37" s="200">
        <v>0.46</v>
      </c>
      <c r="S37" s="200">
        <v>0.28999999999999998</v>
      </c>
      <c r="T37" s="200">
        <v>0</v>
      </c>
      <c r="U37" s="200">
        <v>0.91</v>
      </c>
      <c r="V37" s="200">
        <v>0.22</v>
      </c>
      <c r="W37" s="200">
        <v>0.5</v>
      </c>
      <c r="X37" s="200">
        <v>1.6</v>
      </c>
      <c r="Y37" s="200">
        <v>0</v>
      </c>
      <c r="Z37" s="200">
        <v>0.83</v>
      </c>
      <c r="AA37" s="200">
        <v>0.98</v>
      </c>
      <c r="AB37" s="200">
        <v>0</v>
      </c>
      <c r="AC37" s="200">
        <v>0</v>
      </c>
      <c r="AD37" s="200">
        <v>17.8</v>
      </c>
      <c r="AE37" s="200">
        <v>0</v>
      </c>
      <c r="AF37" s="200">
        <v>0</v>
      </c>
      <c r="AG37" s="200">
        <v>52.06</v>
      </c>
      <c r="AH37" s="200">
        <v>0</v>
      </c>
      <c r="AI37" s="200">
        <v>12.53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 s="200">
        <v>182.17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  <c r="AU37" s="200">
        <v>0</v>
      </c>
      <c r="AV37" s="200">
        <v>0</v>
      </c>
      <c r="AW37" s="200">
        <v>0</v>
      </c>
      <c r="AX37" s="200">
        <v>0</v>
      </c>
      <c r="AY37" s="200">
        <v>0</v>
      </c>
    </row>
    <row r="38" spans="1:51">
      <c r="A38" t="s">
        <v>80</v>
      </c>
      <c r="B38" s="200">
        <v>0</v>
      </c>
      <c r="C38" s="200">
        <v>4.25</v>
      </c>
      <c r="D38" s="200">
        <v>9.02</v>
      </c>
      <c r="E38" s="200">
        <v>0</v>
      </c>
      <c r="F38" s="200">
        <v>0</v>
      </c>
      <c r="G38" s="200">
        <v>21.86</v>
      </c>
      <c r="H38" s="200">
        <v>0</v>
      </c>
      <c r="I38" s="200">
        <v>0</v>
      </c>
      <c r="J38" s="200">
        <v>14.12</v>
      </c>
      <c r="K38" s="200">
        <v>0.33</v>
      </c>
      <c r="L38" s="200">
        <v>13.66</v>
      </c>
      <c r="M38" s="200">
        <v>1</v>
      </c>
      <c r="N38" s="200">
        <v>1.29</v>
      </c>
      <c r="O38" s="200">
        <v>0</v>
      </c>
      <c r="P38" s="200">
        <v>1.37</v>
      </c>
      <c r="Q38" s="200">
        <v>0.12</v>
      </c>
      <c r="R38" s="200">
        <v>0.46</v>
      </c>
      <c r="S38" s="200">
        <v>0.28999999999999998</v>
      </c>
      <c r="T38" s="200">
        <v>0</v>
      </c>
      <c r="U38" s="200">
        <v>0.91</v>
      </c>
      <c r="V38" s="200">
        <v>0.22</v>
      </c>
      <c r="W38" s="200">
        <v>0.5</v>
      </c>
      <c r="X38" s="200">
        <v>1.6</v>
      </c>
      <c r="Y38" s="200">
        <v>0</v>
      </c>
      <c r="Z38" s="200">
        <v>0.83</v>
      </c>
      <c r="AA38" s="200">
        <v>0.98</v>
      </c>
      <c r="AB38" s="200">
        <v>0</v>
      </c>
      <c r="AC38" s="200">
        <v>0</v>
      </c>
      <c r="AD38" s="200">
        <v>17.8</v>
      </c>
      <c r="AE38" s="200">
        <v>0</v>
      </c>
      <c r="AF38" s="200">
        <v>0</v>
      </c>
      <c r="AG38" s="200">
        <v>52.06</v>
      </c>
      <c r="AH38" s="200">
        <v>0</v>
      </c>
      <c r="AI38" s="200">
        <v>12.53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 s="200">
        <v>182.17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  <c r="AU38" s="200">
        <v>0</v>
      </c>
      <c r="AV38" s="200">
        <v>0</v>
      </c>
      <c r="AW38" s="200">
        <v>0</v>
      </c>
      <c r="AX38" s="200">
        <v>0</v>
      </c>
      <c r="AY38" s="200">
        <v>0</v>
      </c>
    </row>
    <row r="39" spans="1:51">
      <c r="A39" t="s">
        <v>81</v>
      </c>
      <c r="B39" s="200">
        <v>0</v>
      </c>
      <c r="C39" s="200">
        <v>4.25</v>
      </c>
      <c r="D39" s="200">
        <v>9.02</v>
      </c>
      <c r="E39" s="200">
        <v>0</v>
      </c>
      <c r="F39" s="200">
        <v>0</v>
      </c>
      <c r="G39" s="200">
        <v>21.86</v>
      </c>
      <c r="H39" s="200">
        <v>0</v>
      </c>
      <c r="I39" s="200">
        <v>0</v>
      </c>
      <c r="J39" s="200">
        <v>14.12</v>
      </c>
      <c r="K39" s="200">
        <v>0.33</v>
      </c>
      <c r="L39" s="200">
        <v>13.66</v>
      </c>
      <c r="M39" s="200">
        <v>1</v>
      </c>
      <c r="N39" s="200">
        <v>1.29</v>
      </c>
      <c r="O39" s="200">
        <v>0</v>
      </c>
      <c r="P39" s="200">
        <v>1.37</v>
      </c>
      <c r="Q39" s="200">
        <v>0.12</v>
      </c>
      <c r="R39" s="200">
        <v>0.46</v>
      </c>
      <c r="S39" s="200">
        <v>0.28999999999999998</v>
      </c>
      <c r="T39" s="200">
        <v>0</v>
      </c>
      <c r="U39" s="200">
        <v>0.91</v>
      </c>
      <c r="V39" s="200">
        <v>0.22</v>
      </c>
      <c r="W39" s="200">
        <v>0.5</v>
      </c>
      <c r="X39" s="200">
        <v>1.6</v>
      </c>
      <c r="Y39" s="200">
        <v>0</v>
      </c>
      <c r="Z39" s="200">
        <v>0.83</v>
      </c>
      <c r="AA39" s="200">
        <v>0.98</v>
      </c>
      <c r="AB39" s="200">
        <v>0</v>
      </c>
      <c r="AC39" s="200">
        <v>0</v>
      </c>
      <c r="AD39" s="200">
        <v>17.8</v>
      </c>
      <c r="AE39" s="200">
        <v>0</v>
      </c>
      <c r="AF39" s="200">
        <v>0</v>
      </c>
      <c r="AG39" s="200">
        <v>52.06</v>
      </c>
      <c r="AH39" s="200">
        <v>0</v>
      </c>
      <c r="AI39" s="200">
        <v>12.53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 s="200">
        <v>182.17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  <c r="AU39" s="200">
        <v>0</v>
      </c>
      <c r="AV39" s="200">
        <v>0</v>
      </c>
      <c r="AW39" s="200">
        <v>0</v>
      </c>
      <c r="AX39" s="200">
        <v>0</v>
      </c>
      <c r="AY39" s="200">
        <v>0</v>
      </c>
    </row>
    <row r="40" spans="1:51">
      <c r="A40" t="s">
        <v>82</v>
      </c>
      <c r="B40" s="200">
        <v>0</v>
      </c>
      <c r="C40" s="200">
        <v>4.25</v>
      </c>
      <c r="D40" s="200">
        <v>9.02</v>
      </c>
      <c r="E40" s="200">
        <v>0</v>
      </c>
      <c r="F40" s="200">
        <v>0</v>
      </c>
      <c r="G40" s="200">
        <v>21.86</v>
      </c>
      <c r="H40" s="200">
        <v>0</v>
      </c>
      <c r="I40" s="200">
        <v>0</v>
      </c>
      <c r="J40" s="200">
        <v>14.12</v>
      </c>
      <c r="K40" s="200">
        <v>0.33</v>
      </c>
      <c r="L40" s="200">
        <v>13.65</v>
      </c>
      <c r="M40" s="200">
        <v>1</v>
      </c>
      <c r="N40" s="200">
        <v>1.29</v>
      </c>
      <c r="O40" s="200">
        <v>0</v>
      </c>
      <c r="P40" s="200">
        <v>1.37</v>
      </c>
      <c r="Q40" s="200">
        <v>0.12</v>
      </c>
      <c r="R40" s="200">
        <v>0.46</v>
      </c>
      <c r="S40" s="200">
        <v>0.28999999999999998</v>
      </c>
      <c r="T40" s="200">
        <v>0</v>
      </c>
      <c r="U40" s="200">
        <v>0.91</v>
      </c>
      <c r="V40" s="200">
        <v>0.22</v>
      </c>
      <c r="W40" s="200">
        <v>0.5</v>
      </c>
      <c r="X40" s="200">
        <v>1.6</v>
      </c>
      <c r="Y40" s="200">
        <v>0</v>
      </c>
      <c r="Z40" s="200">
        <v>0.83</v>
      </c>
      <c r="AA40" s="200">
        <v>0.98</v>
      </c>
      <c r="AB40" s="200">
        <v>0</v>
      </c>
      <c r="AC40" s="200">
        <v>0</v>
      </c>
      <c r="AD40" s="200">
        <v>17.8</v>
      </c>
      <c r="AE40" s="200">
        <v>0</v>
      </c>
      <c r="AF40" s="200">
        <v>0</v>
      </c>
      <c r="AG40" s="200">
        <v>52.06</v>
      </c>
      <c r="AH40" s="200">
        <v>0</v>
      </c>
      <c r="AI40" s="200">
        <v>12.53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 s="200">
        <v>182.17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  <c r="AU40" s="200">
        <v>0</v>
      </c>
      <c r="AV40" s="200">
        <v>0</v>
      </c>
      <c r="AW40" s="200">
        <v>0</v>
      </c>
      <c r="AX40" s="200">
        <v>0</v>
      </c>
      <c r="AY40" s="200">
        <v>0</v>
      </c>
    </row>
    <row r="41" spans="1:51">
      <c r="A41" t="s">
        <v>83</v>
      </c>
      <c r="B41" s="200">
        <v>0</v>
      </c>
      <c r="C41" s="200">
        <v>4.25</v>
      </c>
      <c r="D41" s="200">
        <v>9.02</v>
      </c>
      <c r="E41" s="200">
        <v>0</v>
      </c>
      <c r="F41" s="200">
        <v>0</v>
      </c>
      <c r="G41" s="200">
        <v>21.86</v>
      </c>
      <c r="H41" s="200">
        <v>0</v>
      </c>
      <c r="I41" s="200">
        <v>0</v>
      </c>
      <c r="J41" s="200">
        <v>14.12</v>
      </c>
      <c r="K41" s="200">
        <v>0.33</v>
      </c>
      <c r="L41" s="200">
        <v>13.66</v>
      </c>
      <c r="M41" s="200">
        <v>1</v>
      </c>
      <c r="N41" s="200">
        <v>1.29</v>
      </c>
      <c r="O41" s="200">
        <v>0</v>
      </c>
      <c r="P41" s="200">
        <v>1.37</v>
      </c>
      <c r="Q41" s="200">
        <v>0.12</v>
      </c>
      <c r="R41" s="200">
        <v>0.46</v>
      </c>
      <c r="S41" s="200">
        <v>0.28999999999999998</v>
      </c>
      <c r="T41" s="200">
        <v>0</v>
      </c>
      <c r="U41" s="200">
        <v>0.91</v>
      </c>
      <c r="V41" s="200">
        <v>0.22</v>
      </c>
      <c r="W41" s="200">
        <v>0.5</v>
      </c>
      <c r="X41" s="200">
        <v>1.6</v>
      </c>
      <c r="Y41" s="200">
        <v>0</v>
      </c>
      <c r="Z41" s="200">
        <v>0.83</v>
      </c>
      <c r="AA41" s="200">
        <v>0.98</v>
      </c>
      <c r="AB41" s="200">
        <v>0</v>
      </c>
      <c r="AC41" s="200">
        <v>0</v>
      </c>
      <c r="AD41" s="200">
        <v>17.8</v>
      </c>
      <c r="AE41" s="200">
        <v>0</v>
      </c>
      <c r="AF41" s="200">
        <v>0</v>
      </c>
      <c r="AG41" s="200">
        <v>52.06</v>
      </c>
      <c r="AH41" s="200">
        <v>0</v>
      </c>
      <c r="AI41" s="200">
        <v>12.53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 s="200">
        <v>182.17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  <c r="AU41" s="200">
        <v>0</v>
      </c>
      <c r="AV41" s="200">
        <v>0</v>
      </c>
      <c r="AW41" s="200">
        <v>0</v>
      </c>
      <c r="AX41" s="200">
        <v>0</v>
      </c>
      <c r="AY41" s="200">
        <v>0</v>
      </c>
    </row>
    <row r="42" spans="1:51">
      <c r="A42" t="s">
        <v>84</v>
      </c>
      <c r="B42" s="200">
        <v>0</v>
      </c>
      <c r="C42" s="200">
        <v>4.25</v>
      </c>
      <c r="D42" s="200">
        <v>9.02</v>
      </c>
      <c r="E42" s="200">
        <v>0</v>
      </c>
      <c r="F42" s="200">
        <v>0</v>
      </c>
      <c r="G42" s="200">
        <v>21.86</v>
      </c>
      <c r="H42" s="200">
        <v>0</v>
      </c>
      <c r="I42" s="200">
        <v>0</v>
      </c>
      <c r="J42" s="200">
        <v>14.12</v>
      </c>
      <c r="K42" s="200">
        <v>0.33</v>
      </c>
      <c r="L42" s="200">
        <v>13.66</v>
      </c>
      <c r="M42" s="200">
        <v>1</v>
      </c>
      <c r="N42" s="200">
        <v>1.29</v>
      </c>
      <c r="O42" s="200">
        <v>0</v>
      </c>
      <c r="P42" s="200">
        <v>1.37</v>
      </c>
      <c r="Q42" s="200">
        <v>0.12</v>
      </c>
      <c r="R42" s="200">
        <v>0.46</v>
      </c>
      <c r="S42" s="200">
        <v>0.28999999999999998</v>
      </c>
      <c r="T42" s="200">
        <v>0</v>
      </c>
      <c r="U42" s="200">
        <v>0.91</v>
      </c>
      <c r="V42" s="200">
        <v>0.22</v>
      </c>
      <c r="W42" s="200">
        <v>0.5</v>
      </c>
      <c r="X42" s="200">
        <v>1.6</v>
      </c>
      <c r="Y42" s="200">
        <v>0</v>
      </c>
      <c r="Z42" s="200">
        <v>0.83</v>
      </c>
      <c r="AA42" s="200">
        <v>0.98</v>
      </c>
      <c r="AB42" s="200">
        <v>0</v>
      </c>
      <c r="AC42" s="200">
        <v>0</v>
      </c>
      <c r="AD42" s="200">
        <v>17.8</v>
      </c>
      <c r="AE42" s="200">
        <v>0</v>
      </c>
      <c r="AF42" s="200">
        <v>0</v>
      </c>
      <c r="AG42" s="200">
        <v>52.06</v>
      </c>
      <c r="AH42" s="200">
        <v>0</v>
      </c>
      <c r="AI42" s="200">
        <v>12.53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 s="200">
        <v>182.17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  <c r="AU42" s="200">
        <v>0</v>
      </c>
      <c r="AV42" s="200">
        <v>0</v>
      </c>
      <c r="AW42" s="200">
        <v>0</v>
      </c>
      <c r="AX42" s="200">
        <v>0</v>
      </c>
      <c r="AY42" s="200">
        <v>0</v>
      </c>
    </row>
    <row r="43" spans="1:51">
      <c r="A43" t="s">
        <v>85</v>
      </c>
      <c r="B43" s="200">
        <v>0</v>
      </c>
      <c r="C43" s="200">
        <v>4.25</v>
      </c>
      <c r="D43" s="200">
        <v>9.02</v>
      </c>
      <c r="E43" s="200">
        <v>0</v>
      </c>
      <c r="F43" s="200">
        <v>0</v>
      </c>
      <c r="G43" s="200">
        <v>21.86</v>
      </c>
      <c r="H43" s="200">
        <v>0</v>
      </c>
      <c r="I43" s="200">
        <v>0</v>
      </c>
      <c r="J43" s="200">
        <v>14.12</v>
      </c>
      <c r="K43" s="200">
        <v>0.33</v>
      </c>
      <c r="L43" s="200">
        <v>13.66</v>
      </c>
      <c r="M43" s="200">
        <v>1</v>
      </c>
      <c r="N43" s="200">
        <v>1.29</v>
      </c>
      <c r="O43" s="200">
        <v>0</v>
      </c>
      <c r="P43" s="200">
        <v>1.37</v>
      </c>
      <c r="Q43" s="200">
        <v>0.12</v>
      </c>
      <c r="R43" s="200">
        <v>0.46</v>
      </c>
      <c r="S43" s="200">
        <v>0.28999999999999998</v>
      </c>
      <c r="T43" s="200">
        <v>0</v>
      </c>
      <c r="U43" s="200">
        <v>0.91</v>
      </c>
      <c r="V43" s="200">
        <v>0.22</v>
      </c>
      <c r="W43" s="200">
        <v>0.5</v>
      </c>
      <c r="X43" s="200">
        <v>1.6</v>
      </c>
      <c r="Y43" s="200">
        <v>0</v>
      </c>
      <c r="Z43" s="200">
        <v>0.83</v>
      </c>
      <c r="AA43" s="200">
        <v>0.98</v>
      </c>
      <c r="AB43" s="200">
        <v>0</v>
      </c>
      <c r="AC43" s="200">
        <v>0</v>
      </c>
      <c r="AD43" s="200">
        <v>17.8</v>
      </c>
      <c r="AE43" s="200">
        <v>0</v>
      </c>
      <c r="AF43" s="200">
        <v>0</v>
      </c>
      <c r="AG43" s="200">
        <v>52.06</v>
      </c>
      <c r="AH43" s="200">
        <v>0</v>
      </c>
      <c r="AI43" s="200">
        <v>12.53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 s="200">
        <v>187.61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0</v>
      </c>
      <c r="AV43" s="200">
        <v>0</v>
      </c>
      <c r="AW43" s="200">
        <v>0</v>
      </c>
      <c r="AX43" s="200">
        <v>0</v>
      </c>
      <c r="AY43" s="200">
        <v>0</v>
      </c>
    </row>
    <row r="44" spans="1:51">
      <c r="A44" t="s">
        <v>86</v>
      </c>
      <c r="B44" s="200">
        <v>0</v>
      </c>
      <c r="C44" s="200">
        <v>4.25</v>
      </c>
      <c r="D44" s="200">
        <v>9.02</v>
      </c>
      <c r="E44" s="200">
        <v>0</v>
      </c>
      <c r="F44" s="200">
        <v>0</v>
      </c>
      <c r="G44" s="200">
        <v>21.86</v>
      </c>
      <c r="H44" s="200">
        <v>0</v>
      </c>
      <c r="I44" s="200">
        <v>0</v>
      </c>
      <c r="J44" s="200">
        <v>14.12</v>
      </c>
      <c r="K44" s="200">
        <v>0.33</v>
      </c>
      <c r="L44" s="200">
        <v>13.66</v>
      </c>
      <c r="M44" s="200">
        <v>1</v>
      </c>
      <c r="N44" s="200">
        <v>1.29</v>
      </c>
      <c r="O44" s="200">
        <v>0</v>
      </c>
      <c r="P44" s="200">
        <v>1.37</v>
      </c>
      <c r="Q44" s="200">
        <v>0.12</v>
      </c>
      <c r="R44" s="200">
        <v>0.46</v>
      </c>
      <c r="S44" s="200">
        <v>0.28999999999999998</v>
      </c>
      <c r="T44" s="200">
        <v>0</v>
      </c>
      <c r="U44" s="200">
        <v>0.91</v>
      </c>
      <c r="V44" s="200">
        <v>0.22</v>
      </c>
      <c r="W44" s="200">
        <v>0.5</v>
      </c>
      <c r="X44" s="200">
        <v>1.6</v>
      </c>
      <c r="Y44" s="200">
        <v>0</v>
      </c>
      <c r="Z44" s="200">
        <v>0.83</v>
      </c>
      <c r="AA44" s="200">
        <v>0.98</v>
      </c>
      <c r="AB44" s="200">
        <v>0</v>
      </c>
      <c r="AC44" s="200">
        <v>0</v>
      </c>
      <c r="AD44" s="200">
        <v>17.8</v>
      </c>
      <c r="AE44" s="200">
        <v>0</v>
      </c>
      <c r="AF44" s="200">
        <v>0</v>
      </c>
      <c r="AG44" s="200">
        <v>52.06</v>
      </c>
      <c r="AH44" s="200">
        <v>0</v>
      </c>
      <c r="AI44" s="200">
        <v>12.53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 s="200">
        <v>187.61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0</v>
      </c>
      <c r="AV44" s="200">
        <v>0</v>
      </c>
      <c r="AW44" s="200">
        <v>0</v>
      </c>
      <c r="AX44" s="200">
        <v>0</v>
      </c>
      <c r="AY44" s="200">
        <v>0</v>
      </c>
    </row>
    <row r="45" spans="1:51">
      <c r="A45" t="s">
        <v>87</v>
      </c>
      <c r="B45" s="200">
        <v>0</v>
      </c>
      <c r="C45" s="200">
        <v>4.25</v>
      </c>
      <c r="D45" s="200">
        <v>9.02</v>
      </c>
      <c r="E45" s="200">
        <v>0</v>
      </c>
      <c r="F45" s="200">
        <v>0</v>
      </c>
      <c r="G45" s="200">
        <v>21.86</v>
      </c>
      <c r="H45" s="200">
        <v>0</v>
      </c>
      <c r="I45" s="200">
        <v>0</v>
      </c>
      <c r="J45" s="200">
        <v>14.12</v>
      </c>
      <c r="K45" s="200">
        <v>0.33</v>
      </c>
      <c r="L45" s="200">
        <v>13.66</v>
      </c>
      <c r="M45" s="200">
        <v>1</v>
      </c>
      <c r="N45" s="200">
        <v>1.29</v>
      </c>
      <c r="O45" s="200">
        <v>0</v>
      </c>
      <c r="P45" s="200">
        <v>1.37</v>
      </c>
      <c r="Q45" s="200">
        <v>0.12</v>
      </c>
      <c r="R45" s="200">
        <v>0.46</v>
      </c>
      <c r="S45" s="200">
        <v>0.28999999999999998</v>
      </c>
      <c r="T45" s="200">
        <v>0</v>
      </c>
      <c r="U45" s="200">
        <v>0.91</v>
      </c>
      <c r="V45" s="200">
        <v>0.22</v>
      </c>
      <c r="W45" s="200">
        <v>0.5</v>
      </c>
      <c r="X45" s="200">
        <v>1.6</v>
      </c>
      <c r="Y45" s="200">
        <v>0</v>
      </c>
      <c r="Z45" s="200">
        <v>0.83</v>
      </c>
      <c r="AA45" s="200">
        <v>0.98</v>
      </c>
      <c r="AB45" s="200">
        <v>0</v>
      </c>
      <c r="AC45" s="200">
        <v>0</v>
      </c>
      <c r="AD45" s="200">
        <v>17.8</v>
      </c>
      <c r="AE45" s="200">
        <v>0</v>
      </c>
      <c r="AF45" s="200">
        <v>0</v>
      </c>
      <c r="AG45" s="200">
        <v>52.06</v>
      </c>
      <c r="AH45" s="200">
        <v>0</v>
      </c>
      <c r="AI45" s="200">
        <v>12.53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 s="200">
        <v>187.61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0</v>
      </c>
      <c r="AV45" s="200">
        <v>0</v>
      </c>
      <c r="AW45" s="200">
        <v>0</v>
      </c>
      <c r="AX45" s="200">
        <v>0</v>
      </c>
      <c r="AY45" s="200">
        <v>0</v>
      </c>
    </row>
    <row r="46" spans="1:51">
      <c r="A46" t="s">
        <v>88</v>
      </c>
      <c r="B46" s="200">
        <v>0</v>
      </c>
      <c r="C46" s="200">
        <v>4.25</v>
      </c>
      <c r="D46" s="200">
        <v>9.02</v>
      </c>
      <c r="E46" s="200">
        <v>0</v>
      </c>
      <c r="F46" s="200">
        <v>0</v>
      </c>
      <c r="G46" s="200">
        <v>21.86</v>
      </c>
      <c r="H46" s="200">
        <v>0</v>
      </c>
      <c r="I46" s="200">
        <v>0</v>
      </c>
      <c r="J46" s="200">
        <v>14.12</v>
      </c>
      <c r="K46" s="200">
        <v>0.33</v>
      </c>
      <c r="L46" s="200">
        <v>13.66</v>
      </c>
      <c r="M46" s="200">
        <v>1</v>
      </c>
      <c r="N46" s="200">
        <v>1.29</v>
      </c>
      <c r="O46" s="200">
        <v>0</v>
      </c>
      <c r="P46" s="200">
        <v>1.37</v>
      </c>
      <c r="Q46" s="200">
        <v>0.12</v>
      </c>
      <c r="R46" s="200">
        <v>0.46</v>
      </c>
      <c r="S46" s="200">
        <v>0.28999999999999998</v>
      </c>
      <c r="T46" s="200">
        <v>0</v>
      </c>
      <c r="U46" s="200">
        <v>0.91</v>
      </c>
      <c r="V46" s="200">
        <v>0.22</v>
      </c>
      <c r="W46" s="200">
        <v>0.5</v>
      </c>
      <c r="X46" s="200">
        <v>1.6</v>
      </c>
      <c r="Y46" s="200">
        <v>0</v>
      </c>
      <c r="Z46" s="200">
        <v>0.83</v>
      </c>
      <c r="AA46" s="200">
        <v>0.98</v>
      </c>
      <c r="AB46" s="200">
        <v>0</v>
      </c>
      <c r="AC46" s="200">
        <v>0</v>
      </c>
      <c r="AD46" s="200">
        <v>17.8</v>
      </c>
      <c r="AE46" s="200">
        <v>0</v>
      </c>
      <c r="AF46" s="200">
        <v>0</v>
      </c>
      <c r="AG46" s="200">
        <v>52.06</v>
      </c>
      <c r="AH46" s="200">
        <v>0</v>
      </c>
      <c r="AI46" s="200">
        <v>12.53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 s="200">
        <v>187.61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0</v>
      </c>
      <c r="AV46" s="200">
        <v>0</v>
      </c>
      <c r="AW46" s="200">
        <v>0</v>
      </c>
      <c r="AX46" s="200">
        <v>0</v>
      </c>
      <c r="AY46" s="200">
        <v>0</v>
      </c>
    </row>
    <row r="47" spans="1:51">
      <c r="A47" t="s">
        <v>89</v>
      </c>
      <c r="B47" s="200">
        <v>0</v>
      </c>
      <c r="C47" s="200">
        <v>4.25</v>
      </c>
      <c r="D47" s="200">
        <v>9.02</v>
      </c>
      <c r="E47" s="200">
        <v>0</v>
      </c>
      <c r="F47" s="200">
        <v>0</v>
      </c>
      <c r="G47" s="200">
        <v>21.86</v>
      </c>
      <c r="H47" s="200">
        <v>0</v>
      </c>
      <c r="I47" s="200">
        <v>0</v>
      </c>
      <c r="J47" s="200">
        <v>14.12</v>
      </c>
      <c r="K47" s="200">
        <v>4.54</v>
      </c>
      <c r="L47" s="200">
        <v>13.66</v>
      </c>
      <c r="M47" s="200">
        <v>1</v>
      </c>
      <c r="N47" s="200">
        <v>1.29</v>
      </c>
      <c r="O47" s="200">
        <v>0</v>
      </c>
      <c r="P47" s="200">
        <v>1.37</v>
      </c>
      <c r="Q47" s="200">
        <v>0.12</v>
      </c>
      <c r="R47" s="200">
        <v>0.46</v>
      </c>
      <c r="S47" s="200">
        <v>0.28999999999999998</v>
      </c>
      <c r="T47" s="200">
        <v>0</v>
      </c>
      <c r="U47" s="200">
        <v>0.91</v>
      </c>
      <c r="V47" s="200">
        <v>0.22</v>
      </c>
      <c r="W47" s="200">
        <v>0.5</v>
      </c>
      <c r="X47" s="200">
        <v>1.6</v>
      </c>
      <c r="Y47" s="200">
        <v>0</v>
      </c>
      <c r="Z47" s="200">
        <v>0.83</v>
      </c>
      <c r="AA47" s="200">
        <v>0.98</v>
      </c>
      <c r="AB47" s="200">
        <v>0</v>
      </c>
      <c r="AC47" s="200">
        <v>0</v>
      </c>
      <c r="AD47" s="200">
        <v>17.8</v>
      </c>
      <c r="AE47" s="200">
        <v>0</v>
      </c>
      <c r="AF47" s="200">
        <v>0</v>
      </c>
      <c r="AG47" s="200">
        <v>52.06</v>
      </c>
      <c r="AH47" s="200">
        <v>0</v>
      </c>
      <c r="AI47" s="200">
        <v>12.53</v>
      </c>
      <c r="AJ47" s="200">
        <v>0</v>
      </c>
      <c r="AK47" s="200">
        <v>12.33</v>
      </c>
      <c r="AL47" s="200">
        <v>0</v>
      </c>
      <c r="AM47" s="200">
        <v>0</v>
      </c>
      <c r="AN47" s="200">
        <v>0</v>
      </c>
      <c r="AO47" s="200">
        <v>187.61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0</v>
      </c>
      <c r="AV47" s="200">
        <v>0</v>
      </c>
      <c r="AW47" s="200">
        <v>0</v>
      </c>
      <c r="AX47" s="200">
        <v>0</v>
      </c>
      <c r="AY47" s="200">
        <v>0</v>
      </c>
    </row>
    <row r="48" spans="1:51">
      <c r="A48" t="s">
        <v>90</v>
      </c>
      <c r="B48" s="200">
        <v>0</v>
      </c>
      <c r="C48" s="200">
        <v>4.25</v>
      </c>
      <c r="D48" s="200">
        <v>9.02</v>
      </c>
      <c r="E48" s="200">
        <v>0</v>
      </c>
      <c r="F48" s="200">
        <v>0</v>
      </c>
      <c r="G48" s="200">
        <v>21.86</v>
      </c>
      <c r="H48" s="200">
        <v>0</v>
      </c>
      <c r="I48" s="200">
        <v>0</v>
      </c>
      <c r="J48" s="200">
        <v>14.12</v>
      </c>
      <c r="K48" s="200">
        <v>4.54</v>
      </c>
      <c r="L48" s="200">
        <v>13.66</v>
      </c>
      <c r="M48" s="200">
        <v>1</v>
      </c>
      <c r="N48" s="200">
        <v>1.29</v>
      </c>
      <c r="O48" s="200">
        <v>0</v>
      </c>
      <c r="P48" s="200">
        <v>1.37</v>
      </c>
      <c r="Q48" s="200">
        <v>0.12</v>
      </c>
      <c r="R48" s="200">
        <v>0.46</v>
      </c>
      <c r="S48" s="200">
        <v>0.28999999999999998</v>
      </c>
      <c r="T48" s="200">
        <v>0</v>
      </c>
      <c r="U48" s="200">
        <v>0.91</v>
      </c>
      <c r="V48" s="200">
        <v>0.22</v>
      </c>
      <c r="W48" s="200">
        <v>0.5</v>
      </c>
      <c r="X48" s="200">
        <v>1.6</v>
      </c>
      <c r="Y48" s="200">
        <v>0</v>
      </c>
      <c r="Z48" s="200">
        <v>0.83</v>
      </c>
      <c r="AA48" s="200">
        <v>0.98</v>
      </c>
      <c r="AB48" s="200">
        <v>0</v>
      </c>
      <c r="AC48" s="200">
        <v>0</v>
      </c>
      <c r="AD48" s="200">
        <v>17.8</v>
      </c>
      <c r="AE48" s="200">
        <v>0</v>
      </c>
      <c r="AF48" s="200">
        <v>0</v>
      </c>
      <c r="AG48" s="200">
        <v>52.06</v>
      </c>
      <c r="AH48" s="200">
        <v>0</v>
      </c>
      <c r="AI48" s="200">
        <v>12.53</v>
      </c>
      <c r="AJ48" s="200">
        <v>0</v>
      </c>
      <c r="AK48" s="200">
        <v>12.33</v>
      </c>
      <c r="AL48" s="200">
        <v>0</v>
      </c>
      <c r="AM48" s="200">
        <v>0</v>
      </c>
      <c r="AN48" s="200">
        <v>0</v>
      </c>
      <c r="AO48" s="200">
        <v>187.61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0</v>
      </c>
      <c r="AV48" s="200">
        <v>0</v>
      </c>
      <c r="AW48" s="200">
        <v>0</v>
      </c>
      <c r="AX48" s="200">
        <v>0</v>
      </c>
      <c r="AY48" s="200">
        <v>0</v>
      </c>
    </row>
    <row r="49" spans="1:51">
      <c r="A49" t="s">
        <v>91</v>
      </c>
      <c r="B49" s="200">
        <v>0</v>
      </c>
      <c r="C49" s="200">
        <v>4.25</v>
      </c>
      <c r="D49" s="200">
        <v>9.02</v>
      </c>
      <c r="E49" s="200">
        <v>0</v>
      </c>
      <c r="F49" s="200">
        <v>0</v>
      </c>
      <c r="G49" s="200">
        <v>21.86</v>
      </c>
      <c r="H49" s="200">
        <v>0</v>
      </c>
      <c r="I49" s="200">
        <v>0</v>
      </c>
      <c r="J49" s="200">
        <v>14.12</v>
      </c>
      <c r="K49" s="200">
        <v>4.54</v>
      </c>
      <c r="L49" s="200">
        <v>13.66</v>
      </c>
      <c r="M49" s="200">
        <v>1</v>
      </c>
      <c r="N49" s="200">
        <v>1.29</v>
      </c>
      <c r="O49" s="200">
        <v>0</v>
      </c>
      <c r="P49" s="200">
        <v>1.37</v>
      </c>
      <c r="Q49" s="200">
        <v>0.12</v>
      </c>
      <c r="R49" s="200">
        <v>0.46</v>
      </c>
      <c r="S49" s="200">
        <v>0.28999999999999998</v>
      </c>
      <c r="T49" s="200">
        <v>0</v>
      </c>
      <c r="U49" s="200">
        <v>0.91</v>
      </c>
      <c r="V49" s="200">
        <v>0.22</v>
      </c>
      <c r="W49" s="200">
        <v>0.5</v>
      </c>
      <c r="X49" s="200">
        <v>1.6</v>
      </c>
      <c r="Y49" s="200">
        <v>0</v>
      </c>
      <c r="Z49" s="200">
        <v>0.83</v>
      </c>
      <c r="AA49" s="200">
        <v>0.98</v>
      </c>
      <c r="AB49" s="200">
        <v>0</v>
      </c>
      <c r="AC49" s="200">
        <v>0</v>
      </c>
      <c r="AD49" s="200">
        <v>17.8</v>
      </c>
      <c r="AE49" s="200">
        <v>0</v>
      </c>
      <c r="AF49" s="200">
        <v>0</v>
      </c>
      <c r="AG49" s="200">
        <v>52.06</v>
      </c>
      <c r="AH49" s="200">
        <v>0</v>
      </c>
      <c r="AI49" s="200">
        <v>12.53</v>
      </c>
      <c r="AJ49" s="200">
        <v>0</v>
      </c>
      <c r="AK49" s="200">
        <v>11.08</v>
      </c>
      <c r="AL49" s="200">
        <v>0</v>
      </c>
      <c r="AM49" s="200">
        <v>0</v>
      </c>
      <c r="AN49" s="200">
        <v>0</v>
      </c>
      <c r="AO49" s="200">
        <v>187.61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0</v>
      </c>
      <c r="AV49" s="200">
        <v>0</v>
      </c>
      <c r="AW49" s="200">
        <v>0</v>
      </c>
      <c r="AX49" s="200">
        <v>0</v>
      </c>
      <c r="AY49" s="200">
        <v>0</v>
      </c>
    </row>
    <row r="50" spans="1:51">
      <c r="A50" t="s">
        <v>92</v>
      </c>
      <c r="B50" s="200">
        <v>0</v>
      </c>
      <c r="C50" s="200">
        <v>4.25</v>
      </c>
      <c r="D50" s="200">
        <v>9.02</v>
      </c>
      <c r="E50" s="200">
        <v>0</v>
      </c>
      <c r="F50" s="200">
        <v>0</v>
      </c>
      <c r="G50" s="200">
        <v>21.86</v>
      </c>
      <c r="H50" s="200">
        <v>0</v>
      </c>
      <c r="I50" s="200">
        <v>0</v>
      </c>
      <c r="J50" s="200">
        <v>14.12</v>
      </c>
      <c r="K50" s="200">
        <v>4.54</v>
      </c>
      <c r="L50" s="200">
        <v>77</v>
      </c>
      <c r="M50" s="200">
        <v>1</v>
      </c>
      <c r="N50" s="200">
        <v>1.29</v>
      </c>
      <c r="O50" s="200">
        <v>0</v>
      </c>
      <c r="P50" s="200">
        <v>1.37</v>
      </c>
      <c r="Q50" s="200">
        <v>0.12</v>
      </c>
      <c r="R50" s="200">
        <v>0.46</v>
      </c>
      <c r="S50" s="200">
        <v>0.28999999999999998</v>
      </c>
      <c r="T50" s="200">
        <v>0</v>
      </c>
      <c r="U50" s="200">
        <v>0.91</v>
      </c>
      <c r="V50" s="200">
        <v>0.22</v>
      </c>
      <c r="W50" s="200">
        <v>0.5</v>
      </c>
      <c r="X50" s="200">
        <v>1.6</v>
      </c>
      <c r="Y50" s="200">
        <v>0</v>
      </c>
      <c r="Z50" s="200">
        <v>0.83</v>
      </c>
      <c r="AA50" s="200">
        <v>0.98</v>
      </c>
      <c r="AB50" s="200">
        <v>0</v>
      </c>
      <c r="AC50" s="200">
        <v>0</v>
      </c>
      <c r="AD50" s="200">
        <v>17.8</v>
      </c>
      <c r="AE50" s="200">
        <v>0</v>
      </c>
      <c r="AF50" s="200">
        <v>0</v>
      </c>
      <c r="AG50" s="200">
        <v>52.06</v>
      </c>
      <c r="AH50" s="200">
        <v>0</v>
      </c>
      <c r="AI50" s="200">
        <v>12.53</v>
      </c>
      <c r="AJ50" s="200">
        <v>0</v>
      </c>
      <c r="AK50" s="200">
        <v>11.08</v>
      </c>
      <c r="AL50" s="200">
        <v>0</v>
      </c>
      <c r="AM50" s="200">
        <v>0</v>
      </c>
      <c r="AN50" s="200">
        <v>0</v>
      </c>
      <c r="AO50" s="200">
        <v>187.61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0</v>
      </c>
      <c r="AV50" s="200">
        <v>0</v>
      </c>
      <c r="AW50" s="200">
        <v>0</v>
      </c>
      <c r="AX50" s="200">
        <v>0</v>
      </c>
      <c r="AY50" s="200">
        <v>0</v>
      </c>
    </row>
    <row r="51" spans="1:51">
      <c r="A51" t="s">
        <v>93</v>
      </c>
      <c r="B51" s="200">
        <v>0</v>
      </c>
      <c r="C51" s="200">
        <v>4.25</v>
      </c>
      <c r="D51" s="200">
        <v>9.02</v>
      </c>
      <c r="E51" s="200">
        <v>0</v>
      </c>
      <c r="F51" s="200">
        <v>0</v>
      </c>
      <c r="G51" s="200">
        <v>21.86</v>
      </c>
      <c r="H51" s="200">
        <v>0</v>
      </c>
      <c r="I51" s="200">
        <v>0</v>
      </c>
      <c r="J51" s="200">
        <v>14.12</v>
      </c>
      <c r="K51" s="200">
        <v>4.54</v>
      </c>
      <c r="L51" s="200">
        <v>89.75</v>
      </c>
      <c r="M51" s="200">
        <v>1</v>
      </c>
      <c r="N51" s="200">
        <v>1.29</v>
      </c>
      <c r="O51" s="200">
        <v>0</v>
      </c>
      <c r="P51" s="200">
        <v>1.37</v>
      </c>
      <c r="Q51" s="200">
        <v>0.12</v>
      </c>
      <c r="R51" s="200">
        <v>0.46</v>
      </c>
      <c r="S51" s="200">
        <v>0.28999999999999998</v>
      </c>
      <c r="T51" s="200">
        <v>0</v>
      </c>
      <c r="U51" s="200">
        <v>0.91</v>
      </c>
      <c r="V51" s="200">
        <v>0.22</v>
      </c>
      <c r="W51" s="200">
        <v>0.5</v>
      </c>
      <c r="X51" s="200">
        <v>1.6</v>
      </c>
      <c r="Y51" s="200">
        <v>0</v>
      </c>
      <c r="Z51" s="200">
        <v>0.83</v>
      </c>
      <c r="AA51" s="200">
        <v>0.98</v>
      </c>
      <c r="AB51" s="200">
        <v>0</v>
      </c>
      <c r="AC51" s="200">
        <v>0</v>
      </c>
      <c r="AD51" s="200">
        <v>17.8</v>
      </c>
      <c r="AE51" s="200">
        <v>0</v>
      </c>
      <c r="AF51" s="200">
        <v>0</v>
      </c>
      <c r="AG51" s="200">
        <v>52.06</v>
      </c>
      <c r="AH51" s="200">
        <v>0</v>
      </c>
      <c r="AI51" s="200">
        <v>12.53</v>
      </c>
      <c r="AJ51" s="200">
        <v>0</v>
      </c>
      <c r="AK51" s="200">
        <v>11.08</v>
      </c>
      <c r="AL51" s="200">
        <v>0</v>
      </c>
      <c r="AM51" s="200">
        <v>0</v>
      </c>
      <c r="AN51" s="200">
        <v>0</v>
      </c>
      <c r="AO51" s="200">
        <v>187.61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0</v>
      </c>
      <c r="AV51" s="200">
        <v>0</v>
      </c>
      <c r="AW51" s="200">
        <v>0</v>
      </c>
      <c r="AX51" s="200">
        <v>0</v>
      </c>
      <c r="AY51" s="200">
        <v>0</v>
      </c>
    </row>
    <row r="52" spans="1:51">
      <c r="A52" t="s">
        <v>94</v>
      </c>
      <c r="B52" s="200">
        <v>0</v>
      </c>
      <c r="C52" s="200">
        <v>4.25</v>
      </c>
      <c r="D52" s="200">
        <v>9.02</v>
      </c>
      <c r="E52" s="200">
        <v>0</v>
      </c>
      <c r="F52" s="200">
        <v>0</v>
      </c>
      <c r="G52" s="200">
        <v>21.86</v>
      </c>
      <c r="H52" s="200">
        <v>0</v>
      </c>
      <c r="I52" s="200">
        <v>0</v>
      </c>
      <c r="J52" s="200">
        <v>14.12</v>
      </c>
      <c r="K52" s="200">
        <v>4.54</v>
      </c>
      <c r="L52" s="200">
        <v>134.93</v>
      </c>
      <c r="M52" s="200">
        <v>1</v>
      </c>
      <c r="N52" s="200">
        <v>1.29</v>
      </c>
      <c r="O52" s="200">
        <v>0</v>
      </c>
      <c r="P52" s="200">
        <v>1.37</v>
      </c>
      <c r="Q52" s="200">
        <v>0.12</v>
      </c>
      <c r="R52" s="200">
        <v>0.46</v>
      </c>
      <c r="S52" s="200">
        <v>0.28999999999999998</v>
      </c>
      <c r="T52" s="200">
        <v>0</v>
      </c>
      <c r="U52" s="200">
        <v>0.91</v>
      </c>
      <c r="V52" s="200">
        <v>0.22</v>
      </c>
      <c r="W52" s="200">
        <v>0.5</v>
      </c>
      <c r="X52" s="200">
        <v>1.6</v>
      </c>
      <c r="Y52" s="200">
        <v>0</v>
      </c>
      <c r="Z52" s="200">
        <v>0.83</v>
      </c>
      <c r="AA52" s="200">
        <v>0.98</v>
      </c>
      <c r="AB52" s="200">
        <v>0</v>
      </c>
      <c r="AC52" s="200">
        <v>0</v>
      </c>
      <c r="AD52" s="200">
        <v>17.8</v>
      </c>
      <c r="AE52" s="200">
        <v>0</v>
      </c>
      <c r="AF52" s="200">
        <v>0</v>
      </c>
      <c r="AG52" s="200">
        <v>52.06</v>
      </c>
      <c r="AH52" s="200">
        <v>0</v>
      </c>
      <c r="AI52" s="200">
        <v>12.53</v>
      </c>
      <c r="AJ52" s="200">
        <v>0</v>
      </c>
      <c r="AK52" s="200">
        <v>11.08</v>
      </c>
      <c r="AL52" s="200">
        <v>0</v>
      </c>
      <c r="AM52" s="200">
        <v>0</v>
      </c>
      <c r="AN52" s="200">
        <v>0</v>
      </c>
      <c r="AO52" s="200">
        <v>187.61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0</v>
      </c>
      <c r="AV52" s="200">
        <v>0</v>
      </c>
      <c r="AW52" s="200">
        <v>0</v>
      </c>
      <c r="AX52" s="200">
        <v>0</v>
      </c>
      <c r="AY52" s="200">
        <v>0</v>
      </c>
    </row>
    <row r="53" spans="1:51">
      <c r="A53" t="s">
        <v>95</v>
      </c>
      <c r="B53" s="200">
        <v>0</v>
      </c>
      <c r="C53" s="200">
        <v>4.25</v>
      </c>
      <c r="D53" s="200">
        <v>9.02</v>
      </c>
      <c r="E53" s="200">
        <v>0</v>
      </c>
      <c r="F53" s="200">
        <v>0</v>
      </c>
      <c r="G53" s="200">
        <v>21.86</v>
      </c>
      <c r="H53" s="200">
        <v>0</v>
      </c>
      <c r="I53" s="200">
        <v>0</v>
      </c>
      <c r="J53" s="200">
        <v>14.12</v>
      </c>
      <c r="K53" s="200">
        <v>4.54</v>
      </c>
      <c r="L53" s="200">
        <v>180.11</v>
      </c>
      <c r="M53" s="200">
        <v>1</v>
      </c>
      <c r="N53" s="200">
        <v>1.29</v>
      </c>
      <c r="O53" s="200">
        <v>0</v>
      </c>
      <c r="P53" s="200">
        <v>1.37</v>
      </c>
      <c r="Q53" s="200">
        <v>0.12</v>
      </c>
      <c r="R53" s="200">
        <v>0.46</v>
      </c>
      <c r="S53" s="200">
        <v>0.28999999999999998</v>
      </c>
      <c r="T53" s="200">
        <v>0</v>
      </c>
      <c r="U53" s="200">
        <v>0.91</v>
      </c>
      <c r="V53" s="200">
        <v>0.22</v>
      </c>
      <c r="W53" s="200">
        <v>0.5</v>
      </c>
      <c r="X53" s="200">
        <v>1.6</v>
      </c>
      <c r="Y53" s="200">
        <v>0</v>
      </c>
      <c r="Z53" s="200">
        <v>0.83</v>
      </c>
      <c r="AA53" s="200">
        <v>0.98</v>
      </c>
      <c r="AB53" s="200">
        <v>0</v>
      </c>
      <c r="AC53" s="200">
        <v>0</v>
      </c>
      <c r="AD53" s="200">
        <v>17.8</v>
      </c>
      <c r="AE53" s="200">
        <v>0</v>
      </c>
      <c r="AF53" s="200">
        <v>0</v>
      </c>
      <c r="AG53" s="200">
        <v>52.06</v>
      </c>
      <c r="AH53" s="200">
        <v>0</v>
      </c>
      <c r="AI53" s="200">
        <v>12.53</v>
      </c>
      <c r="AJ53" s="200">
        <v>0</v>
      </c>
      <c r="AK53" s="200">
        <v>11.08</v>
      </c>
      <c r="AL53" s="200">
        <v>0</v>
      </c>
      <c r="AM53" s="200">
        <v>0</v>
      </c>
      <c r="AN53" s="200">
        <v>0</v>
      </c>
      <c r="AO53" s="200">
        <v>187.61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0</v>
      </c>
      <c r="AV53" s="200">
        <v>0</v>
      </c>
      <c r="AW53" s="200">
        <v>0</v>
      </c>
      <c r="AX53" s="200">
        <v>0</v>
      </c>
      <c r="AY53" s="200">
        <v>0</v>
      </c>
    </row>
    <row r="54" spans="1:51">
      <c r="A54" t="s">
        <v>96</v>
      </c>
      <c r="B54" s="200">
        <v>0</v>
      </c>
      <c r="C54" s="200">
        <v>4.25</v>
      </c>
      <c r="D54" s="200">
        <v>9.02</v>
      </c>
      <c r="E54" s="200">
        <v>0</v>
      </c>
      <c r="F54" s="200">
        <v>0</v>
      </c>
      <c r="G54" s="200">
        <v>21.86</v>
      </c>
      <c r="H54" s="200">
        <v>0</v>
      </c>
      <c r="I54" s="200">
        <v>0</v>
      </c>
      <c r="J54" s="200">
        <v>14.12</v>
      </c>
      <c r="K54" s="200">
        <v>4.54</v>
      </c>
      <c r="L54" s="200">
        <v>180.11</v>
      </c>
      <c r="M54" s="200">
        <v>1</v>
      </c>
      <c r="N54" s="200">
        <v>1.29</v>
      </c>
      <c r="O54" s="200">
        <v>0</v>
      </c>
      <c r="P54" s="200">
        <v>1.37</v>
      </c>
      <c r="Q54" s="200">
        <v>0.12</v>
      </c>
      <c r="R54" s="200">
        <v>0.46</v>
      </c>
      <c r="S54" s="200">
        <v>0.28999999999999998</v>
      </c>
      <c r="T54" s="200">
        <v>0</v>
      </c>
      <c r="U54" s="200">
        <v>0.91</v>
      </c>
      <c r="V54" s="200">
        <v>0.22</v>
      </c>
      <c r="W54" s="200">
        <v>0.5</v>
      </c>
      <c r="X54" s="200">
        <v>1.6</v>
      </c>
      <c r="Y54" s="200">
        <v>0</v>
      </c>
      <c r="Z54" s="200">
        <v>0.83</v>
      </c>
      <c r="AA54" s="200">
        <v>0.98</v>
      </c>
      <c r="AB54" s="200">
        <v>0</v>
      </c>
      <c r="AC54" s="200">
        <v>0</v>
      </c>
      <c r="AD54" s="200">
        <v>17.8</v>
      </c>
      <c r="AE54" s="200">
        <v>0</v>
      </c>
      <c r="AF54" s="200">
        <v>0</v>
      </c>
      <c r="AG54" s="200">
        <v>52.06</v>
      </c>
      <c r="AH54" s="200">
        <v>0</v>
      </c>
      <c r="AI54" s="200">
        <v>12.53</v>
      </c>
      <c r="AJ54" s="200">
        <v>0</v>
      </c>
      <c r="AK54" s="200">
        <v>11.08</v>
      </c>
      <c r="AL54" s="200">
        <v>0</v>
      </c>
      <c r="AM54" s="200">
        <v>0</v>
      </c>
      <c r="AN54" s="200">
        <v>0</v>
      </c>
      <c r="AO54" s="200">
        <v>187.61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0</v>
      </c>
      <c r="AV54" s="200">
        <v>0</v>
      </c>
      <c r="AW54" s="200">
        <v>0</v>
      </c>
      <c r="AX54" s="200">
        <v>0</v>
      </c>
      <c r="AY54" s="200">
        <v>0</v>
      </c>
    </row>
    <row r="55" spans="1:51">
      <c r="A55" t="s">
        <v>97</v>
      </c>
      <c r="B55" s="200">
        <v>0</v>
      </c>
      <c r="C55" s="200">
        <v>4.25</v>
      </c>
      <c r="D55" s="200">
        <v>9.02</v>
      </c>
      <c r="E55" s="200">
        <v>0</v>
      </c>
      <c r="F55" s="200">
        <v>0</v>
      </c>
      <c r="G55" s="200">
        <v>21.86</v>
      </c>
      <c r="H55" s="200">
        <v>0</v>
      </c>
      <c r="I55" s="200">
        <v>0</v>
      </c>
      <c r="J55" s="200">
        <v>14.12</v>
      </c>
      <c r="K55" s="200">
        <v>4.71</v>
      </c>
      <c r="L55" s="200">
        <v>180.3</v>
      </c>
      <c r="M55" s="200">
        <v>1</v>
      </c>
      <c r="N55" s="200">
        <v>1.29</v>
      </c>
      <c r="O55" s="200">
        <v>0</v>
      </c>
      <c r="P55" s="200">
        <v>1.37</v>
      </c>
      <c r="Q55" s="200">
        <v>1.42</v>
      </c>
      <c r="R55" s="200">
        <v>6.26</v>
      </c>
      <c r="S55" s="200">
        <v>4.21</v>
      </c>
      <c r="T55" s="200">
        <v>0</v>
      </c>
      <c r="U55" s="200">
        <v>0.91</v>
      </c>
      <c r="V55" s="200">
        <v>0.22</v>
      </c>
      <c r="W55" s="200">
        <v>0.5</v>
      </c>
      <c r="X55" s="200">
        <v>1.6</v>
      </c>
      <c r="Y55" s="200">
        <v>0</v>
      </c>
      <c r="Z55" s="200">
        <v>0.83</v>
      </c>
      <c r="AA55" s="200">
        <v>11.6</v>
      </c>
      <c r="AB55" s="200">
        <v>0</v>
      </c>
      <c r="AC55" s="200">
        <v>0</v>
      </c>
      <c r="AD55" s="200">
        <v>17.8</v>
      </c>
      <c r="AE55" s="200">
        <v>0</v>
      </c>
      <c r="AF55" s="200">
        <v>0</v>
      </c>
      <c r="AG55" s="200">
        <v>52.06</v>
      </c>
      <c r="AH55" s="200">
        <v>0</v>
      </c>
      <c r="AI55" s="200">
        <v>12.53</v>
      </c>
      <c r="AJ55" s="200">
        <v>0</v>
      </c>
      <c r="AK55" s="200">
        <v>11.08</v>
      </c>
      <c r="AL55" s="200">
        <v>0</v>
      </c>
      <c r="AM55" s="200">
        <v>0</v>
      </c>
      <c r="AN55" s="200">
        <v>0</v>
      </c>
      <c r="AO55" s="200">
        <v>187.61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0</v>
      </c>
      <c r="AV55" s="200">
        <v>0</v>
      </c>
      <c r="AW55" s="200">
        <v>0</v>
      </c>
      <c r="AX55" s="200">
        <v>0</v>
      </c>
      <c r="AY55" s="200">
        <v>0</v>
      </c>
    </row>
    <row r="56" spans="1:51">
      <c r="A56" t="s">
        <v>98</v>
      </c>
      <c r="B56" s="200">
        <v>0</v>
      </c>
      <c r="C56" s="200">
        <v>4.25</v>
      </c>
      <c r="D56" s="200">
        <v>9.02</v>
      </c>
      <c r="E56" s="200">
        <v>0</v>
      </c>
      <c r="F56" s="200">
        <v>0</v>
      </c>
      <c r="G56" s="200">
        <v>21.86</v>
      </c>
      <c r="H56" s="200">
        <v>0</v>
      </c>
      <c r="I56" s="200">
        <v>0</v>
      </c>
      <c r="J56" s="200">
        <v>14.12</v>
      </c>
      <c r="K56" s="200">
        <v>4.71</v>
      </c>
      <c r="L56" s="200">
        <v>180.3</v>
      </c>
      <c r="M56" s="200">
        <v>1</v>
      </c>
      <c r="N56" s="200">
        <v>1.29</v>
      </c>
      <c r="O56" s="200">
        <v>0</v>
      </c>
      <c r="P56" s="200">
        <v>1.37</v>
      </c>
      <c r="Q56" s="200">
        <v>1.42</v>
      </c>
      <c r="R56" s="200">
        <v>6.26</v>
      </c>
      <c r="S56" s="200">
        <v>4.21</v>
      </c>
      <c r="T56" s="200">
        <v>0</v>
      </c>
      <c r="U56" s="200">
        <v>0.91</v>
      </c>
      <c r="V56" s="200">
        <v>0.22</v>
      </c>
      <c r="W56" s="200">
        <v>0.5</v>
      </c>
      <c r="X56" s="200">
        <v>1.6</v>
      </c>
      <c r="Y56" s="200">
        <v>0</v>
      </c>
      <c r="Z56" s="200">
        <v>0.83</v>
      </c>
      <c r="AA56" s="200">
        <v>19.95</v>
      </c>
      <c r="AB56" s="200">
        <v>0</v>
      </c>
      <c r="AC56" s="200">
        <v>0</v>
      </c>
      <c r="AD56" s="200">
        <v>17.8</v>
      </c>
      <c r="AE56" s="200">
        <v>0</v>
      </c>
      <c r="AF56" s="200">
        <v>0</v>
      </c>
      <c r="AG56" s="200">
        <v>52.06</v>
      </c>
      <c r="AH56" s="200">
        <v>0</v>
      </c>
      <c r="AI56" s="200">
        <v>12.53</v>
      </c>
      <c r="AJ56" s="200">
        <v>0</v>
      </c>
      <c r="AK56" s="200">
        <v>11.08</v>
      </c>
      <c r="AL56" s="200">
        <v>0</v>
      </c>
      <c r="AM56" s="200">
        <v>0</v>
      </c>
      <c r="AN56" s="200">
        <v>0</v>
      </c>
      <c r="AO56" s="200">
        <v>187.61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0</v>
      </c>
      <c r="AV56" s="200">
        <v>0</v>
      </c>
      <c r="AW56" s="200">
        <v>0</v>
      </c>
      <c r="AX56" s="200">
        <v>0</v>
      </c>
      <c r="AY56" s="200">
        <v>0</v>
      </c>
    </row>
    <row r="57" spans="1:51">
      <c r="A57" t="s">
        <v>99</v>
      </c>
      <c r="B57" s="200">
        <v>0</v>
      </c>
      <c r="C57" s="200">
        <v>4.25</v>
      </c>
      <c r="D57" s="200">
        <v>9.02</v>
      </c>
      <c r="E57" s="200">
        <v>0</v>
      </c>
      <c r="F57" s="200">
        <v>0</v>
      </c>
      <c r="G57" s="200">
        <v>21.86</v>
      </c>
      <c r="H57" s="200">
        <v>0</v>
      </c>
      <c r="I57" s="200">
        <v>0</v>
      </c>
      <c r="J57" s="200">
        <v>14.12</v>
      </c>
      <c r="K57" s="200">
        <v>4.71</v>
      </c>
      <c r="L57" s="200">
        <v>180.3</v>
      </c>
      <c r="M57" s="200">
        <v>1</v>
      </c>
      <c r="N57" s="200">
        <v>1.29</v>
      </c>
      <c r="O57" s="200">
        <v>0</v>
      </c>
      <c r="P57" s="200">
        <v>1.37</v>
      </c>
      <c r="Q57" s="200">
        <v>1.42</v>
      </c>
      <c r="R57" s="200">
        <v>6.26</v>
      </c>
      <c r="S57" s="200">
        <v>4.21</v>
      </c>
      <c r="T57" s="200">
        <v>0</v>
      </c>
      <c r="U57" s="200">
        <v>0.91</v>
      </c>
      <c r="V57" s="200">
        <v>0.23</v>
      </c>
      <c r="W57" s="200">
        <v>0.51</v>
      </c>
      <c r="X57" s="200">
        <v>1.6</v>
      </c>
      <c r="Y57" s="200">
        <v>0</v>
      </c>
      <c r="Z57" s="200">
        <v>0.83</v>
      </c>
      <c r="AA57" s="200">
        <v>19.95</v>
      </c>
      <c r="AB57" s="200">
        <v>0</v>
      </c>
      <c r="AC57" s="200">
        <v>0</v>
      </c>
      <c r="AD57" s="200">
        <v>17.8</v>
      </c>
      <c r="AE57" s="200">
        <v>0</v>
      </c>
      <c r="AF57" s="200">
        <v>0</v>
      </c>
      <c r="AG57" s="200">
        <v>52.06</v>
      </c>
      <c r="AH57" s="200">
        <v>0</v>
      </c>
      <c r="AI57" s="200">
        <v>12.53</v>
      </c>
      <c r="AJ57" s="200">
        <v>0</v>
      </c>
      <c r="AK57" s="200">
        <v>11.08</v>
      </c>
      <c r="AL57" s="200">
        <v>0</v>
      </c>
      <c r="AM57" s="200">
        <v>0</v>
      </c>
      <c r="AN57" s="200">
        <v>0</v>
      </c>
      <c r="AO57" s="200">
        <v>187.61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0</v>
      </c>
      <c r="AV57" s="200">
        <v>0</v>
      </c>
      <c r="AW57" s="200">
        <v>0</v>
      </c>
      <c r="AX57" s="200">
        <v>0</v>
      </c>
      <c r="AY57" s="200">
        <v>0</v>
      </c>
    </row>
    <row r="58" spans="1:51">
      <c r="A58" t="s">
        <v>100</v>
      </c>
      <c r="B58" s="200">
        <v>0</v>
      </c>
      <c r="C58" s="200">
        <v>4.25</v>
      </c>
      <c r="D58" s="200">
        <v>9.02</v>
      </c>
      <c r="E58" s="200">
        <v>0</v>
      </c>
      <c r="F58" s="200">
        <v>0</v>
      </c>
      <c r="G58" s="200">
        <v>21.86</v>
      </c>
      <c r="H58" s="200">
        <v>0</v>
      </c>
      <c r="I58" s="200">
        <v>0</v>
      </c>
      <c r="J58" s="200">
        <v>14.12</v>
      </c>
      <c r="K58" s="200">
        <v>4.71</v>
      </c>
      <c r="L58" s="200">
        <v>180.3</v>
      </c>
      <c r="M58" s="200">
        <v>1</v>
      </c>
      <c r="N58" s="200">
        <v>1.29</v>
      </c>
      <c r="O58" s="200">
        <v>0</v>
      </c>
      <c r="P58" s="200">
        <v>1.37</v>
      </c>
      <c r="Q58" s="200">
        <v>1.42</v>
      </c>
      <c r="R58" s="200">
        <v>6.26</v>
      </c>
      <c r="S58" s="200">
        <v>4.21</v>
      </c>
      <c r="T58" s="200">
        <v>0</v>
      </c>
      <c r="U58" s="200">
        <v>0.91</v>
      </c>
      <c r="V58" s="200">
        <v>0.23</v>
      </c>
      <c r="W58" s="200">
        <v>0.51</v>
      </c>
      <c r="X58" s="200">
        <v>1.6</v>
      </c>
      <c r="Y58" s="200">
        <v>0</v>
      </c>
      <c r="Z58" s="200">
        <v>0.83</v>
      </c>
      <c r="AA58" s="200">
        <v>19.95</v>
      </c>
      <c r="AB58" s="200">
        <v>0</v>
      </c>
      <c r="AC58" s="200">
        <v>0</v>
      </c>
      <c r="AD58" s="200">
        <v>17.8</v>
      </c>
      <c r="AE58" s="200">
        <v>0</v>
      </c>
      <c r="AF58" s="200">
        <v>0</v>
      </c>
      <c r="AG58" s="200">
        <v>52.06</v>
      </c>
      <c r="AH58" s="200">
        <v>0</v>
      </c>
      <c r="AI58" s="200">
        <v>12.53</v>
      </c>
      <c r="AJ58" s="200">
        <v>0</v>
      </c>
      <c r="AK58" s="200">
        <v>11.08</v>
      </c>
      <c r="AL58" s="200">
        <v>0</v>
      </c>
      <c r="AM58" s="200">
        <v>0</v>
      </c>
      <c r="AN58" s="200">
        <v>0</v>
      </c>
      <c r="AO58" s="200">
        <v>187.61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0</v>
      </c>
      <c r="AV58" s="200">
        <v>0</v>
      </c>
      <c r="AW58" s="200">
        <v>0</v>
      </c>
      <c r="AX58" s="200">
        <v>0</v>
      </c>
      <c r="AY58" s="200">
        <v>0</v>
      </c>
    </row>
    <row r="59" spans="1:51">
      <c r="A59" t="s">
        <v>101</v>
      </c>
      <c r="B59" s="200">
        <v>0</v>
      </c>
      <c r="C59" s="200">
        <v>4.25</v>
      </c>
      <c r="D59" s="200">
        <v>9.02</v>
      </c>
      <c r="E59" s="200">
        <v>0</v>
      </c>
      <c r="F59" s="200">
        <v>0</v>
      </c>
      <c r="G59" s="200">
        <v>21.86</v>
      </c>
      <c r="H59" s="200">
        <v>0</v>
      </c>
      <c r="I59" s="200">
        <v>0</v>
      </c>
      <c r="J59" s="200">
        <v>14.12</v>
      </c>
      <c r="K59" s="200">
        <v>4.71</v>
      </c>
      <c r="L59" s="200">
        <v>180.3</v>
      </c>
      <c r="M59" s="200">
        <v>1</v>
      </c>
      <c r="N59" s="200">
        <v>1.29</v>
      </c>
      <c r="O59" s="200">
        <v>0</v>
      </c>
      <c r="P59" s="200">
        <v>1.37</v>
      </c>
      <c r="Q59" s="200">
        <v>1.42</v>
      </c>
      <c r="R59" s="200">
        <v>6.26</v>
      </c>
      <c r="S59" s="200">
        <v>4.21</v>
      </c>
      <c r="T59" s="200">
        <v>0</v>
      </c>
      <c r="U59" s="200">
        <v>0.91</v>
      </c>
      <c r="V59" s="200">
        <v>0.23</v>
      </c>
      <c r="W59" s="200">
        <v>0.51</v>
      </c>
      <c r="X59" s="200">
        <v>1.6</v>
      </c>
      <c r="Y59" s="200">
        <v>0</v>
      </c>
      <c r="Z59" s="200">
        <v>0.83</v>
      </c>
      <c r="AA59" s="200">
        <v>19.95</v>
      </c>
      <c r="AB59" s="200">
        <v>0</v>
      </c>
      <c r="AC59" s="200">
        <v>0</v>
      </c>
      <c r="AD59" s="200">
        <v>17.8</v>
      </c>
      <c r="AE59" s="200">
        <v>0</v>
      </c>
      <c r="AF59" s="200">
        <v>0</v>
      </c>
      <c r="AG59" s="200">
        <v>52.06</v>
      </c>
      <c r="AH59" s="200">
        <v>0</v>
      </c>
      <c r="AI59" s="200">
        <v>12.53</v>
      </c>
      <c r="AJ59" s="200">
        <v>0</v>
      </c>
      <c r="AK59" s="200">
        <v>11.08</v>
      </c>
      <c r="AL59" s="200">
        <v>0</v>
      </c>
      <c r="AM59" s="200">
        <v>0</v>
      </c>
      <c r="AN59" s="200">
        <v>0</v>
      </c>
      <c r="AO59" s="200">
        <v>187.61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200">
        <v>0</v>
      </c>
    </row>
    <row r="60" spans="1:51">
      <c r="A60" t="s">
        <v>102</v>
      </c>
      <c r="B60" s="200">
        <v>0</v>
      </c>
      <c r="C60" s="200">
        <v>4.25</v>
      </c>
      <c r="D60" s="200">
        <v>9.02</v>
      </c>
      <c r="E60" s="200">
        <v>0</v>
      </c>
      <c r="F60" s="200">
        <v>0</v>
      </c>
      <c r="G60" s="200">
        <v>21.86</v>
      </c>
      <c r="H60" s="200">
        <v>0</v>
      </c>
      <c r="I60" s="200">
        <v>0</v>
      </c>
      <c r="J60" s="200">
        <v>14.12</v>
      </c>
      <c r="K60" s="200">
        <v>4.71</v>
      </c>
      <c r="L60" s="200">
        <v>180.3</v>
      </c>
      <c r="M60" s="200">
        <v>1</v>
      </c>
      <c r="N60" s="200">
        <v>1.29</v>
      </c>
      <c r="O60" s="200">
        <v>0</v>
      </c>
      <c r="P60" s="200">
        <v>1.37</v>
      </c>
      <c r="Q60" s="200">
        <v>1.42</v>
      </c>
      <c r="R60" s="200">
        <v>6.26</v>
      </c>
      <c r="S60" s="200">
        <v>4.21</v>
      </c>
      <c r="T60" s="200">
        <v>0</v>
      </c>
      <c r="U60" s="200">
        <v>0.91</v>
      </c>
      <c r="V60" s="200">
        <v>0.23</v>
      </c>
      <c r="W60" s="200">
        <v>0.51</v>
      </c>
      <c r="X60" s="200">
        <v>1.6</v>
      </c>
      <c r="Y60" s="200">
        <v>0</v>
      </c>
      <c r="Z60" s="200">
        <v>0.83</v>
      </c>
      <c r="AA60" s="200">
        <v>19.95</v>
      </c>
      <c r="AB60" s="200">
        <v>0</v>
      </c>
      <c r="AC60" s="200">
        <v>0</v>
      </c>
      <c r="AD60" s="200">
        <v>17.8</v>
      </c>
      <c r="AE60" s="200">
        <v>0</v>
      </c>
      <c r="AF60" s="200">
        <v>0</v>
      </c>
      <c r="AG60" s="200">
        <v>52.06</v>
      </c>
      <c r="AH60" s="200">
        <v>0</v>
      </c>
      <c r="AI60" s="200">
        <v>12.53</v>
      </c>
      <c r="AJ60" s="200">
        <v>0</v>
      </c>
      <c r="AK60" s="200">
        <v>11.08</v>
      </c>
      <c r="AL60" s="200">
        <v>0</v>
      </c>
      <c r="AM60" s="200">
        <v>0</v>
      </c>
      <c r="AN60" s="200">
        <v>0</v>
      </c>
      <c r="AO60" s="200">
        <v>187.61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</v>
      </c>
      <c r="AV60" s="200">
        <v>0</v>
      </c>
      <c r="AW60" s="200">
        <v>0</v>
      </c>
      <c r="AX60" s="200">
        <v>0</v>
      </c>
      <c r="AY60" s="200">
        <v>0</v>
      </c>
    </row>
    <row r="61" spans="1:51">
      <c r="A61" t="s">
        <v>103</v>
      </c>
      <c r="B61" s="200">
        <v>0</v>
      </c>
      <c r="C61" s="200">
        <v>4.25</v>
      </c>
      <c r="D61" s="200">
        <v>9.02</v>
      </c>
      <c r="E61" s="200">
        <v>0</v>
      </c>
      <c r="F61" s="200">
        <v>0</v>
      </c>
      <c r="G61" s="200">
        <v>21.86</v>
      </c>
      <c r="H61" s="200">
        <v>0</v>
      </c>
      <c r="I61" s="200">
        <v>0</v>
      </c>
      <c r="J61" s="200">
        <v>14.12</v>
      </c>
      <c r="K61" s="200">
        <v>4.71</v>
      </c>
      <c r="L61" s="200">
        <v>180.31</v>
      </c>
      <c r="M61" s="200">
        <v>1</v>
      </c>
      <c r="N61" s="200">
        <v>1.28</v>
      </c>
      <c r="O61" s="200">
        <v>0</v>
      </c>
      <c r="P61" s="200">
        <v>1.37</v>
      </c>
      <c r="Q61" s="200">
        <v>1.42</v>
      </c>
      <c r="R61" s="200">
        <v>6.26</v>
      </c>
      <c r="S61" s="200">
        <v>4.24</v>
      </c>
      <c r="T61" s="200">
        <v>0</v>
      </c>
      <c r="U61" s="200">
        <v>0.91</v>
      </c>
      <c r="V61" s="200">
        <v>0.23</v>
      </c>
      <c r="W61" s="200">
        <v>0.51</v>
      </c>
      <c r="X61" s="200">
        <v>1.6</v>
      </c>
      <c r="Y61" s="200">
        <v>0</v>
      </c>
      <c r="Z61" s="200">
        <v>0.83</v>
      </c>
      <c r="AA61" s="200">
        <v>19.95</v>
      </c>
      <c r="AB61" s="200">
        <v>0</v>
      </c>
      <c r="AC61" s="200">
        <v>0</v>
      </c>
      <c r="AD61" s="200">
        <v>17.8</v>
      </c>
      <c r="AE61" s="200">
        <v>0</v>
      </c>
      <c r="AF61" s="200">
        <v>0</v>
      </c>
      <c r="AG61" s="200">
        <v>52.06</v>
      </c>
      <c r="AH61" s="200">
        <v>0</v>
      </c>
      <c r="AI61" s="200">
        <v>12.53</v>
      </c>
      <c r="AJ61" s="200">
        <v>0</v>
      </c>
      <c r="AK61" s="200">
        <v>11.08</v>
      </c>
      <c r="AL61" s="200">
        <v>0</v>
      </c>
      <c r="AM61" s="200">
        <v>0</v>
      </c>
      <c r="AN61" s="200">
        <v>0</v>
      </c>
      <c r="AO61" s="200">
        <v>187.61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</v>
      </c>
      <c r="AV61" s="200">
        <v>0</v>
      </c>
      <c r="AW61" s="200">
        <v>0</v>
      </c>
      <c r="AX61" s="200">
        <v>0</v>
      </c>
      <c r="AY61" s="200">
        <v>0</v>
      </c>
    </row>
    <row r="62" spans="1:51">
      <c r="A62" t="s">
        <v>104</v>
      </c>
      <c r="B62" s="200">
        <v>0</v>
      </c>
      <c r="C62" s="200">
        <v>4.25</v>
      </c>
      <c r="D62" s="200">
        <v>9.02</v>
      </c>
      <c r="E62" s="200">
        <v>0</v>
      </c>
      <c r="F62" s="200">
        <v>0</v>
      </c>
      <c r="G62" s="200">
        <v>21.86</v>
      </c>
      <c r="H62" s="200">
        <v>0</v>
      </c>
      <c r="I62" s="200">
        <v>0</v>
      </c>
      <c r="J62" s="200">
        <v>14.12</v>
      </c>
      <c r="K62" s="200">
        <v>4.71</v>
      </c>
      <c r="L62" s="200">
        <v>180.31</v>
      </c>
      <c r="M62" s="200">
        <v>1</v>
      </c>
      <c r="N62" s="200">
        <v>1.28</v>
      </c>
      <c r="O62" s="200">
        <v>0</v>
      </c>
      <c r="P62" s="200">
        <v>1.37</v>
      </c>
      <c r="Q62" s="200">
        <v>1.42</v>
      </c>
      <c r="R62" s="200">
        <v>6.26</v>
      </c>
      <c r="S62" s="200">
        <v>4.24</v>
      </c>
      <c r="T62" s="200">
        <v>0</v>
      </c>
      <c r="U62" s="200">
        <v>0.91</v>
      </c>
      <c r="V62" s="200">
        <v>0.23</v>
      </c>
      <c r="W62" s="200">
        <v>0.51</v>
      </c>
      <c r="X62" s="200">
        <v>1.6</v>
      </c>
      <c r="Y62" s="200">
        <v>0</v>
      </c>
      <c r="Z62" s="200">
        <v>0.83</v>
      </c>
      <c r="AA62" s="200">
        <v>19.95</v>
      </c>
      <c r="AB62" s="200">
        <v>0</v>
      </c>
      <c r="AC62" s="200">
        <v>0</v>
      </c>
      <c r="AD62" s="200">
        <v>17.8</v>
      </c>
      <c r="AE62" s="200">
        <v>0</v>
      </c>
      <c r="AF62" s="200">
        <v>0</v>
      </c>
      <c r="AG62" s="200">
        <v>52.06</v>
      </c>
      <c r="AH62" s="200">
        <v>0</v>
      </c>
      <c r="AI62" s="200">
        <v>12.53</v>
      </c>
      <c r="AJ62" s="200">
        <v>0</v>
      </c>
      <c r="AK62" s="200">
        <v>11.08</v>
      </c>
      <c r="AL62" s="200">
        <v>0</v>
      </c>
      <c r="AM62" s="200">
        <v>0</v>
      </c>
      <c r="AN62" s="200">
        <v>0</v>
      </c>
      <c r="AO62" s="200">
        <v>187.61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</v>
      </c>
      <c r="AV62" s="200">
        <v>0</v>
      </c>
      <c r="AW62" s="200">
        <v>0</v>
      </c>
      <c r="AX62" s="200">
        <v>0</v>
      </c>
      <c r="AY62" s="200">
        <v>0</v>
      </c>
    </row>
    <row r="63" spans="1:51">
      <c r="A63" t="s">
        <v>105</v>
      </c>
      <c r="B63" s="200">
        <v>0</v>
      </c>
      <c r="C63" s="200">
        <v>4.25</v>
      </c>
      <c r="D63" s="200">
        <v>9.02</v>
      </c>
      <c r="E63" s="200">
        <v>0</v>
      </c>
      <c r="F63" s="200">
        <v>0</v>
      </c>
      <c r="G63" s="200">
        <v>21.86</v>
      </c>
      <c r="H63" s="200">
        <v>0</v>
      </c>
      <c r="I63" s="200">
        <v>0</v>
      </c>
      <c r="J63" s="200">
        <v>14.12</v>
      </c>
      <c r="K63" s="200">
        <v>4.71</v>
      </c>
      <c r="L63" s="200">
        <v>180.74</v>
      </c>
      <c r="M63" s="200">
        <v>1</v>
      </c>
      <c r="N63" s="200">
        <v>1.28</v>
      </c>
      <c r="O63" s="200">
        <v>0</v>
      </c>
      <c r="P63" s="200">
        <v>1.37</v>
      </c>
      <c r="Q63" s="200">
        <v>1.42</v>
      </c>
      <c r="R63" s="200">
        <v>0.46</v>
      </c>
      <c r="S63" s="200">
        <v>4.24</v>
      </c>
      <c r="T63" s="200">
        <v>0</v>
      </c>
      <c r="U63" s="200">
        <v>0.91</v>
      </c>
      <c r="V63" s="200">
        <v>0.23</v>
      </c>
      <c r="W63" s="200">
        <v>0.5</v>
      </c>
      <c r="X63" s="200">
        <v>1.6</v>
      </c>
      <c r="Y63" s="200">
        <v>0</v>
      </c>
      <c r="Z63" s="200">
        <v>0.83</v>
      </c>
      <c r="AA63" s="200">
        <v>19.95</v>
      </c>
      <c r="AB63" s="200">
        <v>0</v>
      </c>
      <c r="AC63" s="200">
        <v>0</v>
      </c>
      <c r="AD63" s="200">
        <v>17.8</v>
      </c>
      <c r="AE63" s="200">
        <v>0</v>
      </c>
      <c r="AF63" s="200">
        <v>0</v>
      </c>
      <c r="AG63" s="200">
        <v>52.06</v>
      </c>
      <c r="AH63" s="200">
        <v>0</v>
      </c>
      <c r="AI63" s="200">
        <v>12.53</v>
      </c>
      <c r="AJ63" s="200">
        <v>0</v>
      </c>
      <c r="AK63" s="200">
        <v>11.08</v>
      </c>
      <c r="AL63" s="200">
        <v>0</v>
      </c>
      <c r="AM63" s="200">
        <v>0</v>
      </c>
      <c r="AN63" s="200">
        <v>0</v>
      </c>
      <c r="AO63" s="200">
        <v>187.61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</v>
      </c>
      <c r="AV63" s="200">
        <v>0</v>
      </c>
      <c r="AW63" s="200">
        <v>0</v>
      </c>
      <c r="AX63" s="200">
        <v>0</v>
      </c>
      <c r="AY63" s="200">
        <v>0</v>
      </c>
    </row>
    <row r="64" spans="1:51">
      <c r="A64" t="s">
        <v>106</v>
      </c>
      <c r="B64" s="200">
        <v>0</v>
      </c>
      <c r="C64" s="200">
        <v>4.25</v>
      </c>
      <c r="D64" s="200">
        <v>9.02</v>
      </c>
      <c r="E64" s="200">
        <v>0</v>
      </c>
      <c r="F64" s="200">
        <v>0</v>
      </c>
      <c r="G64" s="200">
        <v>21.86</v>
      </c>
      <c r="H64" s="200">
        <v>0</v>
      </c>
      <c r="I64" s="200">
        <v>0</v>
      </c>
      <c r="J64" s="200">
        <v>14.12</v>
      </c>
      <c r="K64" s="200">
        <v>4.71</v>
      </c>
      <c r="L64" s="200">
        <v>180.74</v>
      </c>
      <c r="M64" s="200">
        <v>1</v>
      </c>
      <c r="N64" s="200">
        <v>1.28</v>
      </c>
      <c r="O64" s="200">
        <v>0</v>
      </c>
      <c r="P64" s="200">
        <v>1.37</v>
      </c>
      <c r="Q64" s="200">
        <v>1.42</v>
      </c>
      <c r="R64" s="200">
        <v>0.46</v>
      </c>
      <c r="S64" s="200">
        <v>4.24</v>
      </c>
      <c r="T64" s="200">
        <v>0</v>
      </c>
      <c r="U64" s="200">
        <v>0.91</v>
      </c>
      <c r="V64" s="200">
        <v>0.23</v>
      </c>
      <c r="W64" s="200">
        <v>0.5</v>
      </c>
      <c r="X64" s="200">
        <v>1.6</v>
      </c>
      <c r="Y64" s="200">
        <v>0</v>
      </c>
      <c r="Z64" s="200">
        <v>0.83</v>
      </c>
      <c r="AA64" s="200">
        <v>19.95</v>
      </c>
      <c r="AB64" s="200">
        <v>0</v>
      </c>
      <c r="AC64" s="200">
        <v>0</v>
      </c>
      <c r="AD64" s="200">
        <v>17.8</v>
      </c>
      <c r="AE64" s="200">
        <v>0</v>
      </c>
      <c r="AF64" s="200">
        <v>0</v>
      </c>
      <c r="AG64" s="200">
        <v>52.06</v>
      </c>
      <c r="AH64" s="200">
        <v>0</v>
      </c>
      <c r="AI64" s="200">
        <v>12.53</v>
      </c>
      <c r="AJ64" s="200">
        <v>0</v>
      </c>
      <c r="AK64" s="200">
        <v>11.08</v>
      </c>
      <c r="AL64" s="200">
        <v>0</v>
      </c>
      <c r="AM64" s="200">
        <v>0</v>
      </c>
      <c r="AN64" s="200">
        <v>0</v>
      </c>
      <c r="AO64" s="200">
        <v>187.61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</v>
      </c>
      <c r="AV64" s="200">
        <v>0</v>
      </c>
      <c r="AW64" s="200">
        <v>0</v>
      </c>
      <c r="AX64" s="200">
        <v>0</v>
      </c>
      <c r="AY64" s="200">
        <v>0</v>
      </c>
    </row>
    <row r="65" spans="1:51">
      <c r="A65" t="s">
        <v>107</v>
      </c>
      <c r="B65" s="200">
        <v>0</v>
      </c>
      <c r="C65" s="200">
        <v>4.25</v>
      </c>
      <c r="D65" s="200">
        <v>9.02</v>
      </c>
      <c r="E65" s="200">
        <v>0</v>
      </c>
      <c r="F65" s="200">
        <v>0</v>
      </c>
      <c r="G65" s="200">
        <v>21.86</v>
      </c>
      <c r="H65" s="200">
        <v>0</v>
      </c>
      <c r="I65" s="200">
        <v>0</v>
      </c>
      <c r="J65" s="200">
        <v>14.12</v>
      </c>
      <c r="K65" s="200">
        <v>4.71</v>
      </c>
      <c r="L65" s="200">
        <v>181.05</v>
      </c>
      <c r="M65" s="200">
        <v>1</v>
      </c>
      <c r="N65" s="200">
        <v>1.29</v>
      </c>
      <c r="O65" s="200">
        <v>0</v>
      </c>
      <c r="P65" s="200">
        <v>1.37</v>
      </c>
      <c r="Q65" s="200">
        <v>1.42</v>
      </c>
      <c r="R65" s="200">
        <v>0.46</v>
      </c>
      <c r="S65" s="200">
        <v>4.24</v>
      </c>
      <c r="T65" s="200">
        <v>0</v>
      </c>
      <c r="U65" s="200">
        <v>0.91</v>
      </c>
      <c r="V65" s="200">
        <v>0.71</v>
      </c>
      <c r="W65" s="200">
        <v>0.5</v>
      </c>
      <c r="X65" s="200">
        <v>1.6</v>
      </c>
      <c r="Y65" s="200">
        <v>0</v>
      </c>
      <c r="Z65" s="200">
        <v>0.83</v>
      </c>
      <c r="AA65" s="200">
        <v>0.98</v>
      </c>
      <c r="AB65" s="200">
        <v>0</v>
      </c>
      <c r="AC65" s="200">
        <v>0</v>
      </c>
      <c r="AD65" s="200">
        <v>17.8</v>
      </c>
      <c r="AE65" s="200">
        <v>0</v>
      </c>
      <c r="AF65" s="200">
        <v>0</v>
      </c>
      <c r="AG65" s="200">
        <v>52.06</v>
      </c>
      <c r="AH65" s="200">
        <v>0</v>
      </c>
      <c r="AI65" s="200">
        <v>12.53</v>
      </c>
      <c r="AJ65" s="200">
        <v>0</v>
      </c>
      <c r="AK65" s="200">
        <v>11.08</v>
      </c>
      <c r="AL65" s="200">
        <v>0</v>
      </c>
      <c r="AM65" s="200">
        <v>0</v>
      </c>
      <c r="AN65" s="200">
        <v>0</v>
      </c>
      <c r="AO65" s="200">
        <v>187.61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</v>
      </c>
      <c r="AV65" s="200">
        <v>0</v>
      </c>
      <c r="AW65" s="200">
        <v>0</v>
      </c>
      <c r="AX65" s="200">
        <v>0</v>
      </c>
      <c r="AY65" s="200">
        <v>0</v>
      </c>
    </row>
    <row r="66" spans="1:51">
      <c r="A66" t="s">
        <v>108</v>
      </c>
      <c r="B66" s="200">
        <v>0</v>
      </c>
      <c r="C66" s="200">
        <v>4.25</v>
      </c>
      <c r="D66" s="200">
        <v>9.02</v>
      </c>
      <c r="E66" s="200">
        <v>0</v>
      </c>
      <c r="F66" s="200">
        <v>0</v>
      </c>
      <c r="G66" s="200">
        <v>21.86</v>
      </c>
      <c r="H66" s="200">
        <v>0</v>
      </c>
      <c r="I66" s="200">
        <v>0</v>
      </c>
      <c r="J66" s="200">
        <v>14.12</v>
      </c>
      <c r="K66" s="200">
        <v>4.71</v>
      </c>
      <c r="L66" s="200">
        <v>144.51</v>
      </c>
      <c r="M66" s="200">
        <v>1</v>
      </c>
      <c r="N66" s="200">
        <v>1.29</v>
      </c>
      <c r="O66" s="200">
        <v>0</v>
      </c>
      <c r="P66" s="200">
        <v>1.37</v>
      </c>
      <c r="Q66" s="200">
        <v>1.42</v>
      </c>
      <c r="R66" s="200">
        <v>0.46</v>
      </c>
      <c r="S66" s="200">
        <v>4.24</v>
      </c>
      <c r="T66" s="200">
        <v>0</v>
      </c>
      <c r="U66" s="200">
        <v>0.91</v>
      </c>
      <c r="V66" s="200">
        <v>0.22</v>
      </c>
      <c r="W66" s="200">
        <v>0.5</v>
      </c>
      <c r="X66" s="200">
        <v>1.6</v>
      </c>
      <c r="Y66" s="200">
        <v>0</v>
      </c>
      <c r="Z66" s="200">
        <v>0.83</v>
      </c>
      <c r="AA66" s="200">
        <v>0.98</v>
      </c>
      <c r="AB66" s="200">
        <v>0</v>
      </c>
      <c r="AC66" s="200">
        <v>0</v>
      </c>
      <c r="AD66" s="200">
        <v>17.8</v>
      </c>
      <c r="AE66" s="200">
        <v>0</v>
      </c>
      <c r="AF66" s="200">
        <v>0</v>
      </c>
      <c r="AG66" s="200">
        <v>52.06</v>
      </c>
      <c r="AH66" s="200">
        <v>0</v>
      </c>
      <c r="AI66" s="200">
        <v>12.53</v>
      </c>
      <c r="AJ66" s="200">
        <v>0</v>
      </c>
      <c r="AK66" s="200">
        <v>11.08</v>
      </c>
      <c r="AL66" s="200">
        <v>0</v>
      </c>
      <c r="AM66" s="200">
        <v>0</v>
      </c>
      <c r="AN66" s="200">
        <v>0</v>
      </c>
      <c r="AO66" s="200">
        <v>187.61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</v>
      </c>
      <c r="AV66" s="200">
        <v>0</v>
      </c>
      <c r="AW66" s="200">
        <v>0</v>
      </c>
      <c r="AX66" s="200">
        <v>0</v>
      </c>
      <c r="AY66" s="200">
        <v>0</v>
      </c>
    </row>
    <row r="67" spans="1:51">
      <c r="A67" t="s">
        <v>109</v>
      </c>
      <c r="B67" s="200">
        <v>0</v>
      </c>
      <c r="C67" s="200">
        <v>4.25</v>
      </c>
      <c r="D67" s="200">
        <v>9.02</v>
      </c>
      <c r="E67" s="200">
        <v>0</v>
      </c>
      <c r="F67" s="200">
        <v>0</v>
      </c>
      <c r="G67" s="200">
        <v>21.86</v>
      </c>
      <c r="H67" s="200">
        <v>0</v>
      </c>
      <c r="I67" s="200">
        <v>0</v>
      </c>
      <c r="J67" s="200">
        <v>14.12</v>
      </c>
      <c r="K67" s="200">
        <v>0.33</v>
      </c>
      <c r="L67" s="200">
        <v>96.28</v>
      </c>
      <c r="M67" s="200">
        <v>1</v>
      </c>
      <c r="N67" s="200">
        <v>1.29</v>
      </c>
      <c r="O67" s="200">
        <v>0</v>
      </c>
      <c r="P67" s="200">
        <v>1.37</v>
      </c>
      <c r="Q67" s="200">
        <v>0.12</v>
      </c>
      <c r="R67" s="200">
        <v>0.46</v>
      </c>
      <c r="S67" s="200">
        <v>0.28999999999999998</v>
      </c>
      <c r="T67" s="200">
        <v>0</v>
      </c>
      <c r="U67" s="200">
        <v>0.91</v>
      </c>
      <c r="V67" s="200">
        <v>0.22</v>
      </c>
      <c r="W67" s="200">
        <v>0.5</v>
      </c>
      <c r="X67" s="200">
        <v>1.6</v>
      </c>
      <c r="Y67" s="200">
        <v>0</v>
      </c>
      <c r="Z67" s="200">
        <v>0.83</v>
      </c>
      <c r="AA67" s="200">
        <v>0.98</v>
      </c>
      <c r="AB67" s="200">
        <v>0</v>
      </c>
      <c r="AC67" s="200">
        <v>0</v>
      </c>
      <c r="AD67" s="200">
        <v>17.8</v>
      </c>
      <c r="AE67" s="200">
        <v>0</v>
      </c>
      <c r="AF67" s="200">
        <v>0</v>
      </c>
      <c r="AG67" s="200">
        <v>52.06</v>
      </c>
      <c r="AH67" s="200">
        <v>0</v>
      </c>
      <c r="AI67" s="200">
        <v>12.53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 s="200">
        <v>187.61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</v>
      </c>
      <c r="AV67" s="200">
        <v>0</v>
      </c>
      <c r="AW67" s="200">
        <v>0</v>
      </c>
      <c r="AX67" s="200">
        <v>0</v>
      </c>
      <c r="AY67" s="200">
        <v>0</v>
      </c>
    </row>
    <row r="68" spans="1:51">
      <c r="A68" t="s">
        <v>110</v>
      </c>
      <c r="B68" s="200">
        <v>0</v>
      </c>
      <c r="C68" s="200">
        <v>4.25</v>
      </c>
      <c r="D68" s="200">
        <v>9.02</v>
      </c>
      <c r="E68" s="200">
        <v>0</v>
      </c>
      <c r="F68" s="200">
        <v>0</v>
      </c>
      <c r="G68" s="200">
        <v>21.86</v>
      </c>
      <c r="H68" s="200">
        <v>0</v>
      </c>
      <c r="I68" s="200">
        <v>0</v>
      </c>
      <c r="J68" s="200">
        <v>14.12</v>
      </c>
      <c r="K68" s="200">
        <v>4.71</v>
      </c>
      <c r="L68" s="200">
        <v>96.28</v>
      </c>
      <c r="M68" s="200">
        <v>1</v>
      </c>
      <c r="N68" s="200">
        <v>1.29</v>
      </c>
      <c r="O68" s="200">
        <v>0</v>
      </c>
      <c r="P68" s="200">
        <v>1.37</v>
      </c>
      <c r="Q68" s="200">
        <v>0.12</v>
      </c>
      <c r="R68" s="200">
        <v>0.46</v>
      </c>
      <c r="S68" s="200">
        <v>0.28999999999999998</v>
      </c>
      <c r="T68" s="200">
        <v>0</v>
      </c>
      <c r="U68" s="200">
        <v>0.91</v>
      </c>
      <c r="V68" s="200">
        <v>0.22</v>
      </c>
      <c r="W68" s="200">
        <v>0.5</v>
      </c>
      <c r="X68" s="200">
        <v>1.6</v>
      </c>
      <c r="Y68" s="200">
        <v>0</v>
      </c>
      <c r="Z68" s="200">
        <v>0.83</v>
      </c>
      <c r="AA68" s="200">
        <v>0.98</v>
      </c>
      <c r="AB68" s="200">
        <v>0</v>
      </c>
      <c r="AC68" s="200">
        <v>0</v>
      </c>
      <c r="AD68" s="200">
        <v>17.8</v>
      </c>
      <c r="AE68" s="200">
        <v>0</v>
      </c>
      <c r="AF68" s="200">
        <v>0</v>
      </c>
      <c r="AG68" s="200">
        <v>52.06</v>
      </c>
      <c r="AH68" s="200">
        <v>0</v>
      </c>
      <c r="AI68" s="200">
        <v>12.53</v>
      </c>
      <c r="AJ68" s="200">
        <v>0</v>
      </c>
      <c r="AK68" s="200">
        <v>11.08</v>
      </c>
      <c r="AL68" s="200">
        <v>0</v>
      </c>
      <c r="AM68" s="200">
        <v>0</v>
      </c>
      <c r="AN68" s="200">
        <v>0</v>
      </c>
      <c r="AO68" s="200">
        <v>187.61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</v>
      </c>
      <c r="AV68" s="200">
        <v>0</v>
      </c>
      <c r="AW68" s="200">
        <v>0</v>
      </c>
      <c r="AX68" s="200">
        <v>0</v>
      </c>
      <c r="AY68" s="200">
        <v>0</v>
      </c>
    </row>
    <row r="69" spans="1:51">
      <c r="A69" t="s">
        <v>111</v>
      </c>
      <c r="B69" s="200">
        <v>0</v>
      </c>
      <c r="C69" s="200">
        <v>4.25</v>
      </c>
      <c r="D69" s="200">
        <v>9.02</v>
      </c>
      <c r="E69" s="200">
        <v>0</v>
      </c>
      <c r="F69" s="200">
        <v>0</v>
      </c>
      <c r="G69" s="200">
        <v>21.86</v>
      </c>
      <c r="H69" s="200">
        <v>0</v>
      </c>
      <c r="I69" s="200">
        <v>0</v>
      </c>
      <c r="J69" s="200">
        <v>14.12</v>
      </c>
      <c r="K69" s="200">
        <v>0.33</v>
      </c>
      <c r="L69" s="200">
        <v>43.28</v>
      </c>
      <c r="M69" s="200">
        <v>1</v>
      </c>
      <c r="N69" s="200">
        <v>1.29</v>
      </c>
      <c r="O69" s="200">
        <v>0</v>
      </c>
      <c r="P69" s="200">
        <v>1.37</v>
      </c>
      <c r="Q69" s="200">
        <v>0.12</v>
      </c>
      <c r="R69" s="200">
        <v>0.46</v>
      </c>
      <c r="S69" s="200">
        <v>0.28999999999999998</v>
      </c>
      <c r="T69" s="200">
        <v>0</v>
      </c>
      <c r="U69" s="200">
        <v>0.91</v>
      </c>
      <c r="V69" s="200">
        <v>0.22</v>
      </c>
      <c r="W69" s="200">
        <v>0.5</v>
      </c>
      <c r="X69" s="200">
        <v>1.6</v>
      </c>
      <c r="Y69" s="200">
        <v>0</v>
      </c>
      <c r="Z69" s="200">
        <v>0.83</v>
      </c>
      <c r="AA69" s="200">
        <v>0.98</v>
      </c>
      <c r="AB69" s="200">
        <v>0</v>
      </c>
      <c r="AC69" s="200">
        <v>0</v>
      </c>
      <c r="AD69" s="200">
        <v>17.8</v>
      </c>
      <c r="AE69" s="200">
        <v>0</v>
      </c>
      <c r="AF69" s="200">
        <v>0</v>
      </c>
      <c r="AG69" s="200">
        <v>52.06</v>
      </c>
      <c r="AH69" s="200">
        <v>0</v>
      </c>
      <c r="AI69" s="200">
        <v>12.53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 s="200">
        <v>187.61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</v>
      </c>
      <c r="AV69" s="200">
        <v>0</v>
      </c>
      <c r="AW69" s="200">
        <v>0</v>
      </c>
      <c r="AX69" s="200">
        <v>0</v>
      </c>
      <c r="AY69" s="200">
        <v>0</v>
      </c>
    </row>
    <row r="70" spans="1:51">
      <c r="A70" t="s">
        <v>112</v>
      </c>
      <c r="B70" s="200">
        <v>0</v>
      </c>
      <c r="C70" s="200">
        <v>4.25</v>
      </c>
      <c r="D70" s="200">
        <v>9.02</v>
      </c>
      <c r="E70" s="200">
        <v>0</v>
      </c>
      <c r="F70" s="200">
        <v>0</v>
      </c>
      <c r="G70" s="200">
        <v>21.86</v>
      </c>
      <c r="H70" s="200">
        <v>0</v>
      </c>
      <c r="I70" s="200">
        <v>0</v>
      </c>
      <c r="J70" s="200">
        <v>14.12</v>
      </c>
      <c r="K70" s="200">
        <v>0.33</v>
      </c>
      <c r="L70" s="200">
        <v>13.65</v>
      </c>
      <c r="M70" s="200">
        <v>1</v>
      </c>
      <c r="N70" s="200">
        <v>1.29</v>
      </c>
      <c r="O70" s="200">
        <v>0</v>
      </c>
      <c r="P70" s="200">
        <v>1.37</v>
      </c>
      <c r="Q70" s="200">
        <v>0.12</v>
      </c>
      <c r="R70" s="200">
        <v>0.46</v>
      </c>
      <c r="S70" s="200">
        <v>0.28999999999999998</v>
      </c>
      <c r="T70" s="200">
        <v>0</v>
      </c>
      <c r="U70" s="200">
        <v>0.91</v>
      </c>
      <c r="V70" s="200">
        <v>0.22</v>
      </c>
      <c r="W70" s="200">
        <v>0.5</v>
      </c>
      <c r="X70" s="200">
        <v>1.6</v>
      </c>
      <c r="Y70" s="200">
        <v>0</v>
      </c>
      <c r="Z70" s="200">
        <v>0.83</v>
      </c>
      <c r="AA70" s="200">
        <v>0.98</v>
      </c>
      <c r="AB70" s="200">
        <v>0</v>
      </c>
      <c r="AC70" s="200">
        <v>0</v>
      </c>
      <c r="AD70" s="200">
        <v>17.8</v>
      </c>
      <c r="AE70" s="200">
        <v>0</v>
      </c>
      <c r="AF70" s="200">
        <v>0</v>
      </c>
      <c r="AG70" s="200">
        <v>52.06</v>
      </c>
      <c r="AH70" s="200">
        <v>0</v>
      </c>
      <c r="AI70" s="200">
        <v>12.53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 s="200">
        <v>187.61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</v>
      </c>
      <c r="AV70" s="200">
        <v>0</v>
      </c>
      <c r="AW70" s="200">
        <v>0</v>
      </c>
      <c r="AX70" s="200">
        <v>0</v>
      </c>
      <c r="AY70" s="200">
        <v>0</v>
      </c>
    </row>
    <row r="71" spans="1:51">
      <c r="A71" t="s">
        <v>113</v>
      </c>
      <c r="B71" s="200">
        <v>0</v>
      </c>
      <c r="C71" s="200">
        <v>4.25</v>
      </c>
      <c r="D71" s="200">
        <v>9.02</v>
      </c>
      <c r="E71" s="200">
        <v>0</v>
      </c>
      <c r="F71" s="200">
        <v>0</v>
      </c>
      <c r="G71" s="200">
        <v>21.86</v>
      </c>
      <c r="H71" s="200">
        <v>0</v>
      </c>
      <c r="I71" s="200">
        <v>0</v>
      </c>
      <c r="J71" s="200">
        <v>14.12</v>
      </c>
      <c r="K71" s="200">
        <v>0.33</v>
      </c>
      <c r="L71" s="200">
        <v>13.65</v>
      </c>
      <c r="M71" s="200">
        <v>1</v>
      </c>
      <c r="N71" s="200">
        <v>1.29</v>
      </c>
      <c r="O71" s="200">
        <v>0</v>
      </c>
      <c r="P71" s="200">
        <v>1.37</v>
      </c>
      <c r="Q71" s="200">
        <v>0.12</v>
      </c>
      <c r="R71" s="200">
        <v>0.46</v>
      </c>
      <c r="S71" s="200">
        <v>0.28999999999999998</v>
      </c>
      <c r="T71" s="200">
        <v>0</v>
      </c>
      <c r="U71" s="200">
        <v>0.91</v>
      </c>
      <c r="V71" s="200">
        <v>0.22</v>
      </c>
      <c r="W71" s="200">
        <v>0.5</v>
      </c>
      <c r="X71" s="200">
        <v>1.6</v>
      </c>
      <c r="Y71" s="200">
        <v>0</v>
      </c>
      <c r="Z71" s="200">
        <v>0.83</v>
      </c>
      <c r="AA71" s="200">
        <v>0.98</v>
      </c>
      <c r="AB71" s="200">
        <v>0</v>
      </c>
      <c r="AC71" s="200">
        <v>0</v>
      </c>
      <c r="AD71" s="200">
        <v>17.8</v>
      </c>
      <c r="AE71" s="200">
        <v>0</v>
      </c>
      <c r="AF71" s="200">
        <v>0</v>
      </c>
      <c r="AG71" s="200">
        <v>52.06</v>
      </c>
      <c r="AH71" s="200">
        <v>0</v>
      </c>
      <c r="AI71" s="200">
        <v>12.53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 s="200">
        <v>187.61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</v>
      </c>
      <c r="AV71" s="200">
        <v>0</v>
      </c>
      <c r="AW71" s="200">
        <v>0</v>
      </c>
      <c r="AX71" s="200">
        <v>0</v>
      </c>
      <c r="AY71" s="200">
        <v>0</v>
      </c>
    </row>
    <row r="72" spans="1:51">
      <c r="A72" t="s">
        <v>114</v>
      </c>
      <c r="B72" s="200">
        <v>0</v>
      </c>
      <c r="C72" s="200">
        <v>4.25</v>
      </c>
      <c r="D72" s="200">
        <v>9.02</v>
      </c>
      <c r="E72" s="200">
        <v>0</v>
      </c>
      <c r="F72" s="200">
        <v>0</v>
      </c>
      <c r="G72" s="200">
        <v>21.86</v>
      </c>
      <c r="H72" s="200">
        <v>0</v>
      </c>
      <c r="I72" s="200">
        <v>0</v>
      </c>
      <c r="J72" s="200">
        <v>14.12</v>
      </c>
      <c r="K72" s="200">
        <v>4.71</v>
      </c>
      <c r="L72" s="200">
        <v>96.19</v>
      </c>
      <c r="M72" s="200">
        <v>1</v>
      </c>
      <c r="N72" s="200">
        <v>1.29</v>
      </c>
      <c r="O72" s="200">
        <v>0</v>
      </c>
      <c r="P72" s="200">
        <v>1.37</v>
      </c>
      <c r="Q72" s="200">
        <v>0.12</v>
      </c>
      <c r="R72" s="200">
        <v>0.46</v>
      </c>
      <c r="S72" s="200">
        <v>0.28999999999999998</v>
      </c>
      <c r="T72" s="200">
        <v>0</v>
      </c>
      <c r="U72" s="200">
        <v>0.91</v>
      </c>
      <c r="V72" s="200">
        <v>0.22</v>
      </c>
      <c r="W72" s="200">
        <v>0.5</v>
      </c>
      <c r="X72" s="200">
        <v>1.6</v>
      </c>
      <c r="Y72" s="200">
        <v>0</v>
      </c>
      <c r="Z72" s="200">
        <v>0.83</v>
      </c>
      <c r="AA72" s="200">
        <v>0.98</v>
      </c>
      <c r="AB72" s="200">
        <v>0</v>
      </c>
      <c r="AC72" s="200">
        <v>0</v>
      </c>
      <c r="AD72" s="200">
        <v>17.8</v>
      </c>
      <c r="AE72" s="200">
        <v>0</v>
      </c>
      <c r="AF72" s="200">
        <v>0</v>
      </c>
      <c r="AG72" s="200">
        <v>52.06</v>
      </c>
      <c r="AH72" s="200">
        <v>0</v>
      </c>
      <c r="AI72" s="200">
        <v>12.53</v>
      </c>
      <c r="AJ72" s="200">
        <v>0</v>
      </c>
      <c r="AK72" s="200">
        <v>11.08</v>
      </c>
      <c r="AL72" s="200">
        <v>0</v>
      </c>
      <c r="AM72" s="200">
        <v>0</v>
      </c>
      <c r="AN72" s="200">
        <v>0</v>
      </c>
      <c r="AO72" s="200">
        <v>187.61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</v>
      </c>
      <c r="AV72" s="200">
        <v>0</v>
      </c>
      <c r="AW72" s="200">
        <v>0</v>
      </c>
      <c r="AX72" s="200">
        <v>0</v>
      </c>
      <c r="AY72" s="200">
        <v>0</v>
      </c>
    </row>
    <row r="73" spans="1:51">
      <c r="A73" t="s">
        <v>115</v>
      </c>
      <c r="B73" s="200">
        <v>0</v>
      </c>
      <c r="C73" s="200">
        <v>4.38</v>
      </c>
      <c r="D73" s="200">
        <v>9.02</v>
      </c>
      <c r="E73" s="200">
        <v>0</v>
      </c>
      <c r="F73" s="200">
        <v>0</v>
      </c>
      <c r="G73" s="200">
        <v>21.86</v>
      </c>
      <c r="H73" s="200">
        <v>0</v>
      </c>
      <c r="I73" s="200">
        <v>0</v>
      </c>
      <c r="J73" s="200">
        <v>14.12</v>
      </c>
      <c r="K73" s="200">
        <v>4.71</v>
      </c>
      <c r="L73" s="200">
        <v>115.58</v>
      </c>
      <c r="M73" s="200">
        <v>1</v>
      </c>
      <c r="N73" s="200">
        <v>1.29</v>
      </c>
      <c r="O73" s="200">
        <v>0</v>
      </c>
      <c r="P73" s="200">
        <v>1.37</v>
      </c>
      <c r="Q73" s="200">
        <v>0.12</v>
      </c>
      <c r="R73" s="200">
        <v>0.46</v>
      </c>
      <c r="S73" s="200">
        <v>0.28999999999999998</v>
      </c>
      <c r="T73" s="200">
        <v>0</v>
      </c>
      <c r="U73" s="200">
        <v>0.91</v>
      </c>
      <c r="V73" s="200">
        <v>0.22</v>
      </c>
      <c r="W73" s="200">
        <v>0.5</v>
      </c>
      <c r="X73" s="200">
        <v>1.6</v>
      </c>
      <c r="Y73" s="200">
        <v>0</v>
      </c>
      <c r="Z73" s="200">
        <v>0.83</v>
      </c>
      <c r="AA73" s="200">
        <v>0.98</v>
      </c>
      <c r="AB73" s="200">
        <v>0</v>
      </c>
      <c r="AC73" s="200">
        <v>0</v>
      </c>
      <c r="AD73" s="200">
        <v>17.8</v>
      </c>
      <c r="AE73" s="200">
        <v>0</v>
      </c>
      <c r="AF73" s="200">
        <v>0</v>
      </c>
      <c r="AG73" s="200">
        <v>52.06</v>
      </c>
      <c r="AH73" s="200">
        <v>0</v>
      </c>
      <c r="AI73" s="200">
        <v>12.53</v>
      </c>
      <c r="AJ73" s="200">
        <v>0</v>
      </c>
      <c r="AK73" s="200">
        <v>11.08</v>
      </c>
      <c r="AL73" s="200">
        <v>0</v>
      </c>
      <c r="AM73" s="200">
        <v>0</v>
      </c>
      <c r="AN73" s="200">
        <v>0</v>
      </c>
      <c r="AO73" s="200">
        <v>187.61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</v>
      </c>
      <c r="AV73" s="200">
        <v>0</v>
      </c>
      <c r="AW73" s="200">
        <v>0</v>
      </c>
      <c r="AX73" s="200">
        <v>0</v>
      </c>
      <c r="AY73" s="200">
        <v>0</v>
      </c>
    </row>
    <row r="74" spans="1:51">
      <c r="A74" t="s">
        <v>116</v>
      </c>
      <c r="B74" s="200">
        <v>0</v>
      </c>
      <c r="C74" s="200">
        <v>4.38</v>
      </c>
      <c r="D74" s="200">
        <v>9.02</v>
      </c>
      <c r="E74" s="200">
        <v>0</v>
      </c>
      <c r="F74" s="200">
        <v>0</v>
      </c>
      <c r="G74" s="200">
        <v>21.86</v>
      </c>
      <c r="H74" s="200">
        <v>0</v>
      </c>
      <c r="I74" s="200">
        <v>0</v>
      </c>
      <c r="J74" s="200">
        <v>14.12</v>
      </c>
      <c r="K74" s="200">
        <v>4.71</v>
      </c>
      <c r="L74" s="200">
        <v>105.93</v>
      </c>
      <c r="M74" s="200">
        <v>1</v>
      </c>
      <c r="N74" s="200">
        <v>1.29</v>
      </c>
      <c r="O74" s="200">
        <v>0</v>
      </c>
      <c r="P74" s="200">
        <v>1.37</v>
      </c>
      <c r="Q74" s="200">
        <v>0.12</v>
      </c>
      <c r="R74" s="200">
        <v>0.46</v>
      </c>
      <c r="S74" s="200">
        <v>0.28999999999999998</v>
      </c>
      <c r="T74" s="200">
        <v>0</v>
      </c>
      <c r="U74" s="200">
        <v>0.91</v>
      </c>
      <c r="V74" s="200">
        <v>0.22</v>
      </c>
      <c r="W74" s="200">
        <v>0.5</v>
      </c>
      <c r="X74" s="200">
        <v>1.6</v>
      </c>
      <c r="Y74" s="200">
        <v>0</v>
      </c>
      <c r="Z74" s="200">
        <v>0.83</v>
      </c>
      <c r="AA74" s="200">
        <v>0.98</v>
      </c>
      <c r="AB74" s="200">
        <v>0</v>
      </c>
      <c r="AC74" s="200">
        <v>0</v>
      </c>
      <c r="AD74" s="200">
        <v>17.8</v>
      </c>
      <c r="AE74" s="200">
        <v>0</v>
      </c>
      <c r="AF74" s="200">
        <v>0</v>
      </c>
      <c r="AG74" s="200">
        <v>52.06</v>
      </c>
      <c r="AH74" s="200">
        <v>0</v>
      </c>
      <c r="AI74" s="200">
        <v>12.53</v>
      </c>
      <c r="AJ74" s="200">
        <v>0</v>
      </c>
      <c r="AK74" s="200">
        <v>11.08</v>
      </c>
      <c r="AL74" s="200">
        <v>0</v>
      </c>
      <c r="AM74" s="200">
        <v>0</v>
      </c>
      <c r="AN74" s="200">
        <v>0</v>
      </c>
      <c r="AO74" s="200">
        <v>187.61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</v>
      </c>
      <c r="AV74" s="200">
        <v>0</v>
      </c>
      <c r="AW74" s="200">
        <v>0</v>
      </c>
      <c r="AX74" s="200">
        <v>0</v>
      </c>
      <c r="AY74" s="200">
        <v>0</v>
      </c>
    </row>
    <row r="75" spans="1:51">
      <c r="A75" t="s">
        <v>117</v>
      </c>
      <c r="B75" s="200">
        <v>0</v>
      </c>
      <c r="C75" s="200">
        <v>4.38</v>
      </c>
      <c r="D75" s="200">
        <v>9.02</v>
      </c>
      <c r="E75" s="200">
        <v>0</v>
      </c>
      <c r="F75" s="200">
        <v>0</v>
      </c>
      <c r="G75" s="200">
        <v>21.86</v>
      </c>
      <c r="H75" s="200">
        <v>0</v>
      </c>
      <c r="I75" s="200">
        <v>0</v>
      </c>
      <c r="J75" s="200">
        <v>14.12</v>
      </c>
      <c r="K75" s="200">
        <v>0.33</v>
      </c>
      <c r="L75" s="200">
        <v>100.27</v>
      </c>
      <c r="M75" s="200">
        <v>1</v>
      </c>
      <c r="N75" s="200">
        <v>1.29</v>
      </c>
      <c r="O75" s="200">
        <v>0</v>
      </c>
      <c r="P75" s="200">
        <v>1.37</v>
      </c>
      <c r="Q75" s="200">
        <v>0.12</v>
      </c>
      <c r="R75" s="200">
        <v>0.46</v>
      </c>
      <c r="S75" s="200">
        <v>0.28999999999999998</v>
      </c>
      <c r="T75" s="200">
        <v>0</v>
      </c>
      <c r="U75" s="200">
        <v>0.91</v>
      </c>
      <c r="V75" s="200">
        <v>0.22</v>
      </c>
      <c r="W75" s="200">
        <v>0.5</v>
      </c>
      <c r="X75" s="200">
        <v>1.6</v>
      </c>
      <c r="Y75" s="200">
        <v>0</v>
      </c>
      <c r="Z75" s="200">
        <v>0.83</v>
      </c>
      <c r="AA75" s="200">
        <v>0.98</v>
      </c>
      <c r="AB75" s="200">
        <v>0</v>
      </c>
      <c r="AC75" s="200">
        <v>0</v>
      </c>
      <c r="AD75" s="200">
        <v>17.8</v>
      </c>
      <c r="AE75" s="200">
        <v>0</v>
      </c>
      <c r="AF75" s="200">
        <v>0</v>
      </c>
      <c r="AG75" s="200">
        <v>52.06</v>
      </c>
      <c r="AH75" s="200">
        <v>0</v>
      </c>
      <c r="AI75" s="200">
        <v>12.53</v>
      </c>
      <c r="AJ75" s="200">
        <v>0</v>
      </c>
      <c r="AK75" s="200">
        <v>11.08</v>
      </c>
      <c r="AL75" s="200">
        <v>0</v>
      </c>
      <c r="AM75" s="200">
        <v>0</v>
      </c>
      <c r="AN75" s="200">
        <v>0</v>
      </c>
      <c r="AO75" s="200">
        <v>187.61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</v>
      </c>
      <c r="AV75" s="200">
        <v>0</v>
      </c>
      <c r="AW75" s="200">
        <v>0</v>
      </c>
      <c r="AX75" s="200">
        <v>0</v>
      </c>
      <c r="AY75" s="200">
        <v>0</v>
      </c>
    </row>
    <row r="76" spans="1:51">
      <c r="A76" t="s">
        <v>118</v>
      </c>
      <c r="B76" s="200">
        <v>0</v>
      </c>
      <c r="C76" s="200">
        <v>4.38</v>
      </c>
      <c r="D76" s="200">
        <v>9.02</v>
      </c>
      <c r="E76" s="200">
        <v>0</v>
      </c>
      <c r="F76" s="200">
        <v>0</v>
      </c>
      <c r="G76" s="200">
        <v>21.86</v>
      </c>
      <c r="H76" s="200">
        <v>0</v>
      </c>
      <c r="I76" s="200">
        <v>0</v>
      </c>
      <c r="J76" s="200">
        <v>14.12</v>
      </c>
      <c r="K76" s="200">
        <v>0.33</v>
      </c>
      <c r="L76" s="200">
        <v>67.12</v>
      </c>
      <c r="M76" s="200">
        <v>1</v>
      </c>
      <c r="N76" s="200">
        <v>1.29</v>
      </c>
      <c r="O76" s="200">
        <v>0</v>
      </c>
      <c r="P76" s="200">
        <v>1.37</v>
      </c>
      <c r="Q76" s="200">
        <v>0.12</v>
      </c>
      <c r="R76" s="200">
        <v>0.46</v>
      </c>
      <c r="S76" s="200">
        <v>0.28999999999999998</v>
      </c>
      <c r="T76" s="200">
        <v>0</v>
      </c>
      <c r="U76" s="200">
        <v>0.91</v>
      </c>
      <c r="V76" s="200">
        <v>0.22</v>
      </c>
      <c r="W76" s="200">
        <v>0.5</v>
      </c>
      <c r="X76" s="200">
        <v>1.6</v>
      </c>
      <c r="Y76" s="200">
        <v>0</v>
      </c>
      <c r="Z76" s="200">
        <v>0.83</v>
      </c>
      <c r="AA76" s="200">
        <v>0.98</v>
      </c>
      <c r="AB76" s="200">
        <v>0</v>
      </c>
      <c r="AC76" s="200">
        <v>0</v>
      </c>
      <c r="AD76" s="200">
        <v>17.8</v>
      </c>
      <c r="AE76" s="200">
        <v>0</v>
      </c>
      <c r="AF76" s="200">
        <v>0</v>
      </c>
      <c r="AG76" s="200">
        <v>52.06</v>
      </c>
      <c r="AH76" s="200">
        <v>0</v>
      </c>
      <c r="AI76" s="200">
        <v>12.53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 s="200">
        <v>187.61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</v>
      </c>
      <c r="AV76" s="200">
        <v>0</v>
      </c>
      <c r="AW76" s="200">
        <v>0</v>
      </c>
      <c r="AX76" s="200">
        <v>0</v>
      </c>
      <c r="AY76" s="200">
        <v>0</v>
      </c>
    </row>
    <row r="77" spans="1:51">
      <c r="A77" t="s">
        <v>119</v>
      </c>
      <c r="B77" s="200">
        <v>0</v>
      </c>
      <c r="C77" s="200">
        <v>4.38</v>
      </c>
      <c r="D77" s="200">
        <v>9.02</v>
      </c>
      <c r="E77" s="200">
        <v>0</v>
      </c>
      <c r="F77" s="200">
        <v>0</v>
      </c>
      <c r="G77" s="200">
        <v>21.86</v>
      </c>
      <c r="H77" s="200">
        <v>0</v>
      </c>
      <c r="I77" s="200">
        <v>0</v>
      </c>
      <c r="J77" s="200">
        <v>14.12</v>
      </c>
      <c r="K77" s="200">
        <v>0.33</v>
      </c>
      <c r="L77" s="200">
        <v>21.26</v>
      </c>
      <c r="M77" s="200">
        <v>1</v>
      </c>
      <c r="N77" s="200">
        <v>1.29</v>
      </c>
      <c r="O77" s="200">
        <v>0</v>
      </c>
      <c r="P77" s="200">
        <v>1.37</v>
      </c>
      <c r="Q77" s="200">
        <v>0.12</v>
      </c>
      <c r="R77" s="200">
        <v>0.46</v>
      </c>
      <c r="S77" s="200">
        <v>0.28999999999999998</v>
      </c>
      <c r="T77" s="200">
        <v>0</v>
      </c>
      <c r="U77" s="200">
        <v>0.91</v>
      </c>
      <c r="V77" s="200">
        <v>0.22</v>
      </c>
      <c r="W77" s="200">
        <v>0.5</v>
      </c>
      <c r="X77" s="200">
        <v>1.6</v>
      </c>
      <c r="Y77" s="200">
        <v>0</v>
      </c>
      <c r="Z77" s="200">
        <v>0.83</v>
      </c>
      <c r="AA77" s="200">
        <v>0.98</v>
      </c>
      <c r="AB77" s="200">
        <v>0</v>
      </c>
      <c r="AC77" s="200">
        <v>0</v>
      </c>
      <c r="AD77" s="200">
        <v>17.8</v>
      </c>
      <c r="AE77" s="200">
        <v>0</v>
      </c>
      <c r="AF77" s="200">
        <v>0</v>
      </c>
      <c r="AG77" s="200">
        <v>52.06</v>
      </c>
      <c r="AH77" s="200">
        <v>0</v>
      </c>
      <c r="AI77" s="200">
        <v>12.53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 s="200">
        <v>187.61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</v>
      </c>
      <c r="AV77" s="200">
        <v>0</v>
      </c>
      <c r="AW77" s="200">
        <v>0</v>
      </c>
      <c r="AX77" s="200">
        <v>0</v>
      </c>
      <c r="AY77" s="200">
        <v>0</v>
      </c>
    </row>
    <row r="78" spans="1:51">
      <c r="A78" t="s">
        <v>120</v>
      </c>
      <c r="B78" s="200">
        <v>0</v>
      </c>
      <c r="C78" s="200">
        <v>4.38</v>
      </c>
      <c r="D78" s="200">
        <v>9.02</v>
      </c>
      <c r="E78" s="200">
        <v>0</v>
      </c>
      <c r="F78" s="200">
        <v>0</v>
      </c>
      <c r="G78" s="200">
        <v>21.86</v>
      </c>
      <c r="H78" s="200">
        <v>0</v>
      </c>
      <c r="I78" s="200">
        <v>0</v>
      </c>
      <c r="J78" s="200">
        <v>14.12</v>
      </c>
      <c r="K78" s="200">
        <v>0.33</v>
      </c>
      <c r="L78" s="200">
        <v>13.66</v>
      </c>
      <c r="M78" s="200">
        <v>1</v>
      </c>
      <c r="N78" s="200">
        <v>1.29</v>
      </c>
      <c r="O78" s="200">
        <v>0</v>
      </c>
      <c r="P78" s="200">
        <v>1.37</v>
      </c>
      <c r="Q78" s="200">
        <v>0.12</v>
      </c>
      <c r="R78" s="200">
        <v>0.46</v>
      </c>
      <c r="S78" s="200">
        <v>0.28999999999999998</v>
      </c>
      <c r="T78" s="200">
        <v>0</v>
      </c>
      <c r="U78" s="200">
        <v>0.91</v>
      </c>
      <c r="V78" s="200">
        <v>0.22</v>
      </c>
      <c r="W78" s="200">
        <v>0.5</v>
      </c>
      <c r="X78" s="200">
        <v>1.6</v>
      </c>
      <c r="Y78" s="200">
        <v>0</v>
      </c>
      <c r="Z78" s="200">
        <v>0.83</v>
      </c>
      <c r="AA78" s="200">
        <v>0.98</v>
      </c>
      <c r="AB78" s="200">
        <v>0</v>
      </c>
      <c r="AC78" s="200">
        <v>0</v>
      </c>
      <c r="AD78" s="200">
        <v>17.8</v>
      </c>
      <c r="AE78" s="200">
        <v>0</v>
      </c>
      <c r="AF78" s="200">
        <v>0</v>
      </c>
      <c r="AG78" s="200">
        <v>52.06</v>
      </c>
      <c r="AH78" s="200">
        <v>0</v>
      </c>
      <c r="AI78" s="200">
        <v>12.53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 s="200">
        <v>187.61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</v>
      </c>
      <c r="AV78" s="200">
        <v>0</v>
      </c>
      <c r="AW78" s="200">
        <v>0</v>
      </c>
      <c r="AX78" s="200">
        <v>0</v>
      </c>
      <c r="AY78" s="200">
        <v>0</v>
      </c>
    </row>
    <row r="79" spans="1:51">
      <c r="A79" t="s">
        <v>121</v>
      </c>
      <c r="B79" s="200">
        <v>0</v>
      </c>
      <c r="C79" s="200">
        <v>4.38</v>
      </c>
      <c r="D79" s="200">
        <v>9.02</v>
      </c>
      <c r="E79" s="200">
        <v>0</v>
      </c>
      <c r="F79" s="200">
        <v>0</v>
      </c>
      <c r="G79" s="200">
        <v>21.86</v>
      </c>
      <c r="H79" s="200">
        <v>0</v>
      </c>
      <c r="I79" s="200">
        <v>0</v>
      </c>
      <c r="J79" s="200">
        <v>14.12</v>
      </c>
      <c r="K79" s="200">
        <v>0.33</v>
      </c>
      <c r="L79" s="200">
        <v>13.66</v>
      </c>
      <c r="M79" s="200">
        <v>1</v>
      </c>
      <c r="N79" s="200">
        <v>1.29</v>
      </c>
      <c r="O79" s="200">
        <v>0</v>
      </c>
      <c r="P79" s="200">
        <v>1.37</v>
      </c>
      <c r="Q79" s="200">
        <v>0.12</v>
      </c>
      <c r="R79" s="200">
        <v>0.46</v>
      </c>
      <c r="S79" s="200">
        <v>0.28999999999999998</v>
      </c>
      <c r="T79" s="200">
        <v>0</v>
      </c>
      <c r="U79" s="200">
        <v>0.91</v>
      </c>
      <c r="V79" s="200">
        <v>0.22</v>
      </c>
      <c r="W79" s="200">
        <v>0.5</v>
      </c>
      <c r="X79" s="200">
        <v>1.6</v>
      </c>
      <c r="Y79" s="200">
        <v>0</v>
      </c>
      <c r="Z79" s="200">
        <v>0.83</v>
      </c>
      <c r="AA79" s="200">
        <v>0.98</v>
      </c>
      <c r="AB79" s="200">
        <v>0</v>
      </c>
      <c r="AC79" s="200">
        <v>0</v>
      </c>
      <c r="AD79" s="200">
        <v>17.8</v>
      </c>
      <c r="AE79" s="200">
        <v>0</v>
      </c>
      <c r="AF79" s="200">
        <v>0</v>
      </c>
      <c r="AG79" s="200">
        <v>52.06</v>
      </c>
      <c r="AH79" s="200">
        <v>0</v>
      </c>
      <c r="AI79" s="200">
        <v>12.53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 s="200">
        <v>187.61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</v>
      </c>
      <c r="AV79" s="200">
        <v>0</v>
      </c>
      <c r="AW79" s="200">
        <v>0</v>
      </c>
      <c r="AX79" s="200">
        <v>0</v>
      </c>
      <c r="AY79" s="200">
        <v>0</v>
      </c>
    </row>
    <row r="80" spans="1:51">
      <c r="A80" t="s">
        <v>122</v>
      </c>
      <c r="B80" s="200">
        <v>0</v>
      </c>
      <c r="C80" s="200">
        <v>4.38</v>
      </c>
      <c r="D80" s="200">
        <v>9.02</v>
      </c>
      <c r="E80" s="200">
        <v>0</v>
      </c>
      <c r="F80" s="200">
        <v>0</v>
      </c>
      <c r="G80" s="200">
        <v>21.86</v>
      </c>
      <c r="H80" s="200">
        <v>0</v>
      </c>
      <c r="I80" s="200">
        <v>0</v>
      </c>
      <c r="J80" s="200">
        <v>14.12</v>
      </c>
      <c r="K80" s="200">
        <v>0.33</v>
      </c>
      <c r="L80" s="200">
        <v>13.66</v>
      </c>
      <c r="M80" s="200">
        <v>1</v>
      </c>
      <c r="N80" s="200">
        <v>1.29</v>
      </c>
      <c r="O80" s="200">
        <v>0</v>
      </c>
      <c r="P80" s="200">
        <v>1.37</v>
      </c>
      <c r="Q80" s="200">
        <v>0.12</v>
      </c>
      <c r="R80" s="200">
        <v>0.46</v>
      </c>
      <c r="S80" s="200">
        <v>0.28999999999999998</v>
      </c>
      <c r="T80" s="200">
        <v>0</v>
      </c>
      <c r="U80" s="200">
        <v>0.91</v>
      </c>
      <c r="V80" s="200">
        <v>0.22</v>
      </c>
      <c r="W80" s="200">
        <v>0.5</v>
      </c>
      <c r="X80" s="200">
        <v>1.6</v>
      </c>
      <c r="Y80" s="200">
        <v>0</v>
      </c>
      <c r="Z80" s="200">
        <v>0.83</v>
      </c>
      <c r="AA80" s="200">
        <v>0.98</v>
      </c>
      <c r="AB80" s="200">
        <v>0</v>
      </c>
      <c r="AC80" s="200">
        <v>0</v>
      </c>
      <c r="AD80" s="200">
        <v>17.8</v>
      </c>
      <c r="AE80" s="200">
        <v>0</v>
      </c>
      <c r="AF80" s="200">
        <v>0</v>
      </c>
      <c r="AG80" s="200">
        <v>52.06</v>
      </c>
      <c r="AH80" s="200">
        <v>0</v>
      </c>
      <c r="AI80" s="200">
        <v>12.53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 s="200">
        <v>187.61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</v>
      </c>
      <c r="AV80" s="200">
        <v>0</v>
      </c>
      <c r="AW80" s="200">
        <v>0</v>
      </c>
      <c r="AX80" s="200">
        <v>0</v>
      </c>
      <c r="AY80" s="200">
        <v>0</v>
      </c>
    </row>
    <row r="81" spans="1:51">
      <c r="A81" t="s">
        <v>123</v>
      </c>
      <c r="B81" s="200">
        <v>0</v>
      </c>
      <c r="C81" s="200">
        <v>4.25</v>
      </c>
      <c r="D81" s="200">
        <v>9.02</v>
      </c>
      <c r="E81" s="200">
        <v>0</v>
      </c>
      <c r="F81" s="200">
        <v>0</v>
      </c>
      <c r="G81" s="200">
        <v>21.86</v>
      </c>
      <c r="H81" s="200">
        <v>0</v>
      </c>
      <c r="I81" s="200">
        <v>0</v>
      </c>
      <c r="J81" s="200">
        <v>14.12</v>
      </c>
      <c r="K81" s="200">
        <v>0.33</v>
      </c>
      <c r="L81" s="200">
        <v>13.66</v>
      </c>
      <c r="M81" s="200">
        <v>1</v>
      </c>
      <c r="N81" s="200">
        <v>1.29</v>
      </c>
      <c r="O81" s="200">
        <v>0</v>
      </c>
      <c r="P81" s="200">
        <v>1.37</v>
      </c>
      <c r="Q81" s="200">
        <v>0.12</v>
      </c>
      <c r="R81" s="200">
        <v>0.46</v>
      </c>
      <c r="S81" s="200">
        <v>0.28999999999999998</v>
      </c>
      <c r="T81" s="200">
        <v>0</v>
      </c>
      <c r="U81" s="200">
        <v>0.91</v>
      </c>
      <c r="V81" s="200">
        <v>0.22</v>
      </c>
      <c r="W81" s="200">
        <v>0.5</v>
      </c>
      <c r="X81" s="200">
        <v>1.6</v>
      </c>
      <c r="Y81" s="200">
        <v>0</v>
      </c>
      <c r="Z81" s="200">
        <v>8.0299999999999994</v>
      </c>
      <c r="AA81" s="200">
        <v>0.98</v>
      </c>
      <c r="AB81" s="200">
        <v>0</v>
      </c>
      <c r="AC81" s="200">
        <v>0</v>
      </c>
      <c r="AD81" s="200">
        <v>17.8</v>
      </c>
      <c r="AE81" s="200">
        <v>0</v>
      </c>
      <c r="AF81" s="200">
        <v>0</v>
      </c>
      <c r="AG81" s="200">
        <v>52.06</v>
      </c>
      <c r="AH81" s="200">
        <v>0</v>
      </c>
      <c r="AI81" s="200">
        <v>12.53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 s="200">
        <v>187.61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</v>
      </c>
      <c r="AV81" s="200">
        <v>0</v>
      </c>
      <c r="AW81" s="200">
        <v>0</v>
      </c>
      <c r="AX81" s="200">
        <v>0</v>
      </c>
      <c r="AY81" s="200">
        <v>0</v>
      </c>
    </row>
    <row r="82" spans="1:51">
      <c r="A82" t="s">
        <v>124</v>
      </c>
      <c r="B82" s="200">
        <v>0</v>
      </c>
      <c r="C82" s="200">
        <v>4.25</v>
      </c>
      <c r="D82" s="200">
        <v>9.02</v>
      </c>
      <c r="E82" s="200">
        <v>0</v>
      </c>
      <c r="F82" s="200">
        <v>0</v>
      </c>
      <c r="G82" s="200">
        <v>21.86</v>
      </c>
      <c r="H82" s="200">
        <v>0</v>
      </c>
      <c r="I82" s="200">
        <v>0</v>
      </c>
      <c r="J82" s="200">
        <v>14.12</v>
      </c>
      <c r="K82" s="200">
        <v>0.33</v>
      </c>
      <c r="L82" s="200">
        <v>13.66</v>
      </c>
      <c r="M82" s="200">
        <v>1</v>
      </c>
      <c r="N82" s="200">
        <v>1.29</v>
      </c>
      <c r="O82" s="200">
        <v>0</v>
      </c>
      <c r="P82" s="200">
        <v>1.37</v>
      </c>
      <c r="Q82" s="200">
        <v>0.12</v>
      </c>
      <c r="R82" s="200">
        <v>0.46</v>
      </c>
      <c r="S82" s="200">
        <v>0.28999999999999998</v>
      </c>
      <c r="T82" s="200">
        <v>0</v>
      </c>
      <c r="U82" s="200">
        <v>0.91</v>
      </c>
      <c r="V82" s="200">
        <v>0.22</v>
      </c>
      <c r="W82" s="200">
        <v>0.5</v>
      </c>
      <c r="X82" s="200">
        <v>1.6</v>
      </c>
      <c r="Y82" s="200">
        <v>0</v>
      </c>
      <c r="Z82" s="200">
        <v>11.31</v>
      </c>
      <c r="AA82" s="200">
        <v>0.98</v>
      </c>
      <c r="AB82" s="200">
        <v>0</v>
      </c>
      <c r="AC82" s="200">
        <v>0</v>
      </c>
      <c r="AD82" s="200">
        <v>17.8</v>
      </c>
      <c r="AE82" s="200">
        <v>0</v>
      </c>
      <c r="AF82" s="200">
        <v>0</v>
      </c>
      <c r="AG82" s="200">
        <v>52.06</v>
      </c>
      <c r="AH82" s="200">
        <v>0</v>
      </c>
      <c r="AI82" s="200">
        <v>12.53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 s="200">
        <v>187.61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</v>
      </c>
      <c r="AV82" s="200">
        <v>0</v>
      </c>
      <c r="AW82" s="200">
        <v>0</v>
      </c>
      <c r="AX82" s="200">
        <v>0</v>
      </c>
      <c r="AY82" s="200">
        <v>0</v>
      </c>
    </row>
    <row r="83" spans="1:51">
      <c r="A83" t="s">
        <v>125</v>
      </c>
      <c r="B83" s="200">
        <v>0</v>
      </c>
      <c r="C83" s="200">
        <v>4.25</v>
      </c>
      <c r="D83" s="200">
        <v>9.02</v>
      </c>
      <c r="E83" s="200">
        <v>0</v>
      </c>
      <c r="F83" s="200">
        <v>0</v>
      </c>
      <c r="G83" s="200">
        <v>21.86</v>
      </c>
      <c r="H83" s="200">
        <v>0</v>
      </c>
      <c r="I83" s="200">
        <v>0</v>
      </c>
      <c r="J83" s="200">
        <v>14.12</v>
      </c>
      <c r="K83" s="200">
        <v>4.71</v>
      </c>
      <c r="L83" s="200">
        <v>48.05</v>
      </c>
      <c r="M83" s="200">
        <v>1</v>
      </c>
      <c r="N83" s="200">
        <v>1.29</v>
      </c>
      <c r="O83" s="200">
        <v>0</v>
      </c>
      <c r="P83" s="200">
        <v>1.37</v>
      </c>
      <c r="Q83" s="200">
        <v>0.12</v>
      </c>
      <c r="R83" s="200">
        <v>0.46</v>
      </c>
      <c r="S83" s="200">
        <v>0.21</v>
      </c>
      <c r="T83" s="200">
        <v>0</v>
      </c>
      <c r="U83" s="200">
        <v>0.91</v>
      </c>
      <c r="V83" s="200">
        <v>0.22</v>
      </c>
      <c r="W83" s="200">
        <v>0.5</v>
      </c>
      <c r="X83" s="200">
        <v>1.6</v>
      </c>
      <c r="Y83" s="200">
        <v>0</v>
      </c>
      <c r="Z83" s="200">
        <v>11.31</v>
      </c>
      <c r="AA83" s="200">
        <v>0.98</v>
      </c>
      <c r="AB83" s="200">
        <v>0</v>
      </c>
      <c r="AC83" s="200">
        <v>0</v>
      </c>
      <c r="AD83" s="200">
        <v>17.8</v>
      </c>
      <c r="AE83" s="200">
        <v>0</v>
      </c>
      <c r="AF83" s="200">
        <v>0</v>
      </c>
      <c r="AG83" s="200">
        <v>52.06</v>
      </c>
      <c r="AH83" s="200">
        <v>0</v>
      </c>
      <c r="AI83" s="200">
        <v>12.53</v>
      </c>
      <c r="AJ83" s="200">
        <v>0</v>
      </c>
      <c r="AK83" s="200">
        <v>12.33</v>
      </c>
      <c r="AL83" s="200">
        <v>0</v>
      </c>
      <c r="AM83" s="200">
        <v>0</v>
      </c>
      <c r="AN83" s="200">
        <v>0</v>
      </c>
      <c r="AO83" s="200">
        <v>182.17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</v>
      </c>
      <c r="AV83" s="200">
        <v>0</v>
      </c>
      <c r="AW83" s="200">
        <v>0</v>
      </c>
      <c r="AX83" s="200">
        <v>0</v>
      </c>
      <c r="AY83" s="200">
        <v>0</v>
      </c>
    </row>
    <row r="84" spans="1:51">
      <c r="A84" t="s">
        <v>126</v>
      </c>
      <c r="B84" s="200">
        <v>0</v>
      </c>
      <c r="C84" s="200">
        <v>4.25</v>
      </c>
      <c r="D84" s="200">
        <v>9.02</v>
      </c>
      <c r="E84" s="200">
        <v>0</v>
      </c>
      <c r="F84" s="200">
        <v>0</v>
      </c>
      <c r="G84" s="200">
        <v>21.86</v>
      </c>
      <c r="H84" s="200">
        <v>0</v>
      </c>
      <c r="I84" s="200">
        <v>0</v>
      </c>
      <c r="J84" s="200">
        <v>14.12</v>
      </c>
      <c r="K84" s="200">
        <v>4.71</v>
      </c>
      <c r="L84" s="200">
        <v>96.28</v>
      </c>
      <c r="M84" s="200">
        <v>1</v>
      </c>
      <c r="N84" s="200">
        <v>1.29</v>
      </c>
      <c r="O84" s="200">
        <v>0</v>
      </c>
      <c r="P84" s="200">
        <v>1.37</v>
      </c>
      <c r="Q84" s="200">
        <v>0.12</v>
      </c>
      <c r="R84" s="200">
        <v>0.46</v>
      </c>
      <c r="S84" s="200">
        <v>0.28999999999999998</v>
      </c>
      <c r="T84" s="200">
        <v>0</v>
      </c>
      <c r="U84" s="200">
        <v>0.91</v>
      </c>
      <c r="V84" s="200">
        <v>0.22</v>
      </c>
      <c r="W84" s="200">
        <v>0.5</v>
      </c>
      <c r="X84" s="200">
        <v>1.6</v>
      </c>
      <c r="Y84" s="200">
        <v>0</v>
      </c>
      <c r="Z84" s="200">
        <v>11.31</v>
      </c>
      <c r="AA84" s="200">
        <v>0.98</v>
      </c>
      <c r="AB84" s="200">
        <v>0</v>
      </c>
      <c r="AC84" s="200">
        <v>0</v>
      </c>
      <c r="AD84" s="200">
        <v>17.8</v>
      </c>
      <c r="AE84" s="200">
        <v>0</v>
      </c>
      <c r="AF84" s="200">
        <v>0</v>
      </c>
      <c r="AG84" s="200">
        <v>52.06</v>
      </c>
      <c r="AH84" s="200">
        <v>0</v>
      </c>
      <c r="AI84" s="200">
        <v>12.53</v>
      </c>
      <c r="AJ84" s="200">
        <v>0</v>
      </c>
      <c r="AK84" s="200">
        <v>12.33</v>
      </c>
      <c r="AL84" s="200">
        <v>0</v>
      </c>
      <c r="AM84" s="200">
        <v>0</v>
      </c>
      <c r="AN84" s="200">
        <v>0</v>
      </c>
      <c r="AO84" s="200">
        <v>182.17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</v>
      </c>
      <c r="AV84" s="200">
        <v>0</v>
      </c>
      <c r="AW84" s="200">
        <v>0</v>
      </c>
      <c r="AX84" s="200">
        <v>0</v>
      </c>
      <c r="AY84" s="200">
        <v>0</v>
      </c>
    </row>
    <row r="85" spans="1:51">
      <c r="A85" t="s">
        <v>127</v>
      </c>
      <c r="B85" s="200">
        <v>0</v>
      </c>
      <c r="C85" s="200">
        <v>4.25</v>
      </c>
      <c r="D85" s="200">
        <v>9.02</v>
      </c>
      <c r="E85" s="200">
        <v>0</v>
      </c>
      <c r="F85" s="200">
        <v>0</v>
      </c>
      <c r="G85" s="200">
        <v>21.86</v>
      </c>
      <c r="H85" s="200">
        <v>0</v>
      </c>
      <c r="I85" s="200">
        <v>0</v>
      </c>
      <c r="J85" s="200">
        <v>14.12</v>
      </c>
      <c r="K85" s="200">
        <v>4.71</v>
      </c>
      <c r="L85" s="200">
        <v>181.17</v>
      </c>
      <c r="M85" s="200">
        <v>1</v>
      </c>
      <c r="N85" s="200">
        <v>1.29</v>
      </c>
      <c r="O85" s="200">
        <v>0</v>
      </c>
      <c r="P85" s="200">
        <v>1.37</v>
      </c>
      <c r="Q85" s="200">
        <v>0.12</v>
      </c>
      <c r="R85" s="200">
        <v>0.46</v>
      </c>
      <c r="S85" s="200">
        <v>0.28999999999999998</v>
      </c>
      <c r="T85" s="200">
        <v>0</v>
      </c>
      <c r="U85" s="200">
        <v>0.91</v>
      </c>
      <c r="V85" s="200">
        <v>0.22</v>
      </c>
      <c r="W85" s="200">
        <v>0.5</v>
      </c>
      <c r="X85" s="200">
        <v>1.6</v>
      </c>
      <c r="Y85" s="200">
        <v>0</v>
      </c>
      <c r="Z85" s="200">
        <v>11.31</v>
      </c>
      <c r="AA85" s="200">
        <v>0.98</v>
      </c>
      <c r="AB85" s="200">
        <v>0</v>
      </c>
      <c r="AC85" s="200">
        <v>0</v>
      </c>
      <c r="AD85" s="200">
        <v>17.8</v>
      </c>
      <c r="AE85" s="200">
        <v>0</v>
      </c>
      <c r="AF85" s="200">
        <v>0</v>
      </c>
      <c r="AG85" s="200">
        <v>52.06</v>
      </c>
      <c r="AH85" s="200">
        <v>0</v>
      </c>
      <c r="AI85" s="200">
        <v>12.53</v>
      </c>
      <c r="AJ85" s="200">
        <v>0</v>
      </c>
      <c r="AK85" s="200">
        <v>11.08</v>
      </c>
      <c r="AL85" s="200">
        <v>0</v>
      </c>
      <c r="AM85" s="200">
        <v>0</v>
      </c>
      <c r="AN85" s="200">
        <v>0</v>
      </c>
      <c r="AO85" s="200">
        <v>182.17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  <c r="AU85" s="200">
        <v>0</v>
      </c>
      <c r="AV85" s="200">
        <v>0</v>
      </c>
      <c r="AW85" s="200">
        <v>0</v>
      </c>
      <c r="AX85" s="200">
        <v>0</v>
      </c>
      <c r="AY85" s="200">
        <v>0</v>
      </c>
    </row>
    <row r="86" spans="1:51">
      <c r="A86" t="s">
        <v>128</v>
      </c>
      <c r="B86" s="200">
        <v>0</v>
      </c>
      <c r="C86" s="200">
        <v>4.25</v>
      </c>
      <c r="D86" s="200">
        <v>9.02</v>
      </c>
      <c r="E86" s="200">
        <v>0</v>
      </c>
      <c r="F86" s="200">
        <v>0</v>
      </c>
      <c r="G86" s="200">
        <v>21.86</v>
      </c>
      <c r="H86" s="200">
        <v>0</v>
      </c>
      <c r="I86" s="200">
        <v>0</v>
      </c>
      <c r="J86" s="200">
        <v>14.12</v>
      </c>
      <c r="K86" s="200">
        <v>4.71</v>
      </c>
      <c r="L86" s="200">
        <v>181.17</v>
      </c>
      <c r="M86" s="200">
        <v>1</v>
      </c>
      <c r="N86" s="200">
        <v>1.29</v>
      </c>
      <c r="O86" s="200">
        <v>0</v>
      </c>
      <c r="P86" s="200">
        <v>1.37</v>
      </c>
      <c r="Q86" s="200">
        <v>0.12</v>
      </c>
      <c r="R86" s="200">
        <v>0.46</v>
      </c>
      <c r="S86" s="200">
        <v>0.28999999999999998</v>
      </c>
      <c r="T86" s="200">
        <v>0</v>
      </c>
      <c r="U86" s="200">
        <v>0.91</v>
      </c>
      <c r="V86" s="200">
        <v>0.22</v>
      </c>
      <c r="W86" s="200">
        <v>0.5</v>
      </c>
      <c r="X86" s="200">
        <v>1.6</v>
      </c>
      <c r="Y86" s="200">
        <v>0</v>
      </c>
      <c r="Z86" s="200">
        <v>11.31</v>
      </c>
      <c r="AA86" s="200">
        <v>0.98</v>
      </c>
      <c r="AB86" s="200">
        <v>0</v>
      </c>
      <c r="AC86" s="200">
        <v>0</v>
      </c>
      <c r="AD86" s="200">
        <v>17.8</v>
      </c>
      <c r="AE86" s="200">
        <v>0</v>
      </c>
      <c r="AF86" s="200">
        <v>0</v>
      </c>
      <c r="AG86" s="200">
        <v>52.06</v>
      </c>
      <c r="AH86" s="200">
        <v>0</v>
      </c>
      <c r="AI86" s="200">
        <v>12.53</v>
      </c>
      <c r="AJ86" s="200">
        <v>0</v>
      </c>
      <c r="AK86" s="200">
        <v>11.08</v>
      </c>
      <c r="AL86" s="200">
        <v>0</v>
      </c>
      <c r="AM86" s="200">
        <v>0</v>
      </c>
      <c r="AN86" s="200">
        <v>0</v>
      </c>
      <c r="AO86" s="200">
        <v>182.17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  <c r="AU86" s="200">
        <v>0</v>
      </c>
      <c r="AV86" s="200">
        <v>0</v>
      </c>
      <c r="AW86" s="200">
        <v>0</v>
      </c>
      <c r="AX86" s="200">
        <v>0</v>
      </c>
      <c r="AY86" s="200">
        <v>0</v>
      </c>
    </row>
    <row r="87" spans="1:51">
      <c r="A87" t="s">
        <v>129</v>
      </c>
      <c r="B87" s="200">
        <v>0</v>
      </c>
      <c r="C87" s="200">
        <v>4.25</v>
      </c>
      <c r="D87" s="200">
        <v>9.02</v>
      </c>
      <c r="E87" s="200">
        <v>0</v>
      </c>
      <c r="F87" s="200">
        <v>0</v>
      </c>
      <c r="G87" s="200">
        <v>21.86</v>
      </c>
      <c r="H87" s="200">
        <v>0</v>
      </c>
      <c r="I87" s="200">
        <v>0</v>
      </c>
      <c r="J87" s="200">
        <v>14.12</v>
      </c>
      <c r="K87" s="200">
        <v>4.71</v>
      </c>
      <c r="L87" s="200">
        <v>181.17</v>
      </c>
      <c r="M87" s="200">
        <v>1</v>
      </c>
      <c r="N87" s="200">
        <v>1.29</v>
      </c>
      <c r="O87" s="200">
        <v>0</v>
      </c>
      <c r="P87" s="200">
        <v>1.37</v>
      </c>
      <c r="Q87" s="200">
        <v>0.12</v>
      </c>
      <c r="R87" s="200">
        <v>0.46</v>
      </c>
      <c r="S87" s="200">
        <v>0.28999999999999998</v>
      </c>
      <c r="T87" s="200">
        <v>0</v>
      </c>
      <c r="U87" s="200">
        <v>0.91</v>
      </c>
      <c r="V87" s="200">
        <v>0.22</v>
      </c>
      <c r="W87" s="200">
        <v>0.5</v>
      </c>
      <c r="X87" s="200">
        <v>1.6</v>
      </c>
      <c r="Y87" s="200">
        <v>0</v>
      </c>
      <c r="Z87" s="200">
        <v>1.38</v>
      </c>
      <c r="AA87" s="200">
        <v>0.84</v>
      </c>
      <c r="AB87" s="200">
        <v>0</v>
      </c>
      <c r="AC87" s="200">
        <v>0</v>
      </c>
      <c r="AD87" s="200">
        <v>17.8</v>
      </c>
      <c r="AE87" s="200">
        <v>0</v>
      </c>
      <c r="AF87" s="200">
        <v>0</v>
      </c>
      <c r="AG87" s="200">
        <v>52.06</v>
      </c>
      <c r="AH87" s="200">
        <v>0</v>
      </c>
      <c r="AI87" s="200">
        <v>12.53</v>
      </c>
      <c r="AJ87" s="200">
        <v>0</v>
      </c>
      <c r="AK87" s="200">
        <v>11.08</v>
      </c>
      <c r="AL87" s="200">
        <v>0</v>
      </c>
      <c r="AM87" s="200">
        <v>0</v>
      </c>
      <c r="AN87" s="200">
        <v>0</v>
      </c>
      <c r="AO87" s="200">
        <v>269.18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  <c r="AU87" s="200">
        <v>0</v>
      </c>
      <c r="AV87" s="200">
        <v>0</v>
      </c>
      <c r="AW87" s="200">
        <v>0</v>
      </c>
      <c r="AX87" s="200">
        <v>0</v>
      </c>
      <c r="AY87" s="200">
        <v>0</v>
      </c>
    </row>
    <row r="88" spans="1:51">
      <c r="A88" t="s">
        <v>130</v>
      </c>
      <c r="B88" s="200">
        <v>0</v>
      </c>
      <c r="C88" s="200">
        <v>4.25</v>
      </c>
      <c r="D88" s="200">
        <v>9.02</v>
      </c>
      <c r="E88" s="200">
        <v>0</v>
      </c>
      <c r="F88" s="200">
        <v>0</v>
      </c>
      <c r="G88" s="200">
        <v>21.86</v>
      </c>
      <c r="H88" s="200">
        <v>0</v>
      </c>
      <c r="I88" s="200">
        <v>0</v>
      </c>
      <c r="J88" s="200">
        <v>14.12</v>
      </c>
      <c r="K88" s="200">
        <v>4.71</v>
      </c>
      <c r="L88" s="200">
        <v>181.17</v>
      </c>
      <c r="M88" s="200">
        <v>1</v>
      </c>
      <c r="N88" s="200">
        <v>1.29</v>
      </c>
      <c r="O88" s="200">
        <v>0</v>
      </c>
      <c r="P88" s="200">
        <v>1.37</v>
      </c>
      <c r="Q88" s="200">
        <v>1.42</v>
      </c>
      <c r="R88" s="200">
        <v>6.26</v>
      </c>
      <c r="S88" s="200">
        <v>4.24</v>
      </c>
      <c r="T88" s="200">
        <v>0</v>
      </c>
      <c r="U88" s="200">
        <v>0.91</v>
      </c>
      <c r="V88" s="200">
        <v>0.22</v>
      </c>
      <c r="W88" s="200">
        <v>0.5</v>
      </c>
      <c r="X88" s="200">
        <v>1.6</v>
      </c>
      <c r="Y88" s="200">
        <v>0</v>
      </c>
      <c r="Z88" s="200">
        <v>1.38</v>
      </c>
      <c r="AA88" s="200">
        <v>19.899999999999999</v>
      </c>
      <c r="AB88" s="200">
        <v>0</v>
      </c>
      <c r="AC88" s="200">
        <v>0</v>
      </c>
      <c r="AD88" s="200">
        <v>17.8</v>
      </c>
      <c r="AE88" s="200">
        <v>0</v>
      </c>
      <c r="AF88" s="200">
        <v>0</v>
      </c>
      <c r="AG88" s="200">
        <v>52.06</v>
      </c>
      <c r="AH88" s="200">
        <v>0</v>
      </c>
      <c r="AI88" s="200">
        <v>12.53</v>
      </c>
      <c r="AJ88" s="200">
        <v>0</v>
      </c>
      <c r="AK88" s="200">
        <v>11.08</v>
      </c>
      <c r="AL88" s="200">
        <v>0</v>
      </c>
      <c r="AM88" s="200">
        <v>0</v>
      </c>
      <c r="AN88" s="200">
        <v>0</v>
      </c>
      <c r="AO88" s="200">
        <v>269.18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  <c r="AU88" s="200">
        <v>0</v>
      </c>
      <c r="AV88" s="200">
        <v>0</v>
      </c>
      <c r="AW88" s="200">
        <v>0</v>
      </c>
      <c r="AX88" s="200">
        <v>0</v>
      </c>
      <c r="AY88" s="200">
        <v>0</v>
      </c>
    </row>
    <row r="89" spans="1:51">
      <c r="A89" t="s">
        <v>131</v>
      </c>
      <c r="B89" s="200">
        <v>0</v>
      </c>
      <c r="C89" s="200">
        <v>4.25</v>
      </c>
      <c r="D89" s="200">
        <v>9.02</v>
      </c>
      <c r="E89" s="200">
        <v>0</v>
      </c>
      <c r="F89" s="200">
        <v>0</v>
      </c>
      <c r="G89" s="200">
        <v>21.86</v>
      </c>
      <c r="H89" s="200">
        <v>0</v>
      </c>
      <c r="I89" s="200">
        <v>0</v>
      </c>
      <c r="J89" s="200">
        <v>14.12</v>
      </c>
      <c r="K89" s="200">
        <v>4.71</v>
      </c>
      <c r="L89" s="200">
        <v>180.05</v>
      </c>
      <c r="M89" s="200">
        <v>1</v>
      </c>
      <c r="N89" s="200">
        <v>1.29</v>
      </c>
      <c r="O89" s="200">
        <v>0</v>
      </c>
      <c r="P89" s="200">
        <v>1.37</v>
      </c>
      <c r="Q89" s="200">
        <v>1.42</v>
      </c>
      <c r="R89" s="200">
        <v>6.26</v>
      </c>
      <c r="S89" s="200">
        <v>3.18</v>
      </c>
      <c r="T89" s="200">
        <v>0</v>
      </c>
      <c r="U89" s="200">
        <v>0.91</v>
      </c>
      <c r="V89" s="200">
        <v>0.22</v>
      </c>
      <c r="W89" s="200">
        <v>0.5</v>
      </c>
      <c r="X89" s="200">
        <v>1.6</v>
      </c>
      <c r="Y89" s="200">
        <v>0</v>
      </c>
      <c r="Z89" s="200">
        <v>1.38</v>
      </c>
      <c r="AA89" s="200">
        <v>19.86</v>
      </c>
      <c r="AB89" s="200">
        <v>0</v>
      </c>
      <c r="AC89" s="200">
        <v>0</v>
      </c>
      <c r="AD89" s="200">
        <v>17.8</v>
      </c>
      <c r="AE89" s="200">
        <v>0</v>
      </c>
      <c r="AF89" s="200">
        <v>0</v>
      </c>
      <c r="AG89" s="200">
        <v>52.06</v>
      </c>
      <c r="AH89" s="200">
        <v>0</v>
      </c>
      <c r="AI89" s="200">
        <v>12.53</v>
      </c>
      <c r="AJ89" s="200">
        <v>0</v>
      </c>
      <c r="AK89" s="200">
        <v>11.08</v>
      </c>
      <c r="AL89" s="200">
        <v>0</v>
      </c>
      <c r="AM89" s="200">
        <v>0</v>
      </c>
      <c r="AN89" s="200">
        <v>0</v>
      </c>
      <c r="AO89" s="200">
        <v>269.18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  <c r="AU89" s="200">
        <v>0</v>
      </c>
      <c r="AV89" s="200">
        <v>0</v>
      </c>
      <c r="AW89" s="200">
        <v>0</v>
      </c>
      <c r="AX89" s="200">
        <v>0</v>
      </c>
      <c r="AY89" s="200">
        <v>0</v>
      </c>
    </row>
    <row r="90" spans="1:51">
      <c r="A90" t="s">
        <v>132</v>
      </c>
      <c r="B90" s="200">
        <v>0</v>
      </c>
      <c r="C90" s="200">
        <v>4.25</v>
      </c>
      <c r="D90" s="200">
        <v>9.02</v>
      </c>
      <c r="E90" s="200">
        <v>0</v>
      </c>
      <c r="F90" s="200">
        <v>0</v>
      </c>
      <c r="G90" s="200">
        <v>21.86</v>
      </c>
      <c r="H90" s="200">
        <v>0</v>
      </c>
      <c r="I90" s="200">
        <v>0</v>
      </c>
      <c r="J90" s="200">
        <v>14.12</v>
      </c>
      <c r="K90" s="200">
        <v>4.71</v>
      </c>
      <c r="L90" s="200">
        <v>180.05</v>
      </c>
      <c r="M90" s="200">
        <v>1</v>
      </c>
      <c r="N90" s="200">
        <v>1.29</v>
      </c>
      <c r="O90" s="200">
        <v>0</v>
      </c>
      <c r="P90" s="200">
        <v>1.37</v>
      </c>
      <c r="Q90" s="200">
        <v>1.42</v>
      </c>
      <c r="R90" s="200">
        <v>6.26</v>
      </c>
      <c r="S90" s="200">
        <v>4.24</v>
      </c>
      <c r="T90" s="200">
        <v>0</v>
      </c>
      <c r="U90" s="200">
        <v>0.91</v>
      </c>
      <c r="V90" s="200">
        <v>3.47</v>
      </c>
      <c r="W90" s="200">
        <v>0.5</v>
      </c>
      <c r="X90" s="200">
        <v>1.6</v>
      </c>
      <c r="Y90" s="200">
        <v>0</v>
      </c>
      <c r="Z90" s="200">
        <v>19.55</v>
      </c>
      <c r="AA90" s="200">
        <v>19.86</v>
      </c>
      <c r="AB90" s="200">
        <v>0</v>
      </c>
      <c r="AC90" s="200">
        <v>0</v>
      </c>
      <c r="AD90" s="200">
        <v>17.8</v>
      </c>
      <c r="AE90" s="200">
        <v>0</v>
      </c>
      <c r="AF90" s="200">
        <v>0</v>
      </c>
      <c r="AG90" s="200">
        <v>52.06</v>
      </c>
      <c r="AH90" s="200">
        <v>0</v>
      </c>
      <c r="AI90" s="200">
        <v>12.53</v>
      </c>
      <c r="AJ90" s="200">
        <v>0</v>
      </c>
      <c r="AK90" s="200">
        <v>11.08</v>
      </c>
      <c r="AL90" s="200">
        <v>0</v>
      </c>
      <c r="AM90" s="200">
        <v>0</v>
      </c>
      <c r="AN90" s="200">
        <v>0</v>
      </c>
      <c r="AO90" s="200">
        <v>269.18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  <c r="AU90" s="200">
        <v>0</v>
      </c>
      <c r="AV90" s="200">
        <v>0</v>
      </c>
      <c r="AW90" s="200">
        <v>0</v>
      </c>
      <c r="AX90" s="200">
        <v>0</v>
      </c>
      <c r="AY90" s="200">
        <v>0</v>
      </c>
    </row>
    <row r="91" spans="1:51">
      <c r="A91" t="s">
        <v>133</v>
      </c>
      <c r="B91" s="200">
        <v>0</v>
      </c>
      <c r="C91" s="200">
        <v>4.25</v>
      </c>
      <c r="D91" s="200">
        <v>9.02</v>
      </c>
      <c r="E91" s="200">
        <v>0</v>
      </c>
      <c r="F91" s="200">
        <v>0</v>
      </c>
      <c r="G91" s="200">
        <v>21.86</v>
      </c>
      <c r="H91" s="200">
        <v>0</v>
      </c>
      <c r="I91" s="200">
        <v>0</v>
      </c>
      <c r="J91" s="200">
        <v>14.12</v>
      </c>
      <c r="K91" s="200">
        <v>4.71</v>
      </c>
      <c r="L91" s="200">
        <v>179.89</v>
      </c>
      <c r="M91" s="200">
        <v>1</v>
      </c>
      <c r="N91" s="200">
        <v>1.29</v>
      </c>
      <c r="O91" s="200">
        <v>0</v>
      </c>
      <c r="P91" s="200">
        <v>1.37</v>
      </c>
      <c r="Q91" s="200">
        <v>1.42</v>
      </c>
      <c r="R91" s="200">
        <v>6.26</v>
      </c>
      <c r="S91" s="200">
        <v>4.24</v>
      </c>
      <c r="T91" s="200">
        <v>0</v>
      </c>
      <c r="U91" s="200">
        <v>0.91</v>
      </c>
      <c r="V91" s="200">
        <v>3.47</v>
      </c>
      <c r="W91" s="200">
        <v>0.5</v>
      </c>
      <c r="X91" s="200">
        <v>1.6</v>
      </c>
      <c r="Y91" s="200">
        <v>0</v>
      </c>
      <c r="Z91" s="200">
        <v>19.55</v>
      </c>
      <c r="AA91" s="200">
        <v>19.95</v>
      </c>
      <c r="AB91" s="200">
        <v>0</v>
      </c>
      <c r="AC91" s="200">
        <v>0</v>
      </c>
      <c r="AD91" s="200">
        <v>17.8</v>
      </c>
      <c r="AE91" s="200">
        <v>0</v>
      </c>
      <c r="AF91" s="200">
        <v>0</v>
      </c>
      <c r="AG91" s="200">
        <v>52.06</v>
      </c>
      <c r="AH91" s="200">
        <v>0</v>
      </c>
      <c r="AI91" s="200">
        <v>12.53</v>
      </c>
      <c r="AJ91" s="200">
        <v>0</v>
      </c>
      <c r="AK91" s="200">
        <v>11.08</v>
      </c>
      <c r="AL91" s="200">
        <v>0</v>
      </c>
      <c r="AM91" s="200">
        <v>0</v>
      </c>
      <c r="AN91" s="200">
        <v>0</v>
      </c>
      <c r="AO91" s="200">
        <v>269.18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  <c r="AU91" s="200">
        <v>0</v>
      </c>
      <c r="AV91" s="200">
        <v>0</v>
      </c>
      <c r="AW91" s="200">
        <v>0</v>
      </c>
      <c r="AX91" s="200">
        <v>0</v>
      </c>
      <c r="AY91" s="200">
        <v>0</v>
      </c>
    </row>
    <row r="92" spans="1:51">
      <c r="A92" t="s">
        <v>134</v>
      </c>
      <c r="B92" s="200">
        <v>0</v>
      </c>
      <c r="C92" s="200">
        <v>4.25</v>
      </c>
      <c r="D92" s="200">
        <v>9.02</v>
      </c>
      <c r="E92" s="200">
        <v>0</v>
      </c>
      <c r="F92" s="200">
        <v>0</v>
      </c>
      <c r="G92" s="200">
        <v>21.86</v>
      </c>
      <c r="H92" s="200">
        <v>0</v>
      </c>
      <c r="I92" s="200">
        <v>0</v>
      </c>
      <c r="J92" s="200">
        <v>14.12</v>
      </c>
      <c r="K92" s="200">
        <v>4.71</v>
      </c>
      <c r="L92" s="200">
        <v>180.13</v>
      </c>
      <c r="M92" s="200">
        <v>1</v>
      </c>
      <c r="N92" s="200">
        <v>1.29</v>
      </c>
      <c r="O92" s="200">
        <v>0</v>
      </c>
      <c r="P92" s="200">
        <v>1.37</v>
      </c>
      <c r="Q92" s="200">
        <v>1.42</v>
      </c>
      <c r="R92" s="200">
        <v>6.26</v>
      </c>
      <c r="S92" s="200">
        <v>4.24</v>
      </c>
      <c r="T92" s="200">
        <v>0</v>
      </c>
      <c r="U92" s="200">
        <v>0.91</v>
      </c>
      <c r="V92" s="200">
        <v>3.47</v>
      </c>
      <c r="W92" s="200">
        <v>0.5</v>
      </c>
      <c r="X92" s="200">
        <v>1.6</v>
      </c>
      <c r="Y92" s="200">
        <v>0</v>
      </c>
      <c r="Z92" s="200">
        <v>19.55</v>
      </c>
      <c r="AA92" s="200">
        <v>19.95</v>
      </c>
      <c r="AB92" s="200">
        <v>0</v>
      </c>
      <c r="AC92" s="200">
        <v>0</v>
      </c>
      <c r="AD92" s="200">
        <v>17.8</v>
      </c>
      <c r="AE92" s="200">
        <v>0</v>
      </c>
      <c r="AF92" s="200">
        <v>0</v>
      </c>
      <c r="AG92" s="200">
        <v>52.06</v>
      </c>
      <c r="AH92" s="200">
        <v>0</v>
      </c>
      <c r="AI92" s="200">
        <v>12.53</v>
      </c>
      <c r="AJ92" s="200">
        <v>0</v>
      </c>
      <c r="AK92" s="200">
        <v>11.08</v>
      </c>
      <c r="AL92" s="200">
        <v>0</v>
      </c>
      <c r="AM92" s="200">
        <v>0</v>
      </c>
      <c r="AN92" s="200">
        <v>0</v>
      </c>
      <c r="AO92" s="200">
        <v>269.18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  <c r="AU92" s="200">
        <v>0</v>
      </c>
      <c r="AV92" s="200">
        <v>0</v>
      </c>
      <c r="AW92" s="200">
        <v>0</v>
      </c>
      <c r="AX92" s="200">
        <v>0</v>
      </c>
      <c r="AY92" s="200">
        <v>0</v>
      </c>
    </row>
    <row r="93" spans="1:51">
      <c r="A93" t="s">
        <v>135</v>
      </c>
      <c r="B93" s="200">
        <v>0</v>
      </c>
      <c r="C93" s="200">
        <v>4.25</v>
      </c>
      <c r="D93" s="200">
        <v>9.02</v>
      </c>
      <c r="E93" s="200">
        <v>0</v>
      </c>
      <c r="F93" s="200">
        <v>0</v>
      </c>
      <c r="G93" s="200">
        <v>21.86</v>
      </c>
      <c r="H93" s="200">
        <v>0</v>
      </c>
      <c r="I93" s="200">
        <v>0</v>
      </c>
      <c r="J93" s="200">
        <v>14.12</v>
      </c>
      <c r="K93" s="200">
        <v>4.71</v>
      </c>
      <c r="L93" s="200">
        <v>180.13</v>
      </c>
      <c r="M93" s="200">
        <v>1</v>
      </c>
      <c r="N93" s="200">
        <v>1.29</v>
      </c>
      <c r="O93" s="200">
        <v>0</v>
      </c>
      <c r="P93" s="200">
        <v>1.37</v>
      </c>
      <c r="Q93" s="200">
        <v>1.42</v>
      </c>
      <c r="R93" s="200">
        <v>6.26</v>
      </c>
      <c r="S93" s="200">
        <v>4.24</v>
      </c>
      <c r="T93" s="200">
        <v>0</v>
      </c>
      <c r="U93" s="200">
        <v>0.91</v>
      </c>
      <c r="V93" s="200">
        <v>3.47</v>
      </c>
      <c r="W93" s="200">
        <v>0.5</v>
      </c>
      <c r="X93" s="200">
        <v>1.6</v>
      </c>
      <c r="Y93" s="200">
        <v>0</v>
      </c>
      <c r="Z93" s="200">
        <v>19.55</v>
      </c>
      <c r="AA93" s="200">
        <v>19.95</v>
      </c>
      <c r="AB93" s="200">
        <v>0</v>
      </c>
      <c r="AC93" s="200">
        <v>0</v>
      </c>
      <c r="AD93" s="200">
        <v>17.8</v>
      </c>
      <c r="AE93" s="200">
        <v>0</v>
      </c>
      <c r="AF93" s="200">
        <v>0</v>
      </c>
      <c r="AG93" s="200">
        <v>52.06</v>
      </c>
      <c r="AH93" s="200">
        <v>0</v>
      </c>
      <c r="AI93" s="200">
        <v>12.53</v>
      </c>
      <c r="AJ93" s="200">
        <v>0</v>
      </c>
      <c r="AK93" s="200">
        <v>11.08</v>
      </c>
      <c r="AL93" s="200">
        <v>0</v>
      </c>
      <c r="AM93" s="200">
        <v>0</v>
      </c>
      <c r="AN93" s="200">
        <v>0</v>
      </c>
      <c r="AO93" s="200">
        <v>269.18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  <c r="AU93" s="200">
        <v>0</v>
      </c>
      <c r="AV93" s="200">
        <v>0</v>
      </c>
      <c r="AW93" s="200">
        <v>0</v>
      </c>
      <c r="AX93" s="200">
        <v>0</v>
      </c>
      <c r="AY93" s="200">
        <v>0</v>
      </c>
    </row>
    <row r="94" spans="1:51">
      <c r="A94" t="s">
        <v>136</v>
      </c>
      <c r="B94" s="200">
        <v>0</v>
      </c>
      <c r="C94" s="200">
        <v>4.25</v>
      </c>
      <c r="D94" s="200">
        <v>9.02</v>
      </c>
      <c r="E94" s="200">
        <v>0</v>
      </c>
      <c r="F94" s="200">
        <v>0</v>
      </c>
      <c r="G94" s="200">
        <v>21.86</v>
      </c>
      <c r="H94" s="200">
        <v>0</v>
      </c>
      <c r="I94" s="200">
        <v>0</v>
      </c>
      <c r="J94" s="200">
        <v>14.12</v>
      </c>
      <c r="K94" s="200">
        <v>4.71</v>
      </c>
      <c r="L94" s="200">
        <v>180.13</v>
      </c>
      <c r="M94" s="200">
        <v>1</v>
      </c>
      <c r="N94" s="200">
        <v>1.29</v>
      </c>
      <c r="O94" s="200">
        <v>0</v>
      </c>
      <c r="P94" s="200">
        <v>1.37</v>
      </c>
      <c r="Q94" s="200">
        <v>1.42</v>
      </c>
      <c r="R94" s="200">
        <v>6.26</v>
      </c>
      <c r="S94" s="200">
        <v>4.24</v>
      </c>
      <c r="T94" s="200">
        <v>0</v>
      </c>
      <c r="U94" s="200">
        <v>0.91</v>
      </c>
      <c r="V94" s="200">
        <v>3.47</v>
      </c>
      <c r="W94" s="200">
        <v>0.5</v>
      </c>
      <c r="X94" s="200">
        <v>1.6</v>
      </c>
      <c r="Y94" s="200">
        <v>0</v>
      </c>
      <c r="Z94" s="200">
        <v>19.55</v>
      </c>
      <c r="AA94" s="200">
        <v>19.95</v>
      </c>
      <c r="AB94" s="200">
        <v>0</v>
      </c>
      <c r="AC94" s="200">
        <v>0</v>
      </c>
      <c r="AD94" s="200">
        <v>17.8</v>
      </c>
      <c r="AE94" s="200">
        <v>0</v>
      </c>
      <c r="AF94" s="200">
        <v>0</v>
      </c>
      <c r="AG94" s="200">
        <v>52.06</v>
      </c>
      <c r="AH94" s="200">
        <v>0</v>
      </c>
      <c r="AI94" s="200">
        <v>12.53</v>
      </c>
      <c r="AJ94" s="200">
        <v>0</v>
      </c>
      <c r="AK94" s="200">
        <v>11.08</v>
      </c>
      <c r="AL94" s="200">
        <v>0</v>
      </c>
      <c r="AM94" s="200">
        <v>0</v>
      </c>
      <c r="AN94" s="200">
        <v>0</v>
      </c>
      <c r="AO94" s="200">
        <v>269.18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  <c r="AU94" s="200">
        <v>0</v>
      </c>
      <c r="AV94" s="200">
        <v>0</v>
      </c>
      <c r="AW94" s="200">
        <v>0</v>
      </c>
      <c r="AX94" s="200">
        <v>0</v>
      </c>
      <c r="AY94" s="200">
        <v>0</v>
      </c>
    </row>
    <row r="95" spans="1:51">
      <c r="A95" t="s">
        <v>137</v>
      </c>
      <c r="B95" s="200">
        <v>0</v>
      </c>
      <c r="C95" s="200">
        <v>4.25</v>
      </c>
      <c r="D95" s="200">
        <v>9.02</v>
      </c>
      <c r="E95" s="200">
        <v>0</v>
      </c>
      <c r="F95" s="200">
        <v>0</v>
      </c>
      <c r="G95" s="200">
        <v>21.86</v>
      </c>
      <c r="H95" s="200">
        <v>0</v>
      </c>
      <c r="I95" s="200">
        <v>0</v>
      </c>
      <c r="J95" s="200">
        <v>14.12</v>
      </c>
      <c r="K95" s="200">
        <v>4.71</v>
      </c>
      <c r="L95" s="200">
        <v>180.13</v>
      </c>
      <c r="M95" s="200">
        <v>1</v>
      </c>
      <c r="N95" s="200">
        <v>1.29</v>
      </c>
      <c r="O95" s="200">
        <v>0</v>
      </c>
      <c r="P95" s="200">
        <v>1.37</v>
      </c>
      <c r="Q95" s="200">
        <v>1.42</v>
      </c>
      <c r="R95" s="200">
        <v>6.26</v>
      </c>
      <c r="S95" s="200">
        <v>4.24</v>
      </c>
      <c r="T95" s="200">
        <v>0</v>
      </c>
      <c r="U95" s="200">
        <v>0.91</v>
      </c>
      <c r="V95" s="200">
        <v>3.47</v>
      </c>
      <c r="W95" s="200">
        <v>7.49</v>
      </c>
      <c r="X95" s="200">
        <v>25.97</v>
      </c>
      <c r="Y95" s="200">
        <v>0</v>
      </c>
      <c r="Z95" s="200">
        <v>19.55</v>
      </c>
      <c r="AA95" s="200">
        <v>19.95</v>
      </c>
      <c r="AB95" s="200">
        <v>0</v>
      </c>
      <c r="AC95" s="200">
        <v>0</v>
      </c>
      <c r="AD95" s="200">
        <v>17.8</v>
      </c>
      <c r="AE95" s="200">
        <v>0</v>
      </c>
      <c r="AF95" s="200">
        <v>0</v>
      </c>
      <c r="AG95" s="200">
        <v>52.06</v>
      </c>
      <c r="AH95" s="200">
        <v>0</v>
      </c>
      <c r="AI95" s="200">
        <v>12.53</v>
      </c>
      <c r="AJ95" s="200">
        <v>0</v>
      </c>
      <c r="AK95" s="200">
        <v>11.08</v>
      </c>
      <c r="AL95" s="200">
        <v>0</v>
      </c>
      <c r="AM95" s="200">
        <v>0</v>
      </c>
      <c r="AN95" s="200">
        <v>0</v>
      </c>
      <c r="AO95" s="200">
        <v>269.18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  <c r="AU95" s="200">
        <v>0</v>
      </c>
      <c r="AV95" s="200">
        <v>0</v>
      </c>
      <c r="AW95" s="200">
        <v>0</v>
      </c>
      <c r="AX95" s="200">
        <v>0</v>
      </c>
      <c r="AY95" s="200">
        <v>0</v>
      </c>
    </row>
    <row r="96" spans="1:51">
      <c r="A96" t="s">
        <v>138</v>
      </c>
      <c r="B96" s="200">
        <v>0</v>
      </c>
      <c r="C96" s="200">
        <v>4.25</v>
      </c>
      <c r="D96" s="200">
        <v>9.02</v>
      </c>
      <c r="E96" s="200">
        <v>0</v>
      </c>
      <c r="F96" s="200">
        <v>0</v>
      </c>
      <c r="G96" s="200">
        <v>21.86</v>
      </c>
      <c r="H96" s="200">
        <v>0</v>
      </c>
      <c r="I96" s="200">
        <v>0</v>
      </c>
      <c r="J96" s="200">
        <v>14.12</v>
      </c>
      <c r="K96" s="200">
        <v>4.71</v>
      </c>
      <c r="L96" s="200">
        <v>180.13</v>
      </c>
      <c r="M96" s="200">
        <v>1</v>
      </c>
      <c r="N96" s="200">
        <v>1.29</v>
      </c>
      <c r="O96" s="200">
        <v>0</v>
      </c>
      <c r="P96" s="200">
        <v>1.37</v>
      </c>
      <c r="Q96" s="200">
        <v>1.42</v>
      </c>
      <c r="R96" s="200">
        <v>6.26</v>
      </c>
      <c r="S96" s="200">
        <v>4.24</v>
      </c>
      <c r="T96" s="200">
        <v>0</v>
      </c>
      <c r="U96" s="200">
        <v>0.91</v>
      </c>
      <c r="V96" s="200">
        <v>3.35</v>
      </c>
      <c r="W96" s="200">
        <v>6.79</v>
      </c>
      <c r="X96" s="200">
        <v>23.93</v>
      </c>
      <c r="Y96" s="200">
        <v>0</v>
      </c>
      <c r="Z96" s="200">
        <v>19.55</v>
      </c>
      <c r="AA96" s="200">
        <v>19.95</v>
      </c>
      <c r="AB96" s="200">
        <v>0</v>
      </c>
      <c r="AC96" s="200">
        <v>0</v>
      </c>
      <c r="AD96" s="200">
        <v>17.8</v>
      </c>
      <c r="AE96" s="200">
        <v>0</v>
      </c>
      <c r="AF96" s="200">
        <v>0</v>
      </c>
      <c r="AG96" s="200">
        <v>52.06</v>
      </c>
      <c r="AH96" s="200">
        <v>0</v>
      </c>
      <c r="AI96" s="200">
        <v>12.53</v>
      </c>
      <c r="AJ96" s="200">
        <v>0</v>
      </c>
      <c r="AK96" s="200">
        <v>11.08</v>
      </c>
      <c r="AL96" s="200">
        <v>0</v>
      </c>
      <c r="AM96" s="200">
        <v>0</v>
      </c>
      <c r="AN96" s="200">
        <v>0</v>
      </c>
      <c r="AO96" s="200">
        <v>269.18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  <c r="AU96" s="200">
        <v>0</v>
      </c>
      <c r="AV96" s="200">
        <v>0</v>
      </c>
      <c r="AW96" s="200">
        <v>0</v>
      </c>
      <c r="AX96" s="200">
        <v>0</v>
      </c>
      <c r="AY96" s="200">
        <v>0</v>
      </c>
    </row>
    <row r="97" spans="1:51">
      <c r="A97" t="s">
        <v>139</v>
      </c>
      <c r="B97" s="200">
        <v>0</v>
      </c>
      <c r="C97" s="200">
        <v>4.25</v>
      </c>
      <c r="D97" s="200">
        <v>9.02</v>
      </c>
      <c r="E97" s="200">
        <v>0</v>
      </c>
      <c r="F97" s="200">
        <v>0</v>
      </c>
      <c r="G97" s="200">
        <v>21.86</v>
      </c>
      <c r="H97" s="200">
        <v>0</v>
      </c>
      <c r="I97" s="200">
        <v>0</v>
      </c>
      <c r="J97" s="200">
        <v>14.12</v>
      </c>
      <c r="K97" s="200">
        <v>4.71</v>
      </c>
      <c r="L97" s="200">
        <v>180.13</v>
      </c>
      <c r="M97" s="200">
        <v>1</v>
      </c>
      <c r="N97" s="200">
        <v>1.29</v>
      </c>
      <c r="O97" s="200">
        <v>0</v>
      </c>
      <c r="P97" s="200">
        <v>1.37</v>
      </c>
      <c r="Q97" s="200">
        <v>1.42</v>
      </c>
      <c r="R97" s="200">
        <v>6.26</v>
      </c>
      <c r="S97" s="200">
        <v>4.24</v>
      </c>
      <c r="T97" s="200">
        <v>0</v>
      </c>
      <c r="U97" s="200">
        <v>0.91</v>
      </c>
      <c r="V97" s="200">
        <v>3.35</v>
      </c>
      <c r="W97" s="200">
        <v>6.79</v>
      </c>
      <c r="X97" s="200">
        <v>23.93</v>
      </c>
      <c r="Y97" s="200">
        <v>0</v>
      </c>
      <c r="Z97" s="200">
        <v>19.55</v>
      </c>
      <c r="AA97" s="200">
        <v>19.95</v>
      </c>
      <c r="AB97" s="200">
        <v>0</v>
      </c>
      <c r="AC97" s="200">
        <v>0</v>
      </c>
      <c r="AD97" s="200">
        <v>17.8</v>
      </c>
      <c r="AE97" s="200">
        <v>0</v>
      </c>
      <c r="AF97" s="200">
        <v>0</v>
      </c>
      <c r="AG97" s="200">
        <v>52.06</v>
      </c>
      <c r="AH97" s="200">
        <v>0</v>
      </c>
      <c r="AI97" s="200">
        <v>12.53</v>
      </c>
      <c r="AJ97" s="200">
        <v>0</v>
      </c>
      <c r="AK97" s="200">
        <v>11.08</v>
      </c>
      <c r="AL97" s="200">
        <v>0</v>
      </c>
      <c r="AM97" s="200">
        <v>0</v>
      </c>
      <c r="AN97" s="200">
        <v>0</v>
      </c>
      <c r="AO97" s="200">
        <v>269.18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  <c r="AU97" s="200">
        <v>0</v>
      </c>
      <c r="AV97" s="200">
        <v>0</v>
      </c>
      <c r="AW97" s="200">
        <v>0</v>
      </c>
      <c r="AX97" s="200">
        <v>0</v>
      </c>
      <c r="AY97" s="200">
        <v>0</v>
      </c>
    </row>
    <row r="98" spans="1:51">
      <c r="A98" t="s">
        <v>140</v>
      </c>
      <c r="B98" s="200">
        <v>0</v>
      </c>
      <c r="C98" s="200">
        <v>4.25</v>
      </c>
      <c r="D98" s="200">
        <v>9.02</v>
      </c>
      <c r="E98" s="200">
        <v>0</v>
      </c>
      <c r="F98" s="200">
        <v>0</v>
      </c>
      <c r="G98" s="200">
        <v>21.86</v>
      </c>
      <c r="H98" s="200">
        <v>0</v>
      </c>
      <c r="I98" s="200">
        <v>0</v>
      </c>
      <c r="J98" s="200">
        <v>14.12</v>
      </c>
      <c r="K98" s="200">
        <v>4.71</v>
      </c>
      <c r="L98" s="200">
        <v>180.13</v>
      </c>
      <c r="M98" s="200">
        <v>1</v>
      </c>
      <c r="N98" s="200">
        <v>1.29</v>
      </c>
      <c r="O98" s="200">
        <v>0</v>
      </c>
      <c r="P98" s="200">
        <v>1.37</v>
      </c>
      <c r="Q98" s="200">
        <v>1.42</v>
      </c>
      <c r="R98" s="200">
        <v>6.26</v>
      </c>
      <c r="S98" s="200">
        <v>4.24</v>
      </c>
      <c r="T98" s="200">
        <v>0</v>
      </c>
      <c r="U98" s="200">
        <v>0.91</v>
      </c>
      <c r="V98" s="200">
        <v>3.35</v>
      </c>
      <c r="W98" s="200">
        <v>6.79</v>
      </c>
      <c r="X98" s="200">
        <v>23.93</v>
      </c>
      <c r="Y98" s="200">
        <v>0</v>
      </c>
      <c r="Z98" s="200">
        <v>19.55</v>
      </c>
      <c r="AA98" s="200">
        <v>19.95</v>
      </c>
      <c r="AB98" s="200">
        <v>0</v>
      </c>
      <c r="AC98" s="200">
        <v>0</v>
      </c>
      <c r="AD98" s="200">
        <v>17.8</v>
      </c>
      <c r="AE98" s="200">
        <v>0</v>
      </c>
      <c r="AF98" s="200">
        <v>0</v>
      </c>
      <c r="AG98" s="200">
        <v>52.06</v>
      </c>
      <c r="AH98" s="200">
        <v>0</v>
      </c>
      <c r="AI98" s="200">
        <v>12.53</v>
      </c>
      <c r="AJ98" s="200">
        <v>0</v>
      </c>
      <c r="AK98" s="200">
        <v>11.08</v>
      </c>
      <c r="AL98" s="200">
        <v>0</v>
      </c>
      <c r="AM98" s="200">
        <v>0</v>
      </c>
      <c r="AN98" s="200">
        <v>0</v>
      </c>
      <c r="AO98" s="200">
        <v>269.18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  <c r="AU98" s="200">
        <v>0</v>
      </c>
      <c r="AV98" s="200">
        <v>0</v>
      </c>
      <c r="AW98" s="200">
        <v>0</v>
      </c>
      <c r="AX98" s="200">
        <v>0</v>
      </c>
      <c r="AY98" s="200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0.10251999999999999</v>
      </c>
      <c r="D99">
        <f t="shared" si="0"/>
        <v>0.21647999999999973</v>
      </c>
      <c r="E99">
        <f t="shared" si="0"/>
        <v>0</v>
      </c>
      <c r="F99">
        <f t="shared" si="0"/>
        <v>0</v>
      </c>
      <c r="G99">
        <f t="shared" si="0"/>
        <v>0.52463999999999911</v>
      </c>
      <c r="H99">
        <f t="shared" si="0"/>
        <v>0</v>
      </c>
      <c r="I99">
        <f t="shared" si="0"/>
        <v>0</v>
      </c>
      <c r="J99">
        <f t="shared" si="0"/>
        <v>0.3388799999999994</v>
      </c>
      <c r="K99">
        <f t="shared" si="0"/>
        <v>7.9865000000000005E-2</v>
      </c>
      <c r="L99">
        <f t="shared" si="0"/>
        <v>2.8220574999999979</v>
      </c>
      <c r="M99">
        <f t="shared" si="0"/>
        <v>2.5037500000000001E-2</v>
      </c>
      <c r="N99">
        <f t="shared" si="0"/>
        <v>3.1177500000000066E-2</v>
      </c>
      <c r="O99">
        <f t="shared" si="0"/>
        <v>0</v>
      </c>
      <c r="P99">
        <f t="shared" si="0"/>
        <v>3.2845000000000041E-2</v>
      </c>
      <c r="Q99">
        <f t="shared" si="0"/>
        <v>1.8804999999999985E-2</v>
      </c>
      <c r="R99">
        <f t="shared" si="0"/>
        <v>6.9345000000000073E-2</v>
      </c>
      <c r="S99">
        <f t="shared" si="0"/>
        <v>5.4850000000000031E-2</v>
      </c>
      <c r="T99">
        <f t="shared" si="0"/>
        <v>0</v>
      </c>
      <c r="U99">
        <f t="shared" si="0"/>
        <v>2.183999999999995E-2</v>
      </c>
      <c r="V99">
        <f t="shared" si="0"/>
        <v>2.8217499999999986E-2</v>
      </c>
      <c r="W99">
        <f t="shared" si="0"/>
        <v>5.008499999999997E-2</v>
      </c>
      <c r="X99">
        <f t="shared" si="0"/>
        <v>0.16475750000000031</v>
      </c>
      <c r="Y99">
        <f t="shared" si="0"/>
        <v>0</v>
      </c>
      <c r="Z99">
        <f t="shared" si="0"/>
        <v>0.16189749999999972</v>
      </c>
      <c r="AA99">
        <f t="shared" si="0"/>
        <v>0.21780000000000035</v>
      </c>
      <c r="AB99">
        <f t="shared" si="0"/>
        <v>0</v>
      </c>
      <c r="AC99">
        <f t="shared" si="0"/>
        <v>0</v>
      </c>
      <c r="AD99">
        <f t="shared" si="0"/>
        <v>0.4271999999999993</v>
      </c>
      <c r="AE99">
        <f t="shared" si="0"/>
        <v>0</v>
      </c>
      <c r="AF99">
        <f t="shared" si="0"/>
        <v>0</v>
      </c>
      <c r="AG99">
        <f t="shared" si="0"/>
        <v>1.249440000000001</v>
      </c>
      <c r="AH99">
        <f t="shared" si="0"/>
        <v>0</v>
      </c>
      <c r="AI99">
        <f t="shared" si="0"/>
        <v>0.30071999999999954</v>
      </c>
      <c r="AJ99">
        <f t="shared" si="0"/>
        <v>0</v>
      </c>
      <c r="AK99">
        <f t="shared" si="0"/>
        <v>0.19054750000000018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4.6875100000000058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-19.050999999999998</v>
      </c>
      <c r="D27" s="82">
        <v>0</v>
      </c>
      <c r="E27" s="82">
        <v>0</v>
      </c>
      <c r="F27" s="82">
        <v>-25.949000000000002</v>
      </c>
      <c r="G27" s="82">
        <v>-45</v>
      </c>
      <c r="H27" s="76"/>
      <c r="I27" s="31">
        <v>25</v>
      </c>
      <c r="J27" s="82">
        <v>19.050999999999998</v>
      </c>
      <c r="K27" s="82">
        <v>0</v>
      </c>
      <c r="L27" s="82">
        <v>0</v>
      </c>
      <c r="M27" s="82">
        <v>0</v>
      </c>
      <c r="N27" s="82">
        <v>19.050999999999998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25.949000000000002</v>
      </c>
      <c r="AF27" s="82">
        <v>0</v>
      </c>
      <c r="AG27" s="82">
        <v>0</v>
      </c>
      <c r="AH27" s="82">
        <v>0</v>
      </c>
      <c r="AI27" s="82">
        <v>25.949000000000002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19.050999999999998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-19.050999999999998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25.949000000000002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-25.949000000000002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190.51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190.51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259.49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259.49</v>
      </c>
      <c r="DF27" s="81">
        <f t="shared" si="31"/>
        <v>45</v>
      </c>
      <c r="DG27" s="81">
        <f t="shared" si="32"/>
        <v>-19.050999999999998</v>
      </c>
      <c r="DH27" s="81">
        <f t="shared" si="33"/>
        <v>0</v>
      </c>
      <c r="DI27" s="81">
        <f t="shared" si="34"/>
        <v>0</v>
      </c>
      <c r="DJ27" s="81">
        <f t="shared" si="35"/>
        <v>-25.949000000000002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-51.226999999999997</v>
      </c>
      <c r="D28" s="82">
        <v>0</v>
      </c>
      <c r="E28" s="82">
        <v>0</v>
      </c>
      <c r="F28" s="82">
        <v>-69.772999999999996</v>
      </c>
      <c r="G28" s="82">
        <v>-121</v>
      </c>
      <c r="H28" s="76"/>
      <c r="I28" s="31">
        <v>26</v>
      </c>
      <c r="J28" s="82">
        <v>51.226999999999997</v>
      </c>
      <c r="K28" s="82">
        <v>0</v>
      </c>
      <c r="L28" s="82">
        <v>0</v>
      </c>
      <c r="M28" s="82">
        <v>0</v>
      </c>
      <c r="N28" s="82">
        <v>51.226999999999997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69.772999999999996</v>
      </c>
      <c r="AF28" s="82">
        <v>0</v>
      </c>
      <c r="AG28" s="82">
        <v>0</v>
      </c>
      <c r="AH28" s="82">
        <v>0</v>
      </c>
      <c r="AI28" s="82">
        <v>69.772999999999996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51.226999999999997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-51.226999999999997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69.772999999999996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-69.772999999999996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512.27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512.27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697.73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697.73</v>
      </c>
      <c r="DF28" s="81">
        <f t="shared" si="31"/>
        <v>121</v>
      </c>
      <c r="DG28" s="81">
        <f t="shared" si="32"/>
        <v>-51.226999999999997</v>
      </c>
      <c r="DH28" s="81">
        <f t="shared" si="33"/>
        <v>0</v>
      </c>
      <c r="DI28" s="81">
        <f t="shared" si="34"/>
        <v>0</v>
      </c>
      <c r="DJ28" s="81">
        <f t="shared" si="35"/>
        <v>-69.772999999999996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-77.052000000000007</v>
      </c>
      <c r="D29" s="82">
        <v>0</v>
      </c>
      <c r="E29" s="82">
        <v>0</v>
      </c>
      <c r="F29" s="82">
        <v>-104.94799999999999</v>
      </c>
      <c r="G29" s="82">
        <v>-182</v>
      </c>
      <c r="H29" s="76"/>
      <c r="I29" s="31">
        <v>27</v>
      </c>
      <c r="J29" s="82">
        <v>77.052000000000007</v>
      </c>
      <c r="K29" s="82">
        <v>0</v>
      </c>
      <c r="L29" s="82">
        <v>0</v>
      </c>
      <c r="M29" s="82">
        <v>0</v>
      </c>
      <c r="N29" s="82">
        <v>77.052000000000007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104.94799999999999</v>
      </c>
      <c r="AF29" s="82">
        <v>0</v>
      </c>
      <c r="AG29" s="82">
        <v>0</v>
      </c>
      <c r="AH29" s="82">
        <v>0</v>
      </c>
      <c r="AI29" s="82">
        <v>104.94799999999999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77.052000000000007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-77.052000000000007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104.94799999999999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-104.94799999999999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770.5200000000001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770.5200000000001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1049.48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1049.48</v>
      </c>
      <c r="DF29" s="81">
        <f t="shared" si="31"/>
        <v>182</v>
      </c>
      <c r="DG29" s="81">
        <f t="shared" si="32"/>
        <v>-77.052000000000007</v>
      </c>
      <c r="DH29" s="81">
        <f t="shared" si="33"/>
        <v>0</v>
      </c>
      <c r="DI29" s="81">
        <f t="shared" si="34"/>
        <v>0</v>
      </c>
      <c r="DJ29" s="81">
        <f t="shared" si="35"/>
        <v>-104.94799999999999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-65.197999999999993</v>
      </c>
      <c r="D30" s="82">
        <v>0</v>
      </c>
      <c r="E30" s="82">
        <v>0</v>
      </c>
      <c r="F30" s="82">
        <v>-88.802000000000007</v>
      </c>
      <c r="G30" s="82">
        <v>-154</v>
      </c>
      <c r="H30" s="76"/>
      <c r="I30" s="31">
        <v>28</v>
      </c>
      <c r="J30" s="82">
        <v>65.197999999999993</v>
      </c>
      <c r="K30" s="82">
        <v>0</v>
      </c>
      <c r="L30" s="82">
        <v>0</v>
      </c>
      <c r="M30" s="82">
        <v>0</v>
      </c>
      <c r="N30" s="82">
        <v>65.197999999999993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88.802000000000007</v>
      </c>
      <c r="AF30" s="82">
        <v>0</v>
      </c>
      <c r="AG30" s="82">
        <v>0</v>
      </c>
      <c r="AH30" s="82">
        <v>0</v>
      </c>
      <c r="AI30" s="82">
        <v>88.802000000000007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65.197999999999993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-65.197999999999993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88.802000000000007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-88.802000000000007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651.9799999999999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651.9799999999999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888.0200000000001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888.0200000000001</v>
      </c>
      <c r="DF30" s="81">
        <f t="shared" si="31"/>
        <v>154</v>
      </c>
      <c r="DG30" s="81">
        <f t="shared" si="32"/>
        <v>-65.197999999999993</v>
      </c>
      <c r="DH30" s="81">
        <f t="shared" si="33"/>
        <v>0</v>
      </c>
      <c r="DI30" s="81">
        <f t="shared" si="34"/>
        <v>0</v>
      </c>
      <c r="DJ30" s="81">
        <f t="shared" si="35"/>
        <v>-88.802000000000007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-91.445999999999998</v>
      </c>
      <c r="D31" s="82">
        <v>0</v>
      </c>
      <c r="E31" s="82">
        <v>0</v>
      </c>
      <c r="F31" s="82">
        <v>-124.554</v>
      </c>
      <c r="G31" s="82">
        <v>-216</v>
      </c>
      <c r="H31" s="76"/>
      <c r="I31" s="31">
        <v>29</v>
      </c>
      <c r="J31" s="82">
        <v>91.445999999999998</v>
      </c>
      <c r="K31" s="82">
        <v>0</v>
      </c>
      <c r="L31" s="82">
        <v>0</v>
      </c>
      <c r="M31" s="82">
        <v>0</v>
      </c>
      <c r="N31" s="82">
        <v>91.445999999999998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124.554</v>
      </c>
      <c r="AF31" s="82">
        <v>0</v>
      </c>
      <c r="AG31" s="82">
        <v>0</v>
      </c>
      <c r="AH31" s="82">
        <v>0</v>
      </c>
      <c r="AI31" s="82">
        <v>124.554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91.445999999999998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-91.445999999999998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124.554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-124.554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914.46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914.46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1245.54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1245.54</v>
      </c>
      <c r="DF31" s="81">
        <f t="shared" si="31"/>
        <v>216</v>
      </c>
      <c r="DG31" s="81">
        <f t="shared" si="32"/>
        <v>-91.445999999999998</v>
      </c>
      <c r="DH31" s="81">
        <f t="shared" si="33"/>
        <v>0</v>
      </c>
      <c r="DI31" s="81">
        <f t="shared" si="34"/>
        <v>0</v>
      </c>
      <c r="DJ31" s="81">
        <f t="shared" si="35"/>
        <v>-124.554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-75</v>
      </c>
      <c r="D32" s="82">
        <v>0</v>
      </c>
      <c r="E32" s="82">
        <v>0</v>
      </c>
      <c r="F32" s="82">
        <v>-179</v>
      </c>
      <c r="G32" s="82">
        <v>-254</v>
      </c>
      <c r="H32" s="76"/>
      <c r="I32" s="31">
        <v>30</v>
      </c>
      <c r="J32" s="82">
        <v>75</v>
      </c>
      <c r="K32" s="82">
        <v>0</v>
      </c>
      <c r="L32" s="82">
        <v>0</v>
      </c>
      <c r="M32" s="82">
        <v>0</v>
      </c>
      <c r="N32" s="82">
        <v>75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179</v>
      </c>
      <c r="AF32" s="82">
        <v>0</v>
      </c>
      <c r="AG32" s="82">
        <v>0</v>
      </c>
      <c r="AH32" s="82">
        <v>0</v>
      </c>
      <c r="AI32" s="82">
        <v>179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75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-75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179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-179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750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750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1790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1790</v>
      </c>
      <c r="DF32" s="81">
        <f t="shared" si="31"/>
        <v>254</v>
      </c>
      <c r="DG32" s="81">
        <f t="shared" si="32"/>
        <v>-75</v>
      </c>
      <c r="DH32" s="81">
        <f t="shared" si="33"/>
        <v>0</v>
      </c>
      <c r="DI32" s="81">
        <f t="shared" si="34"/>
        <v>0</v>
      </c>
      <c r="DJ32" s="81">
        <f t="shared" si="35"/>
        <v>-179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-65</v>
      </c>
      <c r="D33" s="82">
        <v>0</v>
      </c>
      <c r="E33" s="82">
        <v>0</v>
      </c>
      <c r="F33" s="82">
        <v>-175.17500000000001</v>
      </c>
      <c r="G33" s="82">
        <v>-240.17500000000001</v>
      </c>
      <c r="H33" s="76"/>
      <c r="I33" s="31">
        <v>31</v>
      </c>
      <c r="J33" s="82">
        <v>65</v>
      </c>
      <c r="K33" s="82">
        <v>0</v>
      </c>
      <c r="L33" s="82">
        <v>0</v>
      </c>
      <c r="M33" s="82">
        <v>0</v>
      </c>
      <c r="N33" s="82">
        <v>65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175.17500000000001</v>
      </c>
      <c r="AF33" s="82">
        <v>0</v>
      </c>
      <c r="AG33" s="82">
        <v>0</v>
      </c>
      <c r="AH33" s="82">
        <v>0</v>
      </c>
      <c r="AI33" s="82">
        <v>175.17500000000001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65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-65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175.17500000000001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-175.17500000000001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650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650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1751.75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1751.75</v>
      </c>
      <c r="DF33" s="81">
        <f t="shared" si="31"/>
        <v>240.17500000000001</v>
      </c>
      <c r="DG33" s="81">
        <f t="shared" si="32"/>
        <v>-65</v>
      </c>
      <c r="DH33" s="81">
        <f t="shared" si="33"/>
        <v>0</v>
      </c>
      <c r="DI33" s="81">
        <f t="shared" si="34"/>
        <v>0</v>
      </c>
      <c r="DJ33" s="81">
        <f t="shared" si="35"/>
        <v>-175.17500000000001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-65</v>
      </c>
      <c r="D34" s="82">
        <v>0</v>
      </c>
      <c r="E34" s="82">
        <v>0</v>
      </c>
      <c r="F34" s="82">
        <v>-165.476</v>
      </c>
      <c r="G34" s="82">
        <v>-230.476</v>
      </c>
      <c r="H34" s="76"/>
      <c r="I34" s="31">
        <v>32</v>
      </c>
      <c r="J34" s="82">
        <v>65</v>
      </c>
      <c r="K34" s="82">
        <v>0</v>
      </c>
      <c r="L34" s="82">
        <v>0</v>
      </c>
      <c r="M34" s="82">
        <v>0</v>
      </c>
      <c r="N34" s="82">
        <v>65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165.476</v>
      </c>
      <c r="AF34" s="82">
        <v>0</v>
      </c>
      <c r="AG34" s="82">
        <v>0</v>
      </c>
      <c r="AH34" s="82">
        <v>0</v>
      </c>
      <c r="AI34" s="82">
        <v>165.476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65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-65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165.476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-165.476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650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650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1654.76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1654.76</v>
      </c>
      <c r="DF34" s="81">
        <f t="shared" si="31"/>
        <v>230.476</v>
      </c>
      <c r="DG34" s="81">
        <f t="shared" si="32"/>
        <v>-65</v>
      </c>
      <c r="DH34" s="81">
        <f t="shared" si="33"/>
        <v>0</v>
      </c>
      <c r="DI34" s="81">
        <f t="shared" si="34"/>
        <v>0</v>
      </c>
      <c r="DJ34" s="81">
        <f t="shared" si="35"/>
        <v>-165.476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-103.301</v>
      </c>
      <c r="D35" s="82">
        <v>0</v>
      </c>
      <c r="E35" s="82">
        <v>0</v>
      </c>
      <c r="F35" s="82">
        <v>-140.69900000000001</v>
      </c>
      <c r="G35" s="82">
        <v>-244</v>
      </c>
      <c r="H35" s="76"/>
      <c r="I35" s="31">
        <v>33</v>
      </c>
      <c r="J35" s="82">
        <v>103.301</v>
      </c>
      <c r="K35" s="82">
        <v>0</v>
      </c>
      <c r="L35" s="82">
        <v>0</v>
      </c>
      <c r="M35" s="82">
        <v>0</v>
      </c>
      <c r="N35" s="82">
        <v>103.301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140.69900000000001</v>
      </c>
      <c r="AF35" s="82">
        <v>0</v>
      </c>
      <c r="AG35" s="82">
        <v>0</v>
      </c>
      <c r="AH35" s="82">
        <v>0</v>
      </c>
      <c r="AI35" s="82">
        <v>140.69900000000001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103.301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-103.301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140.69900000000001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-140.69900000000001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1033.01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1033.01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1406.9900000000002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1406.9900000000002</v>
      </c>
      <c r="DF35" s="81">
        <f t="shared" si="31"/>
        <v>244</v>
      </c>
      <c r="DG35" s="81">
        <f t="shared" si="32"/>
        <v>-103.301</v>
      </c>
      <c r="DH35" s="81">
        <f t="shared" si="33"/>
        <v>0</v>
      </c>
      <c r="DI35" s="81">
        <f t="shared" si="34"/>
        <v>0</v>
      </c>
      <c r="DJ35" s="81">
        <f t="shared" si="35"/>
        <v>-140.69900000000001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-95</v>
      </c>
      <c r="D36" s="82">
        <v>0</v>
      </c>
      <c r="E36" s="82">
        <v>0</v>
      </c>
      <c r="F36" s="82">
        <v>-111.08199999999999</v>
      </c>
      <c r="G36" s="82">
        <v>-206.08199999999999</v>
      </c>
      <c r="H36" s="76"/>
      <c r="I36" s="31">
        <v>34</v>
      </c>
      <c r="J36" s="82">
        <v>95</v>
      </c>
      <c r="K36" s="82">
        <v>0</v>
      </c>
      <c r="L36" s="82">
        <v>0</v>
      </c>
      <c r="M36" s="82">
        <v>0</v>
      </c>
      <c r="N36" s="82">
        <v>95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111.08199999999999</v>
      </c>
      <c r="AF36" s="82">
        <v>0</v>
      </c>
      <c r="AG36" s="82">
        <v>0</v>
      </c>
      <c r="AH36" s="82">
        <v>0</v>
      </c>
      <c r="AI36" s="82">
        <v>111.08199999999999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95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-95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111.08199999999999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-111.08199999999999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950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950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1110.82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1110.82</v>
      </c>
      <c r="DF36" s="81">
        <f t="shared" si="31"/>
        <v>206.08199999999999</v>
      </c>
      <c r="DG36" s="81">
        <f t="shared" si="32"/>
        <v>-95</v>
      </c>
      <c r="DH36" s="81">
        <f t="shared" si="33"/>
        <v>0</v>
      </c>
      <c r="DI36" s="81">
        <f t="shared" si="34"/>
        <v>0</v>
      </c>
      <c r="DJ36" s="81">
        <f t="shared" si="35"/>
        <v>-111.08199999999999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-95</v>
      </c>
      <c r="D37" s="82">
        <v>0</v>
      </c>
      <c r="E37" s="82">
        <v>0</v>
      </c>
      <c r="F37" s="82">
        <v>-108.498</v>
      </c>
      <c r="G37" s="82">
        <v>-203.49799999999999</v>
      </c>
      <c r="H37" s="76"/>
      <c r="I37" s="31">
        <v>35</v>
      </c>
      <c r="J37" s="82">
        <v>95</v>
      </c>
      <c r="K37" s="82">
        <v>0</v>
      </c>
      <c r="L37" s="82">
        <v>0</v>
      </c>
      <c r="M37" s="82">
        <v>0</v>
      </c>
      <c r="N37" s="82">
        <v>95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108.498</v>
      </c>
      <c r="AF37" s="82">
        <v>0</v>
      </c>
      <c r="AG37" s="82">
        <v>0</v>
      </c>
      <c r="AH37" s="82">
        <v>0</v>
      </c>
      <c r="AI37" s="82">
        <v>108.498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95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-95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108.498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-108.498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950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950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1084.98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1084.98</v>
      </c>
      <c r="DF37" s="81">
        <f t="shared" si="31"/>
        <v>203.49799999999999</v>
      </c>
      <c r="DG37" s="81">
        <f t="shared" si="32"/>
        <v>-95</v>
      </c>
      <c r="DH37" s="81">
        <f t="shared" si="33"/>
        <v>0</v>
      </c>
      <c r="DI37" s="81">
        <f t="shared" si="34"/>
        <v>0</v>
      </c>
      <c r="DJ37" s="81">
        <f t="shared" si="35"/>
        <v>-108.498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-100</v>
      </c>
      <c r="D38" s="82">
        <v>0</v>
      </c>
      <c r="E38" s="82">
        <v>0</v>
      </c>
      <c r="F38" s="82">
        <v>-112.471</v>
      </c>
      <c r="G38" s="82">
        <v>-212.471</v>
      </c>
      <c r="H38" s="76"/>
      <c r="I38" s="31">
        <v>36</v>
      </c>
      <c r="J38" s="82">
        <v>100</v>
      </c>
      <c r="K38" s="82">
        <v>0</v>
      </c>
      <c r="L38" s="82">
        <v>0</v>
      </c>
      <c r="M38" s="82">
        <v>0</v>
      </c>
      <c r="N38" s="82">
        <v>100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112.471</v>
      </c>
      <c r="AF38" s="82">
        <v>0</v>
      </c>
      <c r="AG38" s="82">
        <v>0</v>
      </c>
      <c r="AH38" s="82">
        <v>0</v>
      </c>
      <c r="AI38" s="82">
        <v>112.471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100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-100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112.471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-112.471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1000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1000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1124.71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1124.71</v>
      </c>
      <c r="DF38" s="81">
        <f t="shared" si="31"/>
        <v>212.471</v>
      </c>
      <c r="DG38" s="81">
        <f t="shared" si="32"/>
        <v>-100</v>
      </c>
      <c r="DH38" s="81">
        <f t="shared" si="33"/>
        <v>0</v>
      </c>
      <c r="DI38" s="81">
        <f t="shared" si="34"/>
        <v>0</v>
      </c>
      <c r="DJ38" s="81">
        <f t="shared" si="35"/>
        <v>-112.471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-19</v>
      </c>
      <c r="D39" s="82">
        <v>0</v>
      </c>
      <c r="E39" s="82">
        <v>0</v>
      </c>
      <c r="F39" s="82">
        <v>-67.768000000000001</v>
      </c>
      <c r="G39" s="82">
        <v>-86.768000000000001</v>
      </c>
      <c r="H39" s="76"/>
      <c r="I39" s="31">
        <v>37</v>
      </c>
      <c r="J39" s="82">
        <v>19</v>
      </c>
      <c r="K39" s="82">
        <v>0</v>
      </c>
      <c r="L39" s="82">
        <v>0</v>
      </c>
      <c r="M39" s="82">
        <v>0</v>
      </c>
      <c r="N39" s="82">
        <v>19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67.768000000000001</v>
      </c>
      <c r="AF39" s="82">
        <v>0</v>
      </c>
      <c r="AG39" s="82">
        <v>0</v>
      </c>
      <c r="AH39" s="82">
        <v>0</v>
      </c>
      <c r="AI39" s="82">
        <v>67.768000000000001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19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-19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67.768000000000001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-67.768000000000001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190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190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677.68000000000006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677.68000000000006</v>
      </c>
      <c r="DF39" s="81">
        <f t="shared" si="31"/>
        <v>86.768000000000001</v>
      </c>
      <c r="DG39" s="81">
        <f t="shared" si="32"/>
        <v>-19</v>
      </c>
      <c r="DH39" s="81">
        <f t="shared" si="33"/>
        <v>0</v>
      </c>
      <c r="DI39" s="81">
        <f t="shared" si="34"/>
        <v>0</v>
      </c>
      <c r="DJ39" s="81">
        <f t="shared" si="35"/>
        <v>-67.768000000000001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-29</v>
      </c>
      <c r="D40" s="82">
        <v>0</v>
      </c>
      <c r="E40" s="82">
        <v>0</v>
      </c>
      <c r="F40" s="82">
        <v>-38.648000000000003</v>
      </c>
      <c r="G40" s="82">
        <v>-67.647999999999996</v>
      </c>
      <c r="H40" s="76"/>
      <c r="I40" s="31">
        <v>38</v>
      </c>
      <c r="J40" s="82">
        <v>29</v>
      </c>
      <c r="K40" s="82">
        <v>0</v>
      </c>
      <c r="L40" s="82">
        <v>0</v>
      </c>
      <c r="M40" s="82">
        <v>0</v>
      </c>
      <c r="N40" s="82">
        <v>29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38.648000000000003</v>
      </c>
      <c r="AF40" s="82">
        <v>0</v>
      </c>
      <c r="AG40" s="82">
        <v>0</v>
      </c>
      <c r="AH40" s="82">
        <v>0</v>
      </c>
      <c r="AI40" s="82">
        <v>38.648000000000003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29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-29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38.648000000000003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-38.648000000000003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290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290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386.48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386.48</v>
      </c>
      <c r="DF40" s="81">
        <f t="shared" si="31"/>
        <v>67.647999999999996</v>
      </c>
      <c r="DG40" s="81">
        <f t="shared" si="32"/>
        <v>-29</v>
      </c>
      <c r="DH40" s="81">
        <f t="shared" si="33"/>
        <v>0</v>
      </c>
      <c r="DI40" s="81">
        <f t="shared" si="34"/>
        <v>0</v>
      </c>
      <c r="DJ40" s="81">
        <f t="shared" si="35"/>
        <v>-38.648000000000003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-90</v>
      </c>
      <c r="D41" s="82">
        <v>0</v>
      </c>
      <c r="E41" s="82">
        <v>0</v>
      </c>
      <c r="F41" s="82">
        <v>-39.277999999999999</v>
      </c>
      <c r="G41" s="82">
        <v>-129.27799999999999</v>
      </c>
      <c r="H41" s="76"/>
      <c r="I41" s="31">
        <v>39</v>
      </c>
      <c r="J41" s="82">
        <v>90</v>
      </c>
      <c r="K41" s="82">
        <v>0</v>
      </c>
      <c r="L41" s="82">
        <v>0</v>
      </c>
      <c r="M41" s="82">
        <v>0</v>
      </c>
      <c r="N41" s="82">
        <v>90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39.277999999999999</v>
      </c>
      <c r="AF41" s="82">
        <v>0</v>
      </c>
      <c r="AG41" s="82">
        <v>0</v>
      </c>
      <c r="AH41" s="82">
        <v>0</v>
      </c>
      <c r="AI41" s="82">
        <v>39.277999999999999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90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-90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39.277999999999999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-39.277999999999999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900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900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392.78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392.78</v>
      </c>
      <c r="DF41" s="81">
        <f t="shared" si="31"/>
        <v>129.27799999999999</v>
      </c>
      <c r="DG41" s="81">
        <f t="shared" si="32"/>
        <v>-90</v>
      </c>
      <c r="DH41" s="81">
        <f t="shared" si="33"/>
        <v>0</v>
      </c>
      <c r="DI41" s="81">
        <f t="shared" si="34"/>
        <v>0</v>
      </c>
      <c r="DJ41" s="81">
        <f t="shared" si="35"/>
        <v>-39.277999999999999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-70</v>
      </c>
      <c r="D42" s="82">
        <v>0</v>
      </c>
      <c r="E42" s="82">
        <v>0</v>
      </c>
      <c r="F42" s="82">
        <v>-24.687999999999999</v>
      </c>
      <c r="G42" s="82">
        <v>-94.688000000000002</v>
      </c>
      <c r="H42" s="76"/>
      <c r="I42" s="31">
        <v>40</v>
      </c>
      <c r="J42" s="82">
        <v>70</v>
      </c>
      <c r="K42" s="82">
        <v>0</v>
      </c>
      <c r="L42" s="82">
        <v>0</v>
      </c>
      <c r="M42" s="82">
        <v>0</v>
      </c>
      <c r="N42" s="82">
        <v>70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24.687999999999999</v>
      </c>
      <c r="AF42" s="82">
        <v>0</v>
      </c>
      <c r="AG42" s="82">
        <v>0</v>
      </c>
      <c r="AH42" s="82">
        <v>0</v>
      </c>
      <c r="AI42" s="82">
        <v>24.687999999999999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70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-70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24.687999999999999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-24.687999999999999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700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700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246.88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246.88</v>
      </c>
      <c r="DF42" s="81">
        <f t="shared" si="31"/>
        <v>94.688000000000002</v>
      </c>
      <c r="DG42" s="81">
        <f t="shared" si="32"/>
        <v>-70</v>
      </c>
      <c r="DH42" s="81">
        <f t="shared" si="33"/>
        <v>0</v>
      </c>
      <c r="DI42" s="81">
        <f t="shared" si="34"/>
        <v>0</v>
      </c>
      <c r="DJ42" s="81">
        <f t="shared" si="35"/>
        <v>-24.687999999999999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-80</v>
      </c>
      <c r="D43" s="82">
        <v>0</v>
      </c>
      <c r="E43" s="82">
        <v>0</v>
      </c>
      <c r="F43" s="82">
        <v>-19.059999999999999</v>
      </c>
      <c r="G43" s="82">
        <v>-99.06</v>
      </c>
      <c r="H43" s="76"/>
      <c r="I43" s="31">
        <v>41</v>
      </c>
      <c r="J43" s="82">
        <v>80</v>
      </c>
      <c r="K43" s="82">
        <v>0</v>
      </c>
      <c r="L43" s="82">
        <v>0</v>
      </c>
      <c r="M43" s="82">
        <v>0</v>
      </c>
      <c r="N43" s="82">
        <v>80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19.059999999999999</v>
      </c>
      <c r="AF43" s="82">
        <v>0</v>
      </c>
      <c r="AG43" s="82">
        <v>0</v>
      </c>
      <c r="AH43" s="82">
        <v>0</v>
      </c>
      <c r="AI43" s="82">
        <v>19.059999999999999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80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-80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19.059999999999999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-19.059999999999999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800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800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190.6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190.6</v>
      </c>
      <c r="DF43" s="81">
        <f t="shared" si="31"/>
        <v>99.06</v>
      </c>
      <c r="DG43" s="81">
        <f t="shared" si="32"/>
        <v>-80</v>
      </c>
      <c r="DH43" s="81">
        <f t="shared" si="33"/>
        <v>0</v>
      </c>
      <c r="DI43" s="81">
        <f t="shared" si="34"/>
        <v>0</v>
      </c>
      <c r="DJ43" s="81">
        <f t="shared" si="35"/>
        <v>-19.059999999999999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-100</v>
      </c>
      <c r="D44" s="82">
        <v>0</v>
      </c>
      <c r="E44" s="82">
        <v>0</v>
      </c>
      <c r="F44" s="82">
        <v>-10.35</v>
      </c>
      <c r="G44" s="82">
        <v>-110.35</v>
      </c>
      <c r="H44" s="76"/>
      <c r="I44" s="31">
        <v>42</v>
      </c>
      <c r="J44" s="82">
        <v>100</v>
      </c>
      <c r="K44" s="82">
        <v>0</v>
      </c>
      <c r="L44" s="82">
        <v>0</v>
      </c>
      <c r="M44" s="82">
        <v>0</v>
      </c>
      <c r="N44" s="82">
        <v>100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10.35</v>
      </c>
      <c r="AF44" s="82">
        <v>0</v>
      </c>
      <c r="AG44" s="82">
        <v>0</v>
      </c>
      <c r="AH44" s="82">
        <v>0</v>
      </c>
      <c r="AI44" s="82">
        <v>10.35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100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-100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10.35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-10.35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1000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1000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103.5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103.5</v>
      </c>
      <c r="DF44" s="81">
        <f t="shared" si="31"/>
        <v>110.35</v>
      </c>
      <c r="DG44" s="81">
        <f t="shared" si="32"/>
        <v>-100</v>
      </c>
      <c r="DH44" s="81">
        <f t="shared" si="33"/>
        <v>0</v>
      </c>
      <c r="DI44" s="81">
        <f t="shared" si="34"/>
        <v>0</v>
      </c>
      <c r="DJ44" s="81">
        <f t="shared" si="35"/>
        <v>-10.35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-44</v>
      </c>
      <c r="D45" s="82">
        <v>0</v>
      </c>
      <c r="E45" s="82">
        <v>0</v>
      </c>
      <c r="F45" s="82">
        <v>0</v>
      </c>
      <c r="G45" s="82">
        <v>-44</v>
      </c>
      <c r="H45" s="76"/>
      <c r="I45" s="31">
        <v>43</v>
      </c>
      <c r="J45" s="82">
        <v>44</v>
      </c>
      <c r="K45" s="82">
        <v>0</v>
      </c>
      <c r="L45" s="82">
        <v>0</v>
      </c>
      <c r="M45" s="82">
        <v>0</v>
      </c>
      <c r="N45" s="82">
        <v>44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44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-44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440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440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44</v>
      </c>
      <c r="DG45" s="81">
        <f t="shared" si="32"/>
        <v>-44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-54</v>
      </c>
      <c r="D46" s="82">
        <v>0</v>
      </c>
      <c r="E46" s="82">
        <v>0</v>
      </c>
      <c r="F46" s="82">
        <v>-2.0990000000000002</v>
      </c>
      <c r="G46" s="82">
        <v>-56.098999999999997</v>
      </c>
      <c r="H46" s="76"/>
      <c r="I46" s="31">
        <v>44</v>
      </c>
      <c r="J46" s="82">
        <v>54</v>
      </c>
      <c r="K46" s="82">
        <v>0</v>
      </c>
      <c r="L46" s="82">
        <v>0</v>
      </c>
      <c r="M46" s="82">
        <v>0</v>
      </c>
      <c r="N46" s="82">
        <v>54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2.0990000000000002</v>
      </c>
      <c r="AF46" s="82">
        <v>0</v>
      </c>
      <c r="AG46" s="82">
        <v>0</v>
      </c>
      <c r="AH46" s="82">
        <v>0</v>
      </c>
      <c r="AI46" s="82">
        <v>2.0990000000000002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54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-54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2.0990000000000002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-2.0990000000000002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540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540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20.990000000000002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20.990000000000002</v>
      </c>
      <c r="DF46" s="81">
        <f t="shared" si="31"/>
        <v>56.099000000000004</v>
      </c>
      <c r="DG46" s="81">
        <f t="shared" si="32"/>
        <v>-54</v>
      </c>
      <c r="DH46" s="81">
        <f t="shared" si="33"/>
        <v>0</v>
      </c>
      <c r="DI46" s="81">
        <f t="shared" si="34"/>
        <v>0</v>
      </c>
      <c r="DJ46" s="81">
        <f t="shared" si="35"/>
        <v>-2.0990000000000002</v>
      </c>
      <c r="DK46" s="84">
        <f t="shared" si="9"/>
        <v>3.5527136788005009E-15</v>
      </c>
    </row>
    <row r="47" spans="1:115" ht="15.75" thickBot="1">
      <c r="A47" s="76"/>
      <c r="B47" s="31">
        <v>45</v>
      </c>
      <c r="C47" s="82">
        <v>-80</v>
      </c>
      <c r="D47" s="82">
        <v>0</v>
      </c>
      <c r="E47" s="82">
        <v>0</v>
      </c>
      <c r="F47" s="82">
        <v>-39.744999999999997</v>
      </c>
      <c r="G47" s="82">
        <v>-119.745</v>
      </c>
      <c r="H47" s="76"/>
      <c r="I47" s="31">
        <v>45</v>
      </c>
      <c r="J47" s="82">
        <v>80</v>
      </c>
      <c r="K47" s="82">
        <v>0</v>
      </c>
      <c r="L47" s="82">
        <v>0</v>
      </c>
      <c r="M47" s="82">
        <v>0</v>
      </c>
      <c r="N47" s="82">
        <v>80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39.744999999999997</v>
      </c>
      <c r="AF47" s="82">
        <v>0</v>
      </c>
      <c r="AG47" s="82">
        <v>0</v>
      </c>
      <c r="AH47" s="82">
        <v>0</v>
      </c>
      <c r="AI47" s="82">
        <v>39.744999999999997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80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-80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39.744999999999997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-39.744999999999997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800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800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397.45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397.45</v>
      </c>
      <c r="DF47" s="81">
        <f t="shared" si="31"/>
        <v>119.745</v>
      </c>
      <c r="DG47" s="81">
        <f t="shared" si="32"/>
        <v>-80</v>
      </c>
      <c r="DH47" s="81">
        <f t="shared" si="33"/>
        <v>0</v>
      </c>
      <c r="DI47" s="81">
        <f t="shared" si="34"/>
        <v>0</v>
      </c>
      <c r="DJ47" s="81">
        <f t="shared" si="35"/>
        <v>-39.744999999999997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-29</v>
      </c>
      <c r="D48" s="82">
        <v>0</v>
      </c>
      <c r="E48" s="82">
        <v>0</v>
      </c>
      <c r="F48" s="82">
        <v>-40.015000000000001</v>
      </c>
      <c r="G48" s="82">
        <v>-69.015000000000001</v>
      </c>
      <c r="H48" s="76"/>
      <c r="I48" s="31">
        <v>46</v>
      </c>
      <c r="J48" s="82">
        <v>29</v>
      </c>
      <c r="K48" s="82">
        <v>0</v>
      </c>
      <c r="L48" s="82">
        <v>0</v>
      </c>
      <c r="M48" s="82">
        <v>0</v>
      </c>
      <c r="N48" s="82">
        <v>29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40.015000000000001</v>
      </c>
      <c r="AF48" s="82">
        <v>0</v>
      </c>
      <c r="AG48" s="82">
        <v>0</v>
      </c>
      <c r="AH48" s="82">
        <v>0</v>
      </c>
      <c r="AI48" s="82">
        <v>40.015000000000001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29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-29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40.015000000000001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-40.015000000000001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290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290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400.15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400.15</v>
      </c>
      <c r="DF48" s="81">
        <f t="shared" si="31"/>
        <v>69.015000000000001</v>
      </c>
      <c r="DG48" s="81">
        <f t="shared" si="32"/>
        <v>-29</v>
      </c>
      <c r="DH48" s="81">
        <f t="shared" si="33"/>
        <v>0</v>
      </c>
      <c r="DI48" s="81">
        <f t="shared" si="34"/>
        <v>0</v>
      </c>
      <c r="DJ48" s="81">
        <f t="shared" si="35"/>
        <v>-40.015000000000001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-20.745000000000001</v>
      </c>
      <c r="D49" s="82">
        <v>0</v>
      </c>
      <c r="E49" s="82">
        <v>0</v>
      </c>
      <c r="F49" s="82">
        <v>-28.254999999999999</v>
      </c>
      <c r="G49" s="82">
        <v>-49</v>
      </c>
      <c r="H49" s="76"/>
      <c r="I49" s="31">
        <v>47</v>
      </c>
      <c r="J49" s="82">
        <v>20.745000000000001</v>
      </c>
      <c r="K49" s="82">
        <v>0</v>
      </c>
      <c r="L49" s="82">
        <v>0</v>
      </c>
      <c r="M49" s="82">
        <v>0</v>
      </c>
      <c r="N49" s="82">
        <v>20.745000000000001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28.254999999999999</v>
      </c>
      <c r="AF49" s="82">
        <v>0</v>
      </c>
      <c r="AG49" s="82">
        <v>0</v>
      </c>
      <c r="AH49" s="82">
        <v>0</v>
      </c>
      <c r="AI49" s="82">
        <v>28.254999999999999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20.745000000000001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-20.745000000000001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28.254999999999999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-28.254999999999999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207.45000000000002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207.45000000000002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282.55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282.55</v>
      </c>
      <c r="DF49" s="81">
        <f t="shared" si="31"/>
        <v>49</v>
      </c>
      <c r="DG49" s="81">
        <f t="shared" si="32"/>
        <v>-20.745000000000001</v>
      </c>
      <c r="DH49" s="81">
        <f t="shared" si="33"/>
        <v>0</v>
      </c>
      <c r="DI49" s="81">
        <f t="shared" si="34"/>
        <v>0</v>
      </c>
      <c r="DJ49" s="81">
        <f t="shared" si="35"/>
        <v>-28.254999999999999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-6.35</v>
      </c>
      <c r="D50" s="82">
        <v>0</v>
      </c>
      <c r="E50" s="82">
        <v>0</v>
      </c>
      <c r="F50" s="82">
        <v>-8.65</v>
      </c>
      <c r="G50" s="82">
        <v>-15</v>
      </c>
      <c r="H50" s="76"/>
      <c r="I50" s="31">
        <v>48</v>
      </c>
      <c r="J50" s="82">
        <v>6.35</v>
      </c>
      <c r="K50" s="82">
        <v>0</v>
      </c>
      <c r="L50" s="82">
        <v>0</v>
      </c>
      <c r="M50" s="82">
        <v>0</v>
      </c>
      <c r="N50" s="82">
        <v>6.35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8.65</v>
      </c>
      <c r="AF50" s="82">
        <v>0</v>
      </c>
      <c r="AG50" s="82">
        <v>0</v>
      </c>
      <c r="AH50" s="82">
        <v>0</v>
      </c>
      <c r="AI50" s="82">
        <v>8.65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6.35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-6.35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8.65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-8.65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63.5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63.5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86.5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86.5</v>
      </c>
      <c r="DF50" s="81">
        <f t="shared" si="31"/>
        <v>15</v>
      </c>
      <c r="DG50" s="81">
        <f t="shared" si="32"/>
        <v>-6.35</v>
      </c>
      <c r="DH50" s="81">
        <f t="shared" si="33"/>
        <v>0</v>
      </c>
      <c r="DI50" s="81">
        <f t="shared" si="34"/>
        <v>0</v>
      </c>
      <c r="DJ50" s="81">
        <f t="shared" si="35"/>
        <v>-8.65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-80</v>
      </c>
      <c r="G75" s="82">
        <v>-80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80</v>
      </c>
      <c r="AF75" s="82">
        <v>0</v>
      </c>
      <c r="AG75" s="82">
        <v>0</v>
      </c>
      <c r="AH75" s="82">
        <v>0</v>
      </c>
      <c r="AI75" s="82">
        <v>80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80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-80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800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800</v>
      </c>
      <c r="DF75" s="81">
        <f t="shared" si="59"/>
        <v>80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-80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-20</v>
      </c>
      <c r="D76" s="82">
        <v>0</v>
      </c>
      <c r="E76" s="82">
        <v>0</v>
      </c>
      <c r="F76" s="82">
        <v>-105</v>
      </c>
      <c r="G76" s="82">
        <v>-125</v>
      </c>
      <c r="H76" s="76"/>
      <c r="I76" s="31">
        <v>74</v>
      </c>
      <c r="J76" s="82">
        <v>20</v>
      </c>
      <c r="K76" s="82">
        <v>0</v>
      </c>
      <c r="L76" s="82">
        <v>0</v>
      </c>
      <c r="M76" s="82">
        <v>0</v>
      </c>
      <c r="N76" s="82">
        <v>20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105</v>
      </c>
      <c r="AF76" s="82">
        <v>0</v>
      </c>
      <c r="AG76" s="82">
        <v>0</v>
      </c>
      <c r="AH76" s="82">
        <v>0</v>
      </c>
      <c r="AI76" s="82">
        <v>105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20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-20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105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-105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200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200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1050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1050</v>
      </c>
      <c r="DF76" s="81">
        <f t="shared" si="59"/>
        <v>125</v>
      </c>
      <c r="DG76" s="81">
        <f t="shared" si="60"/>
        <v>-20</v>
      </c>
      <c r="DH76" s="81">
        <f t="shared" si="61"/>
        <v>0</v>
      </c>
      <c r="DI76" s="81">
        <f t="shared" si="62"/>
        <v>0</v>
      </c>
      <c r="DJ76" s="81">
        <f t="shared" si="63"/>
        <v>-105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-10</v>
      </c>
      <c r="D77" s="82">
        <v>0</v>
      </c>
      <c r="E77" s="82">
        <v>0</v>
      </c>
      <c r="F77" s="82">
        <v>-112.717</v>
      </c>
      <c r="G77" s="82">
        <v>-122.717</v>
      </c>
      <c r="H77" s="76"/>
      <c r="I77" s="31">
        <v>75</v>
      </c>
      <c r="J77" s="82">
        <v>10</v>
      </c>
      <c r="K77" s="82">
        <v>0</v>
      </c>
      <c r="L77" s="82">
        <v>0</v>
      </c>
      <c r="M77" s="82">
        <v>0</v>
      </c>
      <c r="N77" s="82">
        <v>10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112.717</v>
      </c>
      <c r="AF77" s="82">
        <v>0</v>
      </c>
      <c r="AG77" s="82">
        <v>0</v>
      </c>
      <c r="AH77" s="82">
        <v>0</v>
      </c>
      <c r="AI77" s="82">
        <v>112.717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10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-10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112.717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-112.717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100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100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1127.17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1127.17</v>
      </c>
      <c r="DF77" s="81">
        <f t="shared" si="59"/>
        <v>122.717</v>
      </c>
      <c r="DG77" s="81">
        <f t="shared" si="60"/>
        <v>-10</v>
      </c>
      <c r="DH77" s="81">
        <f t="shared" si="61"/>
        <v>0</v>
      </c>
      <c r="DI77" s="81">
        <f t="shared" si="62"/>
        <v>0</v>
      </c>
      <c r="DJ77" s="81">
        <f t="shared" si="63"/>
        <v>-112.717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-99.137</v>
      </c>
      <c r="G78" s="82">
        <v>-99.137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99.137</v>
      </c>
      <c r="AF78" s="82">
        <v>0</v>
      </c>
      <c r="AG78" s="82">
        <v>0</v>
      </c>
      <c r="AH78" s="82">
        <v>0</v>
      </c>
      <c r="AI78" s="82">
        <v>99.137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99.137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-99.137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991.37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991.37</v>
      </c>
      <c r="DF78" s="81">
        <f t="shared" si="59"/>
        <v>99.137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-99.137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-80.921999999999997</v>
      </c>
      <c r="G79" s="82">
        <v>-80.921999999999997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80.921999999999997</v>
      </c>
      <c r="AF79" s="82">
        <v>0</v>
      </c>
      <c r="AG79" s="82">
        <v>0</v>
      </c>
      <c r="AH79" s="82">
        <v>0</v>
      </c>
      <c r="AI79" s="82">
        <v>80.921999999999997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80.921999999999997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-80.921999999999997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809.22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809.22</v>
      </c>
      <c r="DF79" s="81">
        <f t="shared" si="59"/>
        <v>80.921999999999997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-80.921999999999997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-5</v>
      </c>
      <c r="D80" s="82">
        <v>0</v>
      </c>
      <c r="E80" s="82">
        <v>0</v>
      </c>
      <c r="F80" s="82">
        <v>-84.325999999999993</v>
      </c>
      <c r="G80" s="82">
        <v>-89.325999999999993</v>
      </c>
      <c r="H80" s="76"/>
      <c r="I80" s="31">
        <v>78</v>
      </c>
      <c r="J80" s="82">
        <v>5</v>
      </c>
      <c r="K80" s="82">
        <v>0</v>
      </c>
      <c r="L80" s="82">
        <v>0</v>
      </c>
      <c r="M80" s="82">
        <v>0</v>
      </c>
      <c r="N80" s="82">
        <v>5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84.325999999999993</v>
      </c>
      <c r="AF80" s="82">
        <v>0</v>
      </c>
      <c r="AG80" s="82">
        <v>0</v>
      </c>
      <c r="AH80" s="82">
        <v>0</v>
      </c>
      <c r="AI80" s="82">
        <v>84.325999999999993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5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-5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84.325999999999993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-84.325999999999993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50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50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843.26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843.26</v>
      </c>
      <c r="DF80" s="81">
        <f t="shared" si="59"/>
        <v>89.325999999999993</v>
      </c>
      <c r="DG80" s="81">
        <f t="shared" si="60"/>
        <v>-5</v>
      </c>
      <c r="DH80" s="81">
        <f t="shared" si="61"/>
        <v>0</v>
      </c>
      <c r="DI80" s="81">
        <f t="shared" si="62"/>
        <v>0</v>
      </c>
      <c r="DJ80" s="81">
        <f t="shared" si="63"/>
        <v>-84.325999999999993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-55</v>
      </c>
      <c r="D81" s="82">
        <v>0</v>
      </c>
      <c r="E81" s="82">
        <v>0</v>
      </c>
      <c r="F81" s="82">
        <v>-91.566999999999993</v>
      </c>
      <c r="G81" s="82">
        <v>-146.56700000000001</v>
      </c>
      <c r="H81" s="76"/>
      <c r="I81" s="31">
        <v>79</v>
      </c>
      <c r="J81" s="82">
        <v>55</v>
      </c>
      <c r="K81" s="82">
        <v>0</v>
      </c>
      <c r="L81" s="82">
        <v>0</v>
      </c>
      <c r="M81" s="82">
        <v>0</v>
      </c>
      <c r="N81" s="82">
        <v>55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91.566999999999993</v>
      </c>
      <c r="AF81" s="82">
        <v>0</v>
      </c>
      <c r="AG81" s="82">
        <v>0</v>
      </c>
      <c r="AH81" s="82">
        <v>0</v>
      </c>
      <c r="AI81" s="82">
        <v>91.566999999999993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55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-55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91.566999999999993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-91.566999999999993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550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550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915.67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915.67</v>
      </c>
      <c r="DF81" s="81">
        <f t="shared" si="59"/>
        <v>146.56700000000001</v>
      </c>
      <c r="DG81" s="81">
        <f t="shared" si="60"/>
        <v>-55</v>
      </c>
      <c r="DH81" s="81">
        <f t="shared" si="61"/>
        <v>0</v>
      </c>
      <c r="DI81" s="81">
        <f t="shared" si="62"/>
        <v>0</v>
      </c>
      <c r="DJ81" s="81">
        <f t="shared" si="63"/>
        <v>-91.566999999999993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-70</v>
      </c>
      <c r="D82" s="82">
        <v>0</v>
      </c>
      <c r="E82" s="82">
        <v>0</v>
      </c>
      <c r="F82" s="82">
        <v>-91.376999999999995</v>
      </c>
      <c r="G82" s="82">
        <v>-161.37700000000001</v>
      </c>
      <c r="H82" s="76"/>
      <c r="I82" s="31">
        <v>80</v>
      </c>
      <c r="J82" s="82">
        <v>70</v>
      </c>
      <c r="K82" s="82">
        <v>0</v>
      </c>
      <c r="L82" s="82">
        <v>0</v>
      </c>
      <c r="M82" s="82">
        <v>0</v>
      </c>
      <c r="N82" s="82">
        <v>70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91.376999999999995</v>
      </c>
      <c r="AF82" s="82">
        <v>0</v>
      </c>
      <c r="AG82" s="82">
        <v>0</v>
      </c>
      <c r="AH82" s="82">
        <v>0</v>
      </c>
      <c r="AI82" s="82">
        <v>91.376999999999995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70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-70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91.376999999999995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-91.376999999999995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700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700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913.77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913.77</v>
      </c>
      <c r="DF82" s="81">
        <f t="shared" si="59"/>
        <v>161.37700000000001</v>
      </c>
      <c r="DG82" s="81">
        <f t="shared" si="60"/>
        <v>-70</v>
      </c>
      <c r="DH82" s="81">
        <f t="shared" si="61"/>
        <v>0</v>
      </c>
      <c r="DI82" s="81">
        <f t="shared" si="62"/>
        <v>0</v>
      </c>
      <c r="DJ82" s="81">
        <f t="shared" si="63"/>
        <v>-91.376999999999995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-100</v>
      </c>
      <c r="D83" s="82">
        <v>0</v>
      </c>
      <c r="E83" s="82">
        <v>0</v>
      </c>
      <c r="F83" s="82">
        <v>0</v>
      </c>
      <c r="G83" s="82">
        <v>-100</v>
      </c>
      <c r="H83" s="76"/>
      <c r="I83" s="31">
        <v>81</v>
      </c>
      <c r="J83" s="82">
        <v>100</v>
      </c>
      <c r="K83" s="82">
        <v>0</v>
      </c>
      <c r="L83" s="82">
        <v>0</v>
      </c>
      <c r="M83" s="82">
        <v>0</v>
      </c>
      <c r="N83" s="82">
        <v>100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100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-100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1000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1000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100</v>
      </c>
      <c r="DG83" s="81">
        <f t="shared" si="60"/>
        <v>-100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-139</v>
      </c>
      <c r="D84" s="82">
        <v>0</v>
      </c>
      <c r="E84" s="82">
        <v>0</v>
      </c>
      <c r="F84" s="82">
        <v>0</v>
      </c>
      <c r="G84" s="82">
        <v>-139</v>
      </c>
      <c r="H84" s="76"/>
      <c r="I84" s="31">
        <v>82</v>
      </c>
      <c r="J84" s="82">
        <v>139</v>
      </c>
      <c r="K84" s="82">
        <v>0</v>
      </c>
      <c r="L84" s="82">
        <v>0</v>
      </c>
      <c r="M84" s="82">
        <v>0</v>
      </c>
      <c r="N84" s="82">
        <v>139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139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-139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1390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1390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139</v>
      </c>
      <c r="DG84" s="81">
        <f t="shared" si="60"/>
        <v>-139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-140</v>
      </c>
      <c r="D85" s="82">
        <v>0</v>
      </c>
      <c r="E85" s="82">
        <v>0</v>
      </c>
      <c r="F85" s="82">
        <v>-8.1760000000000002</v>
      </c>
      <c r="G85" s="82">
        <v>-148.17599999999999</v>
      </c>
      <c r="H85" s="76"/>
      <c r="I85" s="31">
        <v>83</v>
      </c>
      <c r="J85" s="82">
        <v>140</v>
      </c>
      <c r="K85" s="82">
        <v>0</v>
      </c>
      <c r="L85" s="82">
        <v>0</v>
      </c>
      <c r="M85" s="82">
        <v>0</v>
      </c>
      <c r="N85" s="82">
        <v>140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8.1760000000000002</v>
      </c>
      <c r="AF85" s="82">
        <v>0</v>
      </c>
      <c r="AG85" s="82">
        <v>0</v>
      </c>
      <c r="AH85" s="82">
        <v>0</v>
      </c>
      <c r="AI85" s="82">
        <v>8.1760000000000002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140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-140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8.1760000000000002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-8.1760000000000002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1400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1400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81.760000000000005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81.760000000000005</v>
      </c>
      <c r="DF85" s="81">
        <f t="shared" si="59"/>
        <v>148.17599999999999</v>
      </c>
      <c r="DG85" s="81">
        <f t="shared" si="60"/>
        <v>-140</v>
      </c>
      <c r="DH85" s="81">
        <f t="shared" si="61"/>
        <v>0</v>
      </c>
      <c r="DI85" s="81">
        <f t="shared" si="62"/>
        <v>0</v>
      </c>
      <c r="DJ85" s="81">
        <f t="shared" si="63"/>
        <v>-8.1760000000000002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-152.18299999999999</v>
      </c>
      <c r="D86" s="82">
        <v>0</v>
      </c>
      <c r="E86" s="82">
        <v>0</v>
      </c>
      <c r="F86" s="82">
        <v>-47.817</v>
      </c>
      <c r="G86" s="82">
        <v>-200</v>
      </c>
      <c r="H86" s="76"/>
      <c r="I86" s="31">
        <v>84</v>
      </c>
      <c r="J86" s="82">
        <v>152.18299999999999</v>
      </c>
      <c r="K86" s="82">
        <v>0</v>
      </c>
      <c r="L86" s="82">
        <v>0</v>
      </c>
      <c r="M86" s="82">
        <v>0</v>
      </c>
      <c r="N86" s="82">
        <v>152.18299999999999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47.817</v>
      </c>
      <c r="AF86" s="82">
        <v>0</v>
      </c>
      <c r="AG86" s="82">
        <v>0</v>
      </c>
      <c r="AH86" s="82">
        <v>0</v>
      </c>
      <c r="AI86" s="82">
        <v>47.817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152.18299999999999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-152.18299999999999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47.817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-47.817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1521.83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1521.83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478.17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478.17</v>
      </c>
      <c r="DF86" s="81">
        <f t="shared" si="59"/>
        <v>200</v>
      </c>
      <c r="DG86" s="81">
        <f t="shared" si="60"/>
        <v>-152.18299999999999</v>
      </c>
      <c r="DH86" s="81">
        <f t="shared" si="61"/>
        <v>0</v>
      </c>
      <c r="DI86" s="81">
        <f t="shared" si="62"/>
        <v>0</v>
      </c>
      <c r="DJ86" s="81">
        <f t="shared" si="63"/>
        <v>-47.817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-65.197999999999993</v>
      </c>
      <c r="D87" s="82">
        <v>0</v>
      </c>
      <c r="E87" s="82">
        <v>0</v>
      </c>
      <c r="F87" s="82">
        <v>-88.802000000000007</v>
      </c>
      <c r="G87" s="82">
        <v>-154</v>
      </c>
      <c r="H87" s="76"/>
      <c r="I87" s="31">
        <v>85</v>
      </c>
      <c r="J87" s="82">
        <v>65.197999999999993</v>
      </c>
      <c r="K87" s="82">
        <v>0</v>
      </c>
      <c r="L87" s="82">
        <v>0</v>
      </c>
      <c r="M87" s="82">
        <v>0</v>
      </c>
      <c r="N87" s="82">
        <v>65.197999999999993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88.802000000000007</v>
      </c>
      <c r="AF87" s="82">
        <v>0</v>
      </c>
      <c r="AG87" s="82">
        <v>0</v>
      </c>
      <c r="AH87" s="82">
        <v>0</v>
      </c>
      <c r="AI87" s="82">
        <v>88.802000000000007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65.197999999999993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-65.197999999999993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88.802000000000007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-88.802000000000007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651.9799999999999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651.9799999999999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888.0200000000001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888.0200000000001</v>
      </c>
      <c r="DF87" s="81">
        <f t="shared" si="59"/>
        <v>154</v>
      </c>
      <c r="DG87" s="81">
        <f t="shared" si="60"/>
        <v>-65.197999999999993</v>
      </c>
      <c r="DH87" s="81">
        <f t="shared" si="61"/>
        <v>0</v>
      </c>
      <c r="DI87" s="81">
        <f t="shared" si="62"/>
        <v>0</v>
      </c>
      <c r="DJ87" s="81">
        <f t="shared" si="63"/>
        <v>-88.802000000000007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-54.847000000000001</v>
      </c>
      <c r="D88" s="82">
        <v>0</v>
      </c>
      <c r="E88" s="82">
        <v>0</v>
      </c>
      <c r="F88" s="82">
        <v>-72.153000000000006</v>
      </c>
      <c r="G88" s="82">
        <v>-127</v>
      </c>
      <c r="H88" s="76"/>
      <c r="I88" s="31">
        <v>86</v>
      </c>
      <c r="J88" s="82">
        <v>54.847000000000001</v>
      </c>
      <c r="K88" s="82">
        <v>0</v>
      </c>
      <c r="L88" s="82">
        <v>0</v>
      </c>
      <c r="M88" s="82">
        <v>0</v>
      </c>
      <c r="N88" s="82">
        <v>54.847000000000001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72.153000000000006</v>
      </c>
      <c r="AF88" s="82">
        <v>0</v>
      </c>
      <c r="AG88" s="82">
        <v>0</v>
      </c>
      <c r="AH88" s="82">
        <v>0</v>
      </c>
      <c r="AI88" s="82">
        <v>72.153000000000006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54.847000000000001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-54.847000000000001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72.153000000000006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-72.153000000000006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548.47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548.47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721.53000000000009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721.53000000000009</v>
      </c>
      <c r="DF88" s="81">
        <f t="shared" si="59"/>
        <v>127</v>
      </c>
      <c r="DG88" s="81">
        <f t="shared" si="60"/>
        <v>-54.847000000000001</v>
      </c>
      <c r="DH88" s="81">
        <f t="shared" si="61"/>
        <v>0</v>
      </c>
      <c r="DI88" s="81">
        <f t="shared" si="62"/>
        <v>0</v>
      </c>
      <c r="DJ88" s="81">
        <f t="shared" si="63"/>
        <v>-72.153000000000006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-44.453000000000003</v>
      </c>
      <c r="D89" s="82">
        <v>0</v>
      </c>
      <c r="E89" s="82">
        <v>0</v>
      </c>
      <c r="F89" s="82">
        <v>-60.546999999999997</v>
      </c>
      <c r="G89" s="82">
        <v>-105</v>
      </c>
      <c r="H89" s="76"/>
      <c r="I89" s="31">
        <v>87</v>
      </c>
      <c r="J89" s="82">
        <v>44.453000000000003</v>
      </c>
      <c r="K89" s="82">
        <v>0</v>
      </c>
      <c r="L89" s="82">
        <v>0</v>
      </c>
      <c r="M89" s="82">
        <v>0</v>
      </c>
      <c r="N89" s="82">
        <v>44.453000000000003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60.546999999999997</v>
      </c>
      <c r="AF89" s="82">
        <v>0</v>
      </c>
      <c r="AG89" s="82">
        <v>0</v>
      </c>
      <c r="AH89" s="82">
        <v>0</v>
      </c>
      <c r="AI89" s="82">
        <v>60.546999999999997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44.453000000000003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-44.453000000000003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60.546999999999997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-60.546999999999997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444.53000000000003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444.53000000000003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605.47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605.47</v>
      </c>
      <c r="DF89" s="81">
        <f t="shared" si="59"/>
        <v>105</v>
      </c>
      <c r="DG89" s="81">
        <f t="shared" si="60"/>
        <v>-44.453000000000003</v>
      </c>
      <c r="DH89" s="81">
        <f t="shared" si="61"/>
        <v>0</v>
      </c>
      <c r="DI89" s="81">
        <f t="shared" si="62"/>
        <v>0</v>
      </c>
      <c r="DJ89" s="81">
        <f t="shared" si="63"/>
        <v>-60.546999999999997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-32.176000000000002</v>
      </c>
      <c r="D90" s="82">
        <v>0</v>
      </c>
      <c r="E90" s="82">
        <v>0</v>
      </c>
      <c r="F90" s="82">
        <v>-43.823999999999998</v>
      </c>
      <c r="G90" s="82">
        <v>-76</v>
      </c>
      <c r="H90" s="76"/>
      <c r="I90" s="31">
        <v>88</v>
      </c>
      <c r="J90" s="82">
        <v>32.176000000000002</v>
      </c>
      <c r="K90" s="82">
        <v>0</v>
      </c>
      <c r="L90" s="82">
        <v>0</v>
      </c>
      <c r="M90" s="82">
        <v>0</v>
      </c>
      <c r="N90" s="82">
        <v>32.176000000000002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43.823999999999998</v>
      </c>
      <c r="AF90" s="82">
        <v>0</v>
      </c>
      <c r="AG90" s="82">
        <v>0</v>
      </c>
      <c r="AH90" s="82">
        <v>0</v>
      </c>
      <c r="AI90" s="82">
        <v>43.823999999999998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32.176000000000002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-32.176000000000002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43.823999999999998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-43.823999999999998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321.76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321.76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438.24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438.24</v>
      </c>
      <c r="DF90" s="81">
        <f t="shared" si="59"/>
        <v>76</v>
      </c>
      <c r="DG90" s="81">
        <f t="shared" si="60"/>
        <v>-32.176000000000002</v>
      </c>
      <c r="DH90" s="81">
        <f t="shared" si="61"/>
        <v>0</v>
      </c>
      <c r="DI90" s="81">
        <f t="shared" si="62"/>
        <v>0</v>
      </c>
      <c r="DJ90" s="81">
        <f t="shared" si="63"/>
        <v>-43.823999999999998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-28.364999999999998</v>
      </c>
      <c r="D91" s="82">
        <v>0</v>
      </c>
      <c r="E91" s="82">
        <v>0</v>
      </c>
      <c r="F91" s="82">
        <v>-38.634999999999998</v>
      </c>
      <c r="G91" s="82">
        <v>-67</v>
      </c>
      <c r="H91" s="76"/>
      <c r="I91" s="31">
        <v>89</v>
      </c>
      <c r="J91" s="82">
        <v>28.364999999999998</v>
      </c>
      <c r="K91" s="82">
        <v>0</v>
      </c>
      <c r="L91" s="82">
        <v>0</v>
      </c>
      <c r="M91" s="82">
        <v>0</v>
      </c>
      <c r="N91" s="82">
        <v>28.364999999999998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38.634999999999998</v>
      </c>
      <c r="AF91" s="82">
        <v>0</v>
      </c>
      <c r="AG91" s="82">
        <v>0</v>
      </c>
      <c r="AH91" s="82">
        <v>0</v>
      </c>
      <c r="AI91" s="82">
        <v>38.634999999999998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28.364999999999998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-28.364999999999998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38.634999999999998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-38.634999999999998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283.64999999999998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283.64999999999998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386.34999999999997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386.34999999999997</v>
      </c>
      <c r="DF91" s="81">
        <f t="shared" si="59"/>
        <v>67</v>
      </c>
      <c r="DG91" s="81">
        <f t="shared" si="60"/>
        <v>-28.364999999999998</v>
      </c>
      <c r="DH91" s="81">
        <f t="shared" si="61"/>
        <v>0</v>
      </c>
      <c r="DI91" s="81">
        <f t="shared" si="62"/>
        <v>0</v>
      </c>
      <c r="DJ91" s="81">
        <f t="shared" si="63"/>
        <v>-38.634999999999998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-11.007</v>
      </c>
      <c r="D92" s="82">
        <v>0</v>
      </c>
      <c r="E92" s="82">
        <v>0</v>
      </c>
      <c r="F92" s="82">
        <v>-14.993</v>
      </c>
      <c r="G92" s="82">
        <v>-26</v>
      </c>
      <c r="H92" s="76"/>
      <c r="I92" s="31">
        <v>90</v>
      </c>
      <c r="J92" s="82">
        <v>11.007</v>
      </c>
      <c r="K92" s="82">
        <v>0</v>
      </c>
      <c r="L92" s="82">
        <v>0</v>
      </c>
      <c r="M92" s="82">
        <v>0</v>
      </c>
      <c r="N92" s="82">
        <v>11.007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14.993</v>
      </c>
      <c r="AF92" s="82">
        <v>0</v>
      </c>
      <c r="AG92" s="82">
        <v>0</v>
      </c>
      <c r="AH92" s="82">
        <v>0</v>
      </c>
      <c r="AI92" s="82">
        <v>14.993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11.007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-11.007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14.993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-14.993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110.07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110.07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149.93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149.93</v>
      </c>
      <c r="DF92" s="81">
        <f t="shared" si="59"/>
        <v>26</v>
      </c>
      <c r="DG92" s="81">
        <f t="shared" si="60"/>
        <v>-11.007</v>
      </c>
      <c r="DH92" s="81">
        <f t="shared" si="61"/>
        <v>0</v>
      </c>
      <c r="DI92" s="81">
        <f t="shared" si="62"/>
        <v>0</v>
      </c>
      <c r="DJ92" s="81">
        <f t="shared" si="63"/>
        <v>-14.993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0.61289974999999997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-0.61289974999999997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0.7112440000000001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-0.7112440000000001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0.61289974999999997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0.61289974999999997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0.71124399999999988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0.71124399999999988</v>
      </c>
      <c r="DE99" s="86"/>
      <c r="DF99" s="81">
        <f t="shared" si="59"/>
        <v>1.3241437500000002</v>
      </c>
      <c r="DG99" s="81">
        <f t="shared" si="60"/>
        <v>-0.61289974999999997</v>
      </c>
      <c r="DH99" s="81">
        <f t="shared" si="61"/>
        <v>0</v>
      </c>
      <c r="DI99" s="81">
        <f t="shared" si="62"/>
        <v>0</v>
      </c>
      <c r="DJ99" s="81">
        <f t="shared" si="63"/>
        <v>-0.7112440000000001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6" t="s">
        <v>44</v>
      </c>
      <c r="B1" s="168" t="s">
        <v>475</v>
      </c>
      <c r="C1" s="173">
        <f ca="1">INDIRECT("Allocation!B" &amp; $V$6)</f>
        <v>74.599999999999994</v>
      </c>
      <c r="D1" s="173">
        <f ca="1">INDIRECT("Allocation!C" &amp; $V$6)</f>
        <v>24.030000000000005</v>
      </c>
      <c r="E1" s="173">
        <f ca="1">INDIRECT("Allocation!D" &amp; $V$6)</f>
        <v>1.37</v>
      </c>
      <c r="F1" s="173">
        <f ca="1">INDIRECT("Allocation!E" &amp; $V$6)</f>
        <v>0</v>
      </c>
      <c r="G1" s="168" t="s">
        <v>480</v>
      </c>
      <c r="H1" s="168" t="s">
        <v>476</v>
      </c>
      <c r="I1" s="238" t="s">
        <v>325</v>
      </c>
      <c r="J1" s="239"/>
      <c r="K1" s="239"/>
      <c r="L1" s="239"/>
      <c r="M1" s="240"/>
      <c r="N1" s="239" t="s">
        <v>477</v>
      </c>
      <c r="O1" s="239"/>
      <c r="P1" s="239"/>
      <c r="Q1" s="239"/>
      <c r="R1" s="240"/>
      <c r="W1" s="46"/>
      <c r="X1" s="46">
        <v>1</v>
      </c>
    </row>
    <row r="2" spans="1:24" ht="15.75" thickBot="1">
      <c r="A2" s="237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679.49316799999997</v>
      </c>
      <c r="C3" s="175">
        <f ca="1">$B3*C$1/100</f>
        <v>506.90190332799995</v>
      </c>
      <c r="D3" s="176">
        <f t="shared" ref="D3:F18" ca="1" si="0">$B3*D$1/100</f>
        <v>163.28220827040002</v>
      </c>
      <c r="E3" s="176">
        <f t="shared" ca="1" si="0"/>
        <v>9.3090564016000013</v>
      </c>
      <c r="F3" s="177">
        <f t="shared" ca="1" si="0"/>
        <v>0</v>
      </c>
      <c r="G3" s="174">
        <f t="shared" ref="G3:G66" ca="1" si="1">INDIRECT("ISGS_exbus!" &amp; $V$3 &amp; X3)</f>
        <v>374.94</v>
      </c>
      <c r="H3" s="174">
        <f t="shared" ref="H3:H66" ca="1" si="2">INDIRECT("ISGS_Delhi_pp!" &amp; $V$3 &amp; X3)</f>
        <v>361.667124</v>
      </c>
      <c r="I3" s="178">
        <f ca="1">INDIRECT("BRPL_EOD!" &amp; $V$3 &amp; X3)</f>
        <v>270.08999999999997</v>
      </c>
      <c r="J3" s="176">
        <f ca="1">INDIRECT("BYPL_EOD!" &amp; $V$3 &amp; X3)</f>
        <v>86.81</v>
      </c>
      <c r="K3" s="176">
        <f ca="1">INDIRECT("TPDDL_EOD!" &amp; $V$3 &amp; X3)</f>
        <v>4.7699999999999996</v>
      </c>
      <c r="L3" s="176">
        <f ca="1">INDIRECT("NDMC_EOD!" &amp; $V$3 &amp; X3)</f>
        <v>0</v>
      </c>
      <c r="M3" s="177">
        <f ca="1">SUM(I3:L3)</f>
        <v>361.66999999999996</v>
      </c>
      <c r="N3" s="175">
        <f ca="1">INDIRECT("BRPL_ISGS_exbus!" &amp; $V$3 &amp; X3)</f>
        <v>270.08785224420052</v>
      </c>
      <c r="O3" s="176">
        <f ca="1">INDIRECT("BYPL_ISGS_exbus!" &amp; $V$3 &amp; X3)</f>
        <v>86.809309686841601</v>
      </c>
      <c r="P3" s="176">
        <f ca="1">INDIRECT("TPDDL_ISGS_exbus!" &amp; $V$3 &amp; X3)</f>
        <v>4.7699620689578897</v>
      </c>
      <c r="Q3" s="176">
        <f ca="1">INDIRECT("NDMC_ISGS_exbus!" &amp; $V$3 &amp; X3)</f>
        <v>0</v>
      </c>
      <c r="R3" s="177">
        <f ca="1">SUM(N3:Q3)</f>
        <v>361.667124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679.49316799999997</v>
      </c>
      <c r="C4" s="179">
        <f t="shared" ref="C4:F35" ca="1" si="4">$B4*C$1/100</f>
        <v>506.90190332799995</v>
      </c>
      <c r="D4" s="180">
        <f t="shared" ca="1" si="0"/>
        <v>163.28220827040002</v>
      </c>
      <c r="E4" s="180">
        <f t="shared" ca="1" si="0"/>
        <v>9.3090564016000013</v>
      </c>
      <c r="F4" s="181">
        <f t="shared" ca="1" si="0"/>
        <v>0</v>
      </c>
      <c r="G4" s="182">
        <f t="shared" ca="1" si="1"/>
        <v>374.94</v>
      </c>
      <c r="H4" s="182">
        <f t="shared" ca="1" si="2"/>
        <v>361.667124</v>
      </c>
      <c r="I4" s="183">
        <f t="shared" ref="I4:I67" ca="1" si="5">INDIRECT("BRPL_EOD!" &amp; $V$3 &amp; X4)</f>
        <v>270.08999999999997</v>
      </c>
      <c r="J4" s="180">
        <f t="shared" ref="J4:J67" ca="1" si="6">INDIRECT("BYPL_EOD!" &amp; $V$3 &amp; X4)</f>
        <v>86.81</v>
      </c>
      <c r="K4" s="180">
        <f t="shared" ref="K4:K67" ca="1" si="7">INDIRECT("TPDDL_EOD!" &amp; $V$3 &amp; X4)</f>
        <v>4.7699999999999996</v>
      </c>
      <c r="L4" s="180">
        <f t="shared" ref="L4:L67" ca="1" si="8">INDIRECT("NDMC_EOD!" &amp; $V$3 &amp; X4)</f>
        <v>0</v>
      </c>
      <c r="M4" s="181">
        <f t="shared" ref="M4:M67" ca="1" si="9">SUM(I4:L4)</f>
        <v>361.66999999999996</v>
      </c>
      <c r="N4" s="179">
        <f t="shared" ref="N4:N67" ca="1" si="10">INDIRECT("BRPL_ISGS_exbus!" &amp; $V$3 &amp; X4)</f>
        <v>270.08785224420052</v>
      </c>
      <c r="O4" s="180">
        <f t="shared" ref="O4:O67" ca="1" si="11">INDIRECT("BYPL_ISGS_exbus!" &amp; $V$3 &amp; X4)</f>
        <v>86.809309686841601</v>
      </c>
      <c r="P4" s="180">
        <f t="shared" ref="P4:P67" ca="1" si="12">INDIRECT("TPDDL_ISGS_exbus!" &amp; $V$3 &amp; X4)</f>
        <v>4.7699620689578897</v>
      </c>
      <c r="Q4" s="180">
        <f t="shared" ref="Q4:Q67" ca="1" si="13">INDIRECT("NDMC_ISGS_exbus!" &amp; $V$3 &amp; X4)</f>
        <v>0</v>
      </c>
      <c r="R4" s="181">
        <f t="shared" ref="R4:R67" ca="1" si="14">SUM(N4:Q4)</f>
        <v>361.667124</v>
      </c>
      <c r="W4" s="46"/>
      <c r="X4" s="46">
        <v>4</v>
      </c>
    </row>
    <row r="5" spans="1:24">
      <c r="A5" s="61" t="s">
        <v>47</v>
      </c>
      <c r="B5" s="174">
        <f t="shared" ca="1" si="3"/>
        <v>679.49316799999997</v>
      </c>
      <c r="C5" s="179">
        <f t="shared" ca="1" si="4"/>
        <v>506.90190332799995</v>
      </c>
      <c r="D5" s="180">
        <f t="shared" ca="1" si="0"/>
        <v>163.28220827040002</v>
      </c>
      <c r="E5" s="180">
        <f t="shared" ca="1" si="0"/>
        <v>9.3090564016000013</v>
      </c>
      <c r="F5" s="181">
        <f t="shared" ca="1" si="0"/>
        <v>0</v>
      </c>
      <c r="G5" s="182">
        <f t="shared" ca="1" si="1"/>
        <v>374.94</v>
      </c>
      <c r="H5" s="182">
        <f t="shared" ca="1" si="2"/>
        <v>361.667124</v>
      </c>
      <c r="I5" s="183">
        <f t="shared" ca="1" si="5"/>
        <v>270.08999999999997</v>
      </c>
      <c r="J5" s="180">
        <f t="shared" ca="1" si="6"/>
        <v>86.81</v>
      </c>
      <c r="K5" s="180">
        <f t="shared" ca="1" si="7"/>
        <v>4.7699999999999996</v>
      </c>
      <c r="L5" s="180">
        <f t="shared" ca="1" si="8"/>
        <v>0</v>
      </c>
      <c r="M5" s="181">
        <f t="shared" ca="1" si="9"/>
        <v>361.66999999999996</v>
      </c>
      <c r="N5" s="179">
        <f t="shared" ca="1" si="10"/>
        <v>270.08785224420052</v>
      </c>
      <c r="O5" s="180">
        <f t="shared" ca="1" si="11"/>
        <v>86.809309686841601</v>
      </c>
      <c r="P5" s="180">
        <f t="shared" ca="1" si="12"/>
        <v>4.7699620689578897</v>
      </c>
      <c r="Q5" s="180">
        <f t="shared" ca="1" si="13"/>
        <v>0</v>
      </c>
      <c r="R5" s="181">
        <f t="shared" ca="1" si="14"/>
        <v>361.667124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679.49316799999997</v>
      </c>
      <c r="C6" s="179">
        <f t="shared" ca="1" si="4"/>
        <v>506.90190332799995</v>
      </c>
      <c r="D6" s="180">
        <f t="shared" ca="1" si="0"/>
        <v>163.28220827040002</v>
      </c>
      <c r="E6" s="180">
        <f t="shared" ca="1" si="0"/>
        <v>9.3090564016000013</v>
      </c>
      <c r="F6" s="181">
        <f t="shared" ca="1" si="0"/>
        <v>0</v>
      </c>
      <c r="G6" s="182">
        <f t="shared" ca="1" si="1"/>
        <v>374.94</v>
      </c>
      <c r="H6" s="182">
        <f t="shared" ca="1" si="2"/>
        <v>361.667124</v>
      </c>
      <c r="I6" s="183">
        <f t="shared" ca="1" si="5"/>
        <v>270.08999999999997</v>
      </c>
      <c r="J6" s="180">
        <f t="shared" ca="1" si="6"/>
        <v>86.81</v>
      </c>
      <c r="K6" s="180">
        <f t="shared" ca="1" si="7"/>
        <v>4.7699999999999996</v>
      </c>
      <c r="L6" s="180">
        <f t="shared" ca="1" si="8"/>
        <v>0</v>
      </c>
      <c r="M6" s="181">
        <f t="shared" ca="1" si="9"/>
        <v>361.66999999999996</v>
      </c>
      <c r="N6" s="179">
        <f t="shared" ca="1" si="10"/>
        <v>270.08785224420052</v>
      </c>
      <c r="O6" s="180">
        <f t="shared" ca="1" si="11"/>
        <v>86.809309686841601</v>
      </c>
      <c r="P6" s="180">
        <f t="shared" ca="1" si="12"/>
        <v>4.7699620689578897</v>
      </c>
      <c r="Q6" s="180">
        <f t="shared" ca="1" si="13"/>
        <v>0</v>
      </c>
      <c r="R6" s="181">
        <f t="shared" ca="1" si="14"/>
        <v>361.667124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679.49316799999997</v>
      </c>
      <c r="C7" s="179">
        <f t="shared" ca="1" si="4"/>
        <v>506.90190332799995</v>
      </c>
      <c r="D7" s="180">
        <f t="shared" ca="1" si="0"/>
        <v>163.28220827040002</v>
      </c>
      <c r="E7" s="180">
        <f t="shared" ca="1" si="0"/>
        <v>9.3090564016000013</v>
      </c>
      <c r="F7" s="181">
        <f t="shared" ca="1" si="0"/>
        <v>0</v>
      </c>
      <c r="G7" s="182">
        <f t="shared" ca="1" si="1"/>
        <v>374.94</v>
      </c>
      <c r="H7" s="182">
        <f t="shared" ca="1" si="2"/>
        <v>361.667124</v>
      </c>
      <c r="I7" s="183">
        <f t="shared" ca="1" si="5"/>
        <v>270.08999999999997</v>
      </c>
      <c r="J7" s="180">
        <f t="shared" ca="1" si="6"/>
        <v>86.81</v>
      </c>
      <c r="K7" s="180">
        <f t="shared" ca="1" si="7"/>
        <v>4.7699999999999996</v>
      </c>
      <c r="L7" s="180">
        <f t="shared" ca="1" si="8"/>
        <v>0</v>
      </c>
      <c r="M7" s="181">
        <f t="shared" ca="1" si="9"/>
        <v>361.66999999999996</v>
      </c>
      <c r="N7" s="179">
        <f t="shared" ca="1" si="10"/>
        <v>270.08785224420052</v>
      </c>
      <c r="O7" s="180">
        <f t="shared" ca="1" si="11"/>
        <v>86.809309686841601</v>
      </c>
      <c r="P7" s="180">
        <f t="shared" ca="1" si="12"/>
        <v>4.7699620689578897</v>
      </c>
      <c r="Q7" s="180">
        <f t="shared" ca="1" si="13"/>
        <v>0</v>
      </c>
      <c r="R7" s="181">
        <f t="shared" ca="1" si="14"/>
        <v>361.667124</v>
      </c>
      <c r="W7" s="46"/>
      <c r="X7" s="46">
        <v>7</v>
      </c>
    </row>
    <row r="8" spans="1:24">
      <c r="A8" s="61" t="s">
        <v>50</v>
      </c>
      <c r="B8" s="174">
        <f t="shared" ca="1" si="3"/>
        <v>679.49316799999997</v>
      </c>
      <c r="C8" s="179">
        <f t="shared" ca="1" si="4"/>
        <v>506.90190332799995</v>
      </c>
      <c r="D8" s="180">
        <f t="shared" ca="1" si="0"/>
        <v>163.28220827040002</v>
      </c>
      <c r="E8" s="180">
        <f t="shared" ca="1" si="0"/>
        <v>9.3090564016000013</v>
      </c>
      <c r="F8" s="181">
        <f t="shared" ca="1" si="0"/>
        <v>0</v>
      </c>
      <c r="G8" s="182">
        <f t="shared" ca="1" si="1"/>
        <v>374.94</v>
      </c>
      <c r="H8" s="182">
        <f t="shared" ca="1" si="2"/>
        <v>361.667124</v>
      </c>
      <c r="I8" s="183">
        <f t="shared" ca="1" si="5"/>
        <v>270.08999999999997</v>
      </c>
      <c r="J8" s="180">
        <f t="shared" ca="1" si="6"/>
        <v>86.81</v>
      </c>
      <c r="K8" s="180">
        <f t="shared" ca="1" si="7"/>
        <v>4.7699999999999996</v>
      </c>
      <c r="L8" s="180">
        <f t="shared" ca="1" si="8"/>
        <v>0</v>
      </c>
      <c r="M8" s="181">
        <f t="shared" ca="1" si="9"/>
        <v>361.66999999999996</v>
      </c>
      <c r="N8" s="179">
        <f t="shared" ca="1" si="10"/>
        <v>270.08785224420052</v>
      </c>
      <c r="O8" s="180">
        <f t="shared" ca="1" si="11"/>
        <v>86.809309686841601</v>
      </c>
      <c r="P8" s="180">
        <f t="shared" ca="1" si="12"/>
        <v>4.7699620689578897</v>
      </c>
      <c r="Q8" s="180">
        <f t="shared" ca="1" si="13"/>
        <v>0</v>
      </c>
      <c r="R8" s="181">
        <f t="shared" ca="1" si="14"/>
        <v>361.667124</v>
      </c>
      <c r="W8" s="46"/>
      <c r="X8" s="46">
        <v>8</v>
      </c>
    </row>
    <row r="9" spans="1:24">
      <c r="A9" s="61" t="s">
        <v>51</v>
      </c>
      <c r="B9" s="174">
        <f t="shared" ca="1" si="3"/>
        <v>679.49316799999997</v>
      </c>
      <c r="C9" s="179">
        <f t="shared" ca="1" si="4"/>
        <v>506.90190332799995</v>
      </c>
      <c r="D9" s="180">
        <f t="shared" ca="1" si="0"/>
        <v>163.28220827040002</v>
      </c>
      <c r="E9" s="180">
        <f t="shared" ca="1" si="0"/>
        <v>9.3090564016000013</v>
      </c>
      <c r="F9" s="181">
        <f t="shared" ca="1" si="0"/>
        <v>0</v>
      </c>
      <c r="G9" s="182">
        <f t="shared" ca="1" si="1"/>
        <v>374.94</v>
      </c>
      <c r="H9" s="182">
        <f t="shared" ca="1" si="2"/>
        <v>361.667124</v>
      </c>
      <c r="I9" s="183">
        <f t="shared" ca="1" si="5"/>
        <v>270.08999999999997</v>
      </c>
      <c r="J9" s="180">
        <f t="shared" ca="1" si="6"/>
        <v>86.81</v>
      </c>
      <c r="K9" s="180">
        <f t="shared" ca="1" si="7"/>
        <v>4.7699999999999996</v>
      </c>
      <c r="L9" s="180">
        <f t="shared" ca="1" si="8"/>
        <v>0</v>
      </c>
      <c r="M9" s="181">
        <f t="shared" ca="1" si="9"/>
        <v>361.66999999999996</v>
      </c>
      <c r="N9" s="179">
        <f t="shared" ca="1" si="10"/>
        <v>270.08785224420052</v>
      </c>
      <c r="O9" s="180">
        <f t="shared" ca="1" si="11"/>
        <v>86.809309686841601</v>
      </c>
      <c r="P9" s="180">
        <f t="shared" ca="1" si="12"/>
        <v>4.7699620689578897</v>
      </c>
      <c r="Q9" s="180">
        <f t="shared" ca="1" si="13"/>
        <v>0</v>
      </c>
      <c r="R9" s="181">
        <f t="shared" ca="1" si="14"/>
        <v>361.667124</v>
      </c>
      <c r="W9" s="46"/>
      <c r="X9" s="46">
        <v>9</v>
      </c>
    </row>
    <row r="10" spans="1:24">
      <c r="A10" s="61" t="s">
        <v>52</v>
      </c>
      <c r="B10" s="174">
        <f t="shared" ca="1" si="3"/>
        <v>679.49316799999997</v>
      </c>
      <c r="C10" s="179">
        <f t="shared" ca="1" si="4"/>
        <v>506.90190332799995</v>
      </c>
      <c r="D10" s="180">
        <f t="shared" ca="1" si="0"/>
        <v>163.28220827040002</v>
      </c>
      <c r="E10" s="180">
        <f t="shared" ca="1" si="0"/>
        <v>9.3090564016000013</v>
      </c>
      <c r="F10" s="181">
        <f t="shared" ca="1" si="0"/>
        <v>0</v>
      </c>
      <c r="G10" s="182">
        <f t="shared" ca="1" si="1"/>
        <v>374.94</v>
      </c>
      <c r="H10" s="182">
        <f t="shared" ca="1" si="2"/>
        <v>361.667124</v>
      </c>
      <c r="I10" s="183">
        <f t="shared" ca="1" si="5"/>
        <v>270.08999999999997</v>
      </c>
      <c r="J10" s="180">
        <f t="shared" ca="1" si="6"/>
        <v>86.81</v>
      </c>
      <c r="K10" s="180">
        <f t="shared" ca="1" si="7"/>
        <v>4.7699999999999996</v>
      </c>
      <c r="L10" s="180">
        <f t="shared" ca="1" si="8"/>
        <v>0</v>
      </c>
      <c r="M10" s="181">
        <f t="shared" ca="1" si="9"/>
        <v>361.66999999999996</v>
      </c>
      <c r="N10" s="179">
        <f t="shared" ca="1" si="10"/>
        <v>270.08785224420052</v>
      </c>
      <c r="O10" s="180">
        <f t="shared" ca="1" si="11"/>
        <v>86.809309686841601</v>
      </c>
      <c r="P10" s="180">
        <f t="shared" ca="1" si="12"/>
        <v>4.7699620689578897</v>
      </c>
      <c r="Q10" s="180">
        <f t="shared" ca="1" si="13"/>
        <v>0</v>
      </c>
      <c r="R10" s="181">
        <f t="shared" ca="1" si="14"/>
        <v>361.667124</v>
      </c>
      <c r="W10" s="46"/>
      <c r="X10" s="46">
        <v>10</v>
      </c>
    </row>
    <row r="11" spans="1:24">
      <c r="A11" s="61" t="s">
        <v>53</v>
      </c>
      <c r="B11" s="174">
        <f t="shared" ca="1" si="3"/>
        <v>679.49316799999997</v>
      </c>
      <c r="C11" s="179">
        <f t="shared" ca="1" si="4"/>
        <v>506.90190332799995</v>
      </c>
      <c r="D11" s="180">
        <f t="shared" ca="1" si="0"/>
        <v>163.28220827040002</v>
      </c>
      <c r="E11" s="180">
        <f t="shared" ca="1" si="0"/>
        <v>9.3090564016000013</v>
      </c>
      <c r="F11" s="181">
        <f t="shared" ca="1" si="0"/>
        <v>0</v>
      </c>
      <c r="G11" s="182">
        <f t="shared" ca="1" si="1"/>
        <v>374.94</v>
      </c>
      <c r="H11" s="182">
        <f t="shared" ca="1" si="2"/>
        <v>361.667124</v>
      </c>
      <c r="I11" s="183">
        <f t="shared" ca="1" si="5"/>
        <v>270.08999999999997</v>
      </c>
      <c r="J11" s="180">
        <f t="shared" ca="1" si="6"/>
        <v>86.81</v>
      </c>
      <c r="K11" s="180">
        <f t="shared" ca="1" si="7"/>
        <v>4.7699999999999996</v>
      </c>
      <c r="L11" s="180">
        <f t="shared" ca="1" si="8"/>
        <v>0</v>
      </c>
      <c r="M11" s="181">
        <f t="shared" ca="1" si="9"/>
        <v>361.66999999999996</v>
      </c>
      <c r="N11" s="179">
        <f t="shared" ca="1" si="10"/>
        <v>270.08785224420052</v>
      </c>
      <c r="O11" s="180">
        <f t="shared" ca="1" si="11"/>
        <v>86.809309686841601</v>
      </c>
      <c r="P11" s="180">
        <f t="shared" ca="1" si="12"/>
        <v>4.7699620689578897</v>
      </c>
      <c r="Q11" s="180">
        <f t="shared" ca="1" si="13"/>
        <v>0</v>
      </c>
      <c r="R11" s="181">
        <f t="shared" ca="1" si="14"/>
        <v>361.667124</v>
      </c>
      <c r="W11" s="46"/>
      <c r="X11" s="46">
        <v>11</v>
      </c>
    </row>
    <row r="12" spans="1:24">
      <c r="A12" s="61" t="s">
        <v>54</v>
      </c>
      <c r="B12" s="174">
        <f t="shared" ca="1" si="3"/>
        <v>679.49316799999997</v>
      </c>
      <c r="C12" s="179">
        <f t="shared" ca="1" si="4"/>
        <v>506.90190332799995</v>
      </c>
      <c r="D12" s="180">
        <f t="shared" ca="1" si="0"/>
        <v>163.28220827040002</v>
      </c>
      <c r="E12" s="180">
        <f t="shared" ca="1" si="0"/>
        <v>9.3090564016000013</v>
      </c>
      <c r="F12" s="181">
        <f t="shared" ca="1" si="0"/>
        <v>0</v>
      </c>
      <c r="G12" s="182">
        <f t="shared" ca="1" si="1"/>
        <v>374.94</v>
      </c>
      <c r="H12" s="182">
        <f t="shared" ca="1" si="2"/>
        <v>361.667124</v>
      </c>
      <c r="I12" s="183">
        <f t="shared" ca="1" si="5"/>
        <v>270.08999999999997</v>
      </c>
      <c r="J12" s="180">
        <f t="shared" ca="1" si="6"/>
        <v>86.81</v>
      </c>
      <c r="K12" s="180">
        <f t="shared" ca="1" si="7"/>
        <v>4.7699999999999996</v>
      </c>
      <c r="L12" s="180">
        <f t="shared" ca="1" si="8"/>
        <v>0</v>
      </c>
      <c r="M12" s="181">
        <f t="shared" ca="1" si="9"/>
        <v>361.66999999999996</v>
      </c>
      <c r="N12" s="179">
        <f t="shared" ca="1" si="10"/>
        <v>270.08785224420052</v>
      </c>
      <c r="O12" s="180">
        <f t="shared" ca="1" si="11"/>
        <v>86.809309686841601</v>
      </c>
      <c r="P12" s="180">
        <f t="shared" ca="1" si="12"/>
        <v>4.7699620689578897</v>
      </c>
      <c r="Q12" s="180">
        <f t="shared" ca="1" si="13"/>
        <v>0</v>
      </c>
      <c r="R12" s="181">
        <f t="shared" ca="1" si="14"/>
        <v>361.667124</v>
      </c>
      <c r="W12" s="46"/>
      <c r="X12" s="46">
        <v>12</v>
      </c>
    </row>
    <row r="13" spans="1:24">
      <c r="A13" s="61" t="s">
        <v>55</v>
      </c>
      <c r="B13" s="174">
        <f t="shared" ca="1" si="3"/>
        <v>679.49316799999997</v>
      </c>
      <c r="C13" s="179">
        <f t="shared" ca="1" si="4"/>
        <v>506.90190332799995</v>
      </c>
      <c r="D13" s="180">
        <f t="shared" ca="1" si="0"/>
        <v>163.28220827040002</v>
      </c>
      <c r="E13" s="180">
        <f t="shared" ca="1" si="0"/>
        <v>9.3090564016000013</v>
      </c>
      <c r="F13" s="181">
        <f t="shared" ca="1" si="0"/>
        <v>0</v>
      </c>
      <c r="G13" s="182">
        <f t="shared" ca="1" si="1"/>
        <v>374.94</v>
      </c>
      <c r="H13" s="182">
        <f t="shared" ca="1" si="2"/>
        <v>361.667124</v>
      </c>
      <c r="I13" s="183">
        <f t="shared" ca="1" si="5"/>
        <v>270.08999999999997</v>
      </c>
      <c r="J13" s="180">
        <f t="shared" ca="1" si="6"/>
        <v>86.81</v>
      </c>
      <c r="K13" s="180">
        <f t="shared" ca="1" si="7"/>
        <v>4.7699999999999996</v>
      </c>
      <c r="L13" s="180">
        <f t="shared" ca="1" si="8"/>
        <v>0</v>
      </c>
      <c r="M13" s="181">
        <f t="shared" ca="1" si="9"/>
        <v>361.66999999999996</v>
      </c>
      <c r="N13" s="179">
        <f t="shared" ca="1" si="10"/>
        <v>270.08785224420052</v>
      </c>
      <c r="O13" s="180">
        <f t="shared" ca="1" si="11"/>
        <v>86.809309686841601</v>
      </c>
      <c r="P13" s="180">
        <f t="shared" ca="1" si="12"/>
        <v>4.7699620689578897</v>
      </c>
      <c r="Q13" s="180">
        <f t="shared" ca="1" si="13"/>
        <v>0</v>
      </c>
      <c r="R13" s="181">
        <f t="shared" ca="1" si="14"/>
        <v>361.667124</v>
      </c>
      <c r="W13" s="46"/>
      <c r="X13" s="46">
        <v>13</v>
      </c>
    </row>
    <row r="14" spans="1:24">
      <c r="A14" s="61" t="s">
        <v>56</v>
      </c>
      <c r="B14" s="174">
        <f t="shared" ca="1" si="3"/>
        <v>679.49316799999997</v>
      </c>
      <c r="C14" s="179">
        <f t="shared" ca="1" si="4"/>
        <v>506.90190332799995</v>
      </c>
      <c r="D14" s="180">
        <f t="shared" ca="1" si="0"/>
        <v>163.28220827040002</v>
      </c>
      <c r="E14" s="180">
        <f t="shared" ca="1" si="0"/>
        <v>9.3090564016000013</v>
      </c>
      <c r="F14" s="181">
        <f t="shared" ca="1" si="0"/>
        <v>0</v>
      </c>
      <c r="G14" s="182">
        <f t="shared" ca="1" si="1"/>
        <v>374.94</v>
      </c>
      <c r="H14" s="182">
        <f t="shared" ca="1" si="2"/>
        <v>361.667124</v>
      </c>
      <c r="I14" s="183">
        <f t="shared" ca="1" si="5"/>
        <v>270.08999999999997</v>
      </c>
      <c r="J14" s="180">
        <f t="shared" ca="1" si="6"/>
        <v>86.81</v>
      </c>
      <c r="K14" s="180">
        <f t="shared" ca="1" si="7"/>
        <v>4.7699999999999996</v>
      </c>
      <c r="L14" s="180">
        <f t="shared" ca="1" si="8"/>
        <v>0</v>
      </c>
      <c r="M14" s="181">
        <f t="shared" ca="1" si="9"/>
        <v>361.66999999999996</v>
      </c>
      <c r="N14" s="179">
        <f t="shared" ca="1" si="10"/>
        <v>270.08785224420052</v>
      </c>
      <c r="O14" s="180">
        <f t="shared" ca="1" si="11"/>
        <v>86.809309686841601</v>
      </c>
      <c r="P14" s="180">
        <f t="shared" ca="1" si="12"/>
        <v>4.7699620689578897</v>
      </c>
      <c r="Q14" s="180">
        <f t="shared" ca="1" si="13"/>
        <v>0</v>
      </c>
      <c r="R14" s="181">
        <f t="shared" ca="1" si="14"/>
        <v>361.667124</v>
      </c>
      <c r="W14" s="46"/>
      <c r="X14" s="46">
        <v>14</v>
      </c>
    </row>
    <row r="15" spans="1:24">
      <c r="A15" s="61" t="s">
        <v>57</v>
      </c>
      <c r="B15" s="174">
        <f t="shared" ca="1" si="3"/>
        <v>679.49316799999997</v>
      </c>
      <c r="C15" s="179">
        <f t="shared" ca="1" si="4"/>
        <v>506.90190332799995</v>
      </c>
      <c r="D15" s="180">
        <f t="shared" ca="1" si="0"/>
        <v>163.28220827040002</v>
      </c>
      <c r="E15" s="180">
        <f t="shared" ca="1" si="0"/>
        <v>9.3090564016000013</v>
      </c>
      <c r="F15" s="181">
        <f t="shared" ca="1" si="0"/>
        <v>0</v>
      </c>
      <c r="G15" s="182">
        <f t="shared" ca="1" si="1"/>
        <v>375.07</v>
      </c>
      <c r="H15" s="182">
        <f t="shared" ca="1" si="2"/>
        <v>361.79252200000002</v>
      </c>
      <c r="I15" s="183">
        <f t="shared" ca="1" si="5"/>
        <v>270.20999999999998</v>
      </c>
      <c r="J15" s="180">
        <f t="shared" ca="1" si="6"/>
        <v>86.81</v>
      </c>
      <c r="K15" s="180">
        <f t="shared" ca="1" si="7"/>
        <v>4.7699999999999996</v>
      </c>
      <c r="L15" s="180">
        <f t="shared" ca="1" si="8"/>
        <v>0</v>
      </c>
      <c r="M15" s="181">
        <f t="shared" ca="1" si="9"/>
        <v>361.78999999999996</v>
      </c>
      <c r="N15" s="179">
        <f t="shared" ca="1" si="10"/>
        <v>270.21188360546176</v>
      </c>
      <c r="O15" s="180">
        <f t="shared" ca="1" si="11"/>
        <v>86.810605143370481</v>
      </c>
      <c r="P15" s="180">
        <f t="shared" ca="1" si="12"/>
        <v>4.7700332511678045</v>
      </c>
      <c r="Q15" s="180">
        <f t="shared" ca="1" si="13"/>
        <v>0</v>
      </c>
      <c r="R15" s="181">
        <f t="shared" ca="1" si="14"/>
        <v>361.79252200000008</v>
      </c>
      <c r="W15" s="46"/>
      <c r="X15" s="46">
        <v>15</v>
      </c>
    </row>
    <row r="16" spans="1:24">
      <c r="A16" s="61" t="s">
        <v>58</v>
      </c>
      <c r="B16" s="174">
        <f t="shared" ca="1" si="3"/>
        <v>679.49316799999997</v>
      </c>
      <c r="C16" s="179">
        <f t="shared" ca="1" si="4"/>
        <v>506.90190332799995</v>
      </c>
      <c r="D16" s="180">
        <f t="shared" ca="1" si="0"/>
        <v>163.28220827040002</v>
      </c>
      <c r="E16" s="180">
        <f t="shared" ca="1" si="0"/>
        <v>9.3090564016000013</v>
      </c>
      <c r="F16" s="181">
        <f t="shared" ca="1" si="0"/>
        <v>0</v>
      </c>
      <c r="G16" s="182">
        <f t="shared" ca="1" si="1"/>
        <v>375.07</v>
      </c>
      <c r="H16" s="182">
        <f t="shared" ca="1" si="2"/>
        <v>361.79252200000002</v>
      </c>
      <c r="I16" s="183">
        <f t="shared" ca="1" si="5"/>
        <v>270.20999999999998</v>
      </c>
      <c r="J16" s="180">
        <f t="shared" ca="1" si="6"/>
        <v>86.81</v>
      </c>
      <c r="K16" s="180">
        <f t="shared" ca="1" si="7"/>
        <v>4.7699999999999996</v>
      </c>
      <c r="L16" s="180">
        <f t="shared" ca="1" si="8"/>
        <v>0</v>
      </c>
      <c r="M16" s="181">
        <f t="shared" ca="1" si="9"/>
        <v>361.78999999999996</v>
      </c>
      <c r="N16" s="179">
        <f t="shared" ca="1" si="10"/>
        <v>270.21188360546176</v>
      </c>
      <c r="O16" s="180">
        <f t="shared" ca="1" si="11"/>
        <v>86.810605143370481</v>
      </c>
      <c r="P16" s="180">
        <f t="shared" ca="1" si="12"/>
        <v>4.7700332511678045</v>
      </c>
      <c r="Q16" s="180">
        <f t="shared" ca="1" si="13"/>
        <v>0</v>
      </c>
      <c r="R16" s="181">
        <f t="shared" ca="1" si="14"/>
        <v>361.79252200000008</v>
      </c>
      <c r="W16" s="46"/>
      <c r="X16" s="46">
        <v>16</v>
      </c>
    </row>
    <row r="17" spans="1:24">
      <c r="A17" s="61" t="s">
        <v>59</v>
      </c>
      <c r="B17" s="174">
        <f t="shared" ca="1" si="3"/>
        <v>679.49316799999997</v>
      </c>
      <c r="C17" s="179">
        <f t="shared" ca="1" si="4"/>
        <v>506.90190332799995</v>
      </c>
      <c r="D17" s="180">
        <f t="shared" ca="1" si="0"/>
        <v>163.28220827040002</v>
      </c>
      <c r="E17" s="180">
        <f t="shared" ca="1" si="0"/>
        <v>9.3090564016000013</v>
      </c>
      <c r="F17" s="181">
        <f t="shared" ca="1" si="0"/>
        <v>0</v>
      </c>
      <c r="G17" s="182">
        <f t="shared" ca="1" si="1"/>
        <v>375.07</v>
      </c>
      <c r="H17" s="182">
        <f t="shared" ca="1" si="2"/>
        <v>361.79252200000002</v>
      </c>
      <c r="I17" s="183">
        <f t="shared" ca="1" si="5"/>
        <v>270.20999999999998</v>
      </c>
      <c r="J17" s="180">
        <f t="shared" ca="1" si="6"/>
        <v>86.81</v>
      </c>
      <c r="K17" s="180">
        <f t="shared" ca="1" si="7"/>
        <v>4.7699999999999996</v>
      </c>
      <c r="L17" s="180">
        <f t="shared" ca="1" si="8"/>
        <v>0</v>
      </c>
      <c r="M17" s="181">
        <f t="shared" ca="1" si="9"/>
        <v>361.78999999999996</v>
      </c>
      <c r="N17" s="179">
        <f t="shared" ca="1" si="10"/>
        <v>270.21188360546176</v>
      </c>
      <c r="O17" s="180">
        <f t="shared" ca="1" si="11"/>
        <v>86.810605143370481</v>
      </c>
      <c r="P17" s="180">
        <f t="shared" ca="1" si="12"/>
        <v>4.7700332511678045</v>
      </c>
      <c r="Q17" s="180">
        <f t="shared" ca="1" si="13"/>
        <v>0</v>
      </c>
      <c r="R17" s="181">
        <f t="shared" ca="1" si="14"/>
        <v>361.79252200000008</v>
      </c>
      <c r="W17" s="46"/>
      <c r="X17" s="46">
        <v>17</v>
      </c>
    </row>
    <row r="18" spans="1:24">
      <c r="A18" s="61" t="s">
        <v>60</v>
      </c>
      <c r="B18" s="174">
        <f t="shared" ca="1" si="3"/>
        <v>679.49316799999997</v>
      </c>
      <c r="C18" s="179">
        <f t="shared" ca="1" si="4"/>
        <v>506.90190332799995</v>
      </c>
      <c r="D18" s="180">
        <f t="shared" ca="1" si="0"/>
        <v>163.28220827040002</v>
      </c>
      <c r="E18" s="180">
        <f t="shared" ca="1" si="0"/>
        <v>9.3090564016000013</v>
      </c>
      <c r="F18" s="181">
        <f t="shared" ca="1" si="0"/>
        <v>0</v>
      </c>
      <c r="G18" s="182">
        <f t="shared" ca="1" si="1"/>
        <v>375.07</v>
      </c>
      <c r="H18" s="182">
        <f t="shared" ca="1" si="2"/>
        <v>361.79252200000002</v>
      </c>
      <c r="I18" s="183">
        <f t="shared" ca="1" si="5"/>
        <v>270.20999999999998</v>
      </c>
      <c r="J18" s="180">
        <f t="shared" ca="1" si="6"/>
        <v>86.81</v>
      </c>
      <c r="K18" s="180">
        <f t="shared" ca="1" si="7"/>
        <v>4.7699999999999996</v>
      </c>
      <c r="L18" s="180">
        <f t="shared" ca="1" si="8"/>
        <v>0</v>
      </c>
      <c r="M18" s="181">
        <f t="shared" ca="1" si="9"/>
        <v>361.78999999999996</v>
      </c>
      <c r="N18" s="179">
        <f t="shared" ca="1" si="10"/>
        <v>270.21188360546176</v>
      </c>
      <c r="O18" s="180">
        <f t="shared" ca="1" si="11"/>
        <v>86.810605143370481</v>
      </c>
      <c r="P18" s="180">
        <f t="shared" ca="1" si="12"/>
        <v>4.7700332511678045</v>
      </c>
      <c r="Q18" s="180">
        <f t="shared" ca="1" si="13"/>
        <v>0</v>
      </c>
      <c r="R18" s="181">
        <f t="shared" ca="1" si="14"/>
        <v>361.79252200000008</v>
      </c>
      <c r="W18" s="46"/>
      <c r="X18" s="46">
        <v>18</v>
      </c>
    </row>
    <row r="19" spans="1:24">
      <c r="A19" s="61" t="s">
        <v>61</v>
      </c>
      <c r="B19" s="174">
        <f t="shared" ca="1" si="3"/>
        <v>679.49316799999997</v>
      </c>
      <c r="C19" s="179">
        <f t="shared" ca="1" si="4"/>
        <v>506.90190332799995</v>
      </c>
      <c r="D19" s="180">
        <f t="shared" ca="1" si="4"/>
        <v>163.28220827040002</v>
      </c>
      <c r="E19" s="180">
        <f t="shared" ca="1" si="4"/>
        <v>9.3090564016000013</v>
      </c>
      <c r="F19" s="181">
        <f t="shared" ca="1" si="4"/>
        <v>0</v>
      </c>
      <c r="G19" s="182">
        <f t="shared" ca="1" si="1"/>
        <v>375.07</v>
      </c>
      <c r="H19" s="182">
        <f t="shared" ca="1" si="2"/>
        <v>361.79252200000002</v>
      </c>
      <c r="I19" s="183">
        <f t="shared" ca="1" si="5"/>
        <v>270.20999999999998</v>
      </c>
      <c r="J19" s="180">
        <f t="shared" ca="1" si="6"/>
        <v>86.81</v>
      </c>
      <c r="K19" s="180">
        <f t="shared" ca="1" si="7"/>
        <v>4.7699999999999996</v>
      </c>
      <c r="L19" s="180">
        <f t="shared" ca="1" si="8"/>
        <v>0</v>
      </c>
      <c r="M19" s="181">
        <f t="shared" ca="1" si="9"/>
        <v>361.78999999999996</v>
      </c>
      <c r="N19" s="179">
        <f t="shared" ca="1" si="10"/>
        <v>270.21188360546176</v>
      </c>
      <c r="O19" s="180">
        <f t="shared" ca="1" si="11"/>
        <v>86.810605143370481</v>
      </c>
      <c r="P19" s="180">
        <f t="shared" ca="1" si="12"/>
        <v>4.7700332511678045</v>
      </c>
      <c r="Q19" s="180">
        <f t="shared" ca="1" si="13"/>
        <v>0</v>
      </c>
      <c r="R19" s="181">
        <f t="shared" ca="1" si="14"/>
        <v>361.79252200000008</v>
      </c>
      <c r="W19" s="46"/>
      <c r="X19" s="46">
        <v>19</v>
      </c>
    </row>
    <row r="20" spans="1:24">
      <c r="A20" s="61" t="s">
        <v>62</v>
      </c>
      <c r="B20" s="174">
        <f t="shared" ca="1" si="3"/>
        <v>679.49316799999997</v>
      </c>
      <c r="C20" s="179">
        <f t="shared" ca="1" si="4"/>
        <v>506.90190332799995</v>
      </c>
      <c r="D20" s="180">
        <f t="shared" ca="1" si="4"/>
        <v>163.28220827040002</v>
      </c>
      <c r="E20" s="180">
        <f t="shared" ca="1" si="4"/>
        <v>9.3090564016000013</v>
      </c>
      <c r="F20" s="181">
        <f t="shared" ca="1" si="4"/>
        <v>0</v>
      </c>
      <c r="G20" s="182">
        <f t="shared" ca="1" si="1"/>
        <v>375.07</v>
      </c>
      <c r="H20" s="182">
        <f t="shared" ca="1" si="2"/>
        <v>361.79252200000002</v>
      </c>
      <c r="I20" s="183">
        <f t="shared" ca="1" si="5"/>
        <v>270.20999999999998</v>
      </c>
      <c r="J20" s="180">
        <f t="shared" ca="1" si="6"/>
        <v>86.81</v>
      </c>
      <c r="K20" s="180">
        <f t="shared" ca="1" si="7"/>
        <v>4.7699999999999996</v>
      </c>
      <c r="L20" s="180">
        <f t="shared" ca="1" si="8"/>
        <v>0</v>
      </c>
      <c r="M20" s="181">
        <f t="shared" ca="1" si="9"/>
        <v>361.78999999999996</v>
      </c>
      <c r="N20" s="179">
        <f t="shared" ca="1" si="10"/>
        <v>270.21188360546176</v>
      </c>
      <c r="O20" s="180">
        <f t="shared" ca="1" si="11"/>
        <v>86.810605143370481</v>
      </c>
      <c r="P20" s="180">
        <f t="shared" ca="1" si="12"/>
        <v>4.7700332511678045</v>
      </c>
      <c r="Q20" s="180">
        <f t="shared" ca="1" si="13"/>
        <v>0</v>
      </c>
      <c r="R20" s="181">
        <f t="shared" ca="1" si="14"/>
        <v>361.79252200000008</v>
      </c>
      <c r="W20" s="46"/>
      <c r="X20" s="46">
        <v>20</v>
      </c>
    </row>
    <row r="21" spans="1:24">
      <c r="A21" s="61" t="s">
        <v>63</v>
      </c>
      <c r="B21" s="174">
        <f t="shared" ca="1" si="3"/>
        <v>679.49316799999997</v>
      </c>
      <c r="C21" s="179">
        <f t="shared" ca="1" si="4"/>
        <v>506.90190332799995</v>
      </c>
      <c r="D21" s="180">
        <f t="shared" ca="1" si="4"/>
        <v>163.28220827040002</v>
      </c>
      <c r="E21" s="180">
        <f t="shared" ca="1" si="4"/>
        <v>9.3090564016000013</v>
      </c>
      <c r="F21" s="181">
        <f t="shared" ca="1" si="4"/>
        <v>0</v>
      </c>
      <c r="G21" s="182">
        <f t="shared" ca="1" si="1"/>
        <v>375.07</v>
      </c>
      <c r="H21" s="182">
        <f t="shared" ca="1" si="2"/>
        <v>361.79252200000002</v>
      </c>
      <c r="I21" s="183">
        <f t="shared" ca="1" si="5"/>
        <v>270.20999999999998</v>
      </c>
      <c r="J21" s="180">
        <f t="shared" ca="1" si="6"/>
        <v>86.81</v>
      </c>
      <c r="K21" s="180">
        <f t="shared" ca="1" si="7"/>
        <v>4.7699999999999996</v>
      </c>
      <c r="L21" s="180">
        <f t="shared" ca="1" si="8"/>
        <v>0</v>
      </c>
      <c r="M21" s="181">
        <f t="shared" ca="1" si="9"/>
        <v>361.78999999999996</v>
      </c>
      <c r="N21" s="179">
        <f t="shared" ca="1" si="10"/>
        <v>270.21188360546176</v>
      </c>
      <c r="O21" s="180">
        <f t="shared" ca="1" si="11"/>
        <v>86.810605143370481</v>
      </c>
      <c r="P21" s="180">
        <f t="shared" ca="1" si="12"/>
        <v>4.7700332511678045</v>
      </c>
      <c r="Q21" s="180">
        <f t="shared" ca="1" si="13"/>
        <v>0</v>
      </c>
      <c r="R21" s="181">
        <f t="shared" ca="1" si="14"/>
        <v>361.79252200000008</v>
      </c>
      <c r="W21" s="46"/>
      <c r="X21" s="46">
        <v>21</v>
      </c>
    </row>
    <row r="22" spans="1:24">
      <c r="A22" s="61" t="s">
        <v>64</v>
      </c>
      <c r="B22" s="174">
        <f t="shared" ca="1" si="3"/>
        <v>679.49316799999997</v>
      </c>
      <c r="C22" s="179">
        <f t="shared" ca="1" si="4"/>
        <v>506.90190332799995</v>
      </c>
      <c r="D22" s="180">
        <f t="shared" ca="1" si="4"/>
        <v>163.28220827040002</v>
      </c>
      <c r="E22" s="180">
        <f t="shared" ca="1" si="4"/>
        <v>9.3090564016000013</v>
      </c>
      <c r="F22" s="181">
        <f t="shared" ca="1" si="4"/>
        <v>0</v>
      </c>
      <c r="G22" s="182">
        <f t="shared" ca="1" si="1"/>
        <v>375.07</v>
      </c>
      <c r="H22" s="182">
        <f t="shared" ca="1" si="2"/>
        <v>361.79252200000002</v>
      </c>
      <c r="I22" s="183">
        <f t="shared" ca="1" si="5"/>
        <v>270.20999999999998</v>
      </c>
      <c r="J22" s="180">
        <f t="shared" ca="1" si="6"/>
        <v>86.81</v>
      </c>
      <c r="K22" s="180">
        <f t="shared" ca="1" si="7"/>
        <v>4.7699999999999996</v>
      </c>
      <c r="L22" s="180">
        <f t="shared" ca="1" si="8"/>
        <v>0</v>
      </c>
      <c r="M22" s="181">
        <f t="shared" ca="1" si="9"/>
        <v>361.78999999999996</v>
      </c>
      <c r="N22" s="179">
        <f t="shared" ca="1" si="10"/>
        <v>270.21188360546176</v>
      </c>
      <c r="O22" s="180">
        <f t="shared" ca="1" si="11"/>
        <v>86.810605143370481</v>
      </c>
      <c r="P22" s="180">
        <f t="shared" ca="1" si="12"/>
        <v>4.7700332511678045</v>
      </c>
      <c r="Q22" s="180">
        <f t="shared" ca="1" si="13"/>
        <v>0</v>
      </c>
      <c r="R22" s="181">
        <f t="shared" ca="1" si="14"/>
        <v>361.79252200000008</v>
      </c>
      <c r="W22" s="46"/>
      <c r="X22" s="46">
        <v>22</v>
      </c>
    </row>
    <row r="23" spans="1:24">
      <c r="A23" s="61" t="s">
        <v>65</v>
      </c>
      <c r="B23" s="174">
        <f t="shared" ca="1" si="3"/>
        <v>679.49316799999997</v>
      </c>
      <c r="C23" s="179">
        <f t="shared" ca="1" si="4"/>
        <v>506.90190332799995</v>
      </c>
      <c r="D23" s="180">
        <f t="shared" ca="1" si="4"/>
        <v>163.28220827040002</v>
      </c>
      <c r="E23" s="180">
        <f t="shared" ca="1" si="4"/>
        <v>9.3090564016000013</v>
      </c>
      <c r="F23" s="181">
        <f t="shared" ca="1" si="4"/>
        <v>0</v>
      </c>
      <c r="G23" s="182">
        <f t="shared" ca="1" si="1"/>
        <v>375.07</v>
      </c>
      <c r="H23" s="182">
        <f t="shared" ca="1" si="2"/>
        <v>361.79252200000002</v>
      </c>
      <c r="I23" s="183">
        <f t="shared" ca="1" si="5"/>
        <v>270.20999999999998</v>
      </c>
      <c r="J23" s="180">
        <f t="shared" ca="1" si="6"/>
        <v>86.81</v>
      </c>
      <c r="K23" s="180">
        <f t="shared" ca="1" si="7"/>
        <v>4.7699999999999996</v>
      </c>
      <c r="L23" s="180">
        <f t="shared" ca="1" si="8"/>
        <v>0</v>
      </c>
      <c r="M23" s="181">
        <f t="shared" ca="1" si="9"/>
        <v>361.78999999999996</v>
      </c>
      <c r="N23" s="179">
        <f t="shared" ca="1" si="10"/>
        <v>270.21188360546176</v>
      </c>
      <c r="O23" s="180">
        <f t="shared" ca="1" si="11"/>
        <v>86.810605143370481</v>
      </c>
      <c r="P23" s="180">
        <f t="shared" ca="1" si="12"/>
        <v>4.7700332511678045</v>
      </c>
      <c r="Q23" s="180">
        <f t="shared" ca="1" si="13"/>
        <v>0</v>
      </c>
      <c r="R23" s="181">
        <f t="shared" ca="1" si="14"/>
        <v>361.79252200000008</v>
      </c>
      <c r="W23" s="46"/>
      <c r="X23" s="46">
        <v>23</v>
      </c>
    </row>
    <row r="24" spans="1:24">
      <c r="A24" s="61" t="s">
        <v>66</v>
      </c>
      <c r="B24" s="174">
        <f t="shared" ca="1" si="3"/>
        <v>679.49316799999997</v>
      </c>
      <c r="C24" s="179">
        <f t="shared" ca="1" si="4"/>
        <v>506.90190332799995</v>
      </c>
      <c r="D24" s="180">
        <f t="shared" ca="1" si="4"/>
        <v>163.28220827040002</v>
      </c>
      <c r="E24" s="180">
        <f t="shared" ca="1" si="4"/>
        <v>9.3090564016000013</v>
      </c>
      <c r="F24" s="181">
        <f t="shared" ca="1" si="4"/>
        <v>0</v>
      </c>
      <c r="G24" s="182">
        <f t="shared" ca="1" si="1"/>
        <v>375.07</v>
      </c>
      <c r="H24" s="182">
        <f t="shared" ca="1" si="2"/>
        <v>361.79252200000002</v>
      </c>
      <c r="I24" s="183">
        <f t="shared" ca="1" si="5"/>
        <v>270.20999999999998</v>
      </c>
      <c r="J24" s="180">
        <f t="shared" ca="1" si="6"/>
        <v>86.81</v>
      </c>
      <c r="K24" s="180">
        <f t="shared" ca="1" si="7"/>
        <v>4.7699999999999996</v>
      </c>
      <c r="L24" s="180">
        <f t="shared" ca="1" si="8"/>
        <v>0</v>
      </c>
      <c r="M24" s="181">
        <f t="shared" ca="1" si="9"/>
        <v>361.78999999999996</v>
      </c>
      <c r="N24" s="179">
        <f t="shared" ca="1" si="10"/>
        <v>270.21188360546176</v>
      </c>
      <c r="O24" s="180">
        <f t="shared" ca="1" si="11"/>
        <v>86.810605143370481</v>
      </c>
      <c r="P24" s="180">
        <f t="shared" ca="1" si="12"/>
        <v>4.7700332511678045</v>
      </c>
      <c r="Q24" s="180">
        <f t="shared" ca="1" si="13"/>
        <v>0</v>
      </c>
      <c r="R24" s="181">
        <f t="shared" ca="1" si="14"/>
        <v>361.79252200000008</v>
      </c>
      <c r="W24" s="46"/>
      <c r="X24" s="46">
        <v>24</v>
      </c>
    </row>
    <row r="25" spans="1:24">
      <c r="A25" s="61" t="s">
        <v>67</v>
      </c>
      <c r="B25" s="174">
        <f t="shared" ca="1" si="3"/>
        <v>679.49316799999997</v>
      </c>
      <c r="C25" s="179">
        <f t="shared" ca="1" si="4"/>
        <v>506.90190332799995</v>
      </c>
      <c r="D25" s="180">
        <f t="shared" ca="1" si="4"/>
        <v>163.28220827040002</v>
      </c>
      <c r="E25" s="180">
        <f t="shared" ca="1" si="4"/>
        <v>9.3090564016000013</v>
      </c>
      <c r="F25" s="181">
        <f t="shared" ca="1" si="4"/>
        <v>0</v>
      </c>
      <c r="G25" s="182">
        <f t="shared" ca="1" si="1"/>
        <v>375.07</v>
      </c>
      <c r="H25" s="182">
        <f t="shared" ca="1" si="2"/>
        <v>361.79252200000002</v>
      </c>
      <c r="I25" s="183">
        <f t="shared" ca="1" si="5"/>
        <v>270.20999999999998</v>
      </c>
      <c r="J25" s="180">
        <f t="shared" ca="1" si="6"/>
        <v>86.81</v>
      </c>
      <c r="K25" s="180">
        <f t="shared" ca="1" si="7"/>
        <v>4.7699999999999996</v>
      </c>
      <c r="L25" s="180">
        <f t="shared" ca="1" si="8"/>
        <v>0</v>
      </c>
      <c r="M25" s="181">
        <f t="shared" ca="1" si="9"/>
        <v>361.78999999999996</v>
      </c>
      <c r="N25" s="179">
        <f t="shared" ca="1" si="10"/>
        <v>270.21188360546176</v>
      </c>
      <c r="O25" s="180">
        <f t="shared" ca="1" si="11"/>
        <v>86.810605143370481</v>
      </c>
      <c r="P25" s="180">
        <f t="shared" ca="1" si="12"/>
        <v>4.7700332511678045</v>
      </c>
      <c r="Q25" s="180">
        <f t="shared" ca="1" si="13"/>
        <v>0</v>
      </c>
      <c r="R25" s="181">
        <f t="shared" ca="1" si="14"/>
        <v>361.79252200000008</v>
      </c>
      <c r="W25" s="46"/>
      <c r="X25" s="46">
        <v>25</v>
      </c>
    </row>
    <row r="26" spans="1:24">
      <c r="A26" s="61" t="s">
        <v>68</v>
      </c>
      <c r="B26" s="174">
        <f t="shared" ca="1" si="3"/>
        <v>679.49316799999997</v>
      </c>
      <c r="C26" s="179">
        <f t="shared" ca="1" si="4"/>
        <v>506.90190332799995</v>
      </c>
      <c r="D26" s="180">
        <f t="shared" ca="1" si="4"/>
        <v>163.28220827040002</v>
      </c>
      <c r="E26" s="180">
        <f t="shared" ca="1" si="4"/>
        <v>9.3090564016000013</v>
      </c>
      <c r="F26" s="181">
        <f t="shared" ca="1" si="4"/>
        <v>0</v>
      </c>
      <c r="G26" s="182">
        <f t="shared" ca="1" si="1"/>
        <v>401.445223</v>
      </c>
      <c r="H26" s="182">
        <f t="shared" ca="1" si="2"/>
        <v>387.23406199999999</v>
      </c>
      <c r="I26" s="183">
        <f t="shared" ca="1" si="5"/>
        <v>300.8</v>
      </c>
      <c r="J26" s="180">
        <f t="shared" ca="1" si="6"/>
        <v>81.93</v>
      </c>
      <c r="K26" s="180">
        <f t="shared" ca="1" si="7"/>
        <v>4.5</v>
      </c>
      <c r="L26" s="180">
        <f t="shared" ca="1" si="8"/>
        <v>0</v>
      </c>
      <c r="M26" s="181">
        <f t="shared" ca="1" si="9"/>
        <v>387.23</v>
      </c>
      <c r="N26" s="179">
        <f t="shared" ca="1" si="10"/>
        <v>300.80315535883068</v>
      </c>
      <c r="O26" s="180">
        <f t="shared" ca="1" si="11"/>
        <v>81.930859436665543</v>
      </c>
      <c r="P26" s="180">
        <f t="shared" ca="1" si="12"/>
        <v>4.5000472045037831</v>
      </c>
      <c r="Q26" s="180">
        <f t="shared" ca="1" si="13"/>
        <v>0</v>
      </c>
      <c r="R26" s="181">
        <f t="shared" ca="1" si="14"/>
        <v>387.23406200000005</v>
      </c>
      <c r="W26" s="46"/>
      <c r="X26" s="46">
        <v>26</v>
      </c>
    </row>
    <row r="27" spans="1:24">
      <c r="A27" s="61" t="s">
        <v>69</v>
      </c>
      <c r="B27" s="174">
        <f t="shared" ca="1" si="3"/>
        <v>679.49316799999997</v>
      </c>
      <c r="C27" s="179">
        <f t="shared" ca="1" si="4"/>
        <v>506.90190332799995</v>
      </c>
      <c r="D27" s="180">
        <f t="shared" ca="1" si="4"/>
        <v>163.28220827040002</v>
      </c>
      <c r="E27" s="180">
        <f t="shared" ca="1" si="4"/>
        <v>9.3090564016000013</v>
      </c>
      <c r="F27" s="181">
        <f t="shared" ca="1" si="4"/>
        <v>0</v>
      </c>
      <c r="G27" s="182">
        <f t="shared" ca="1" si="1"/>
        <v>476.59</v>
      </c>
      <c r="H27" s="182">
        <f t="shared" ca="1" si="2"/>
        <v>459.71871399999998</v>
      </c>
      <c r="I27" s="183">
        <f t="shared" ca="1" si="5"/>
        <v>368.14</v>
      </c>
      <c r="J27" s="180">
        <f t="shared" ca="1" si="6"/>
        <v>86.81</v>
      </c>
      <c r="K27" s="180">
        <f t="shared" ca="1" si="7"/>
        <v>4.7699999999999996</v>
      </c>
      <c r="L27" s="180">
        <f t="shared" ca="1" si="8"/>
        <v>0</v>
      </c>
      <c r="M27" s="181">
        <f t="shared" ca="1" si="9"/>
        <v>459.71999999999997</v>
      </c>
      <c r="N27" s="179">
        <f t="shared" ca="1" si="10"/>
        <v>368.13897018176283</v>
      </c>
      <c r="O27" s="180">
        <f t="shared" ca="1" si="11"/>
        <v>86.809757161620126</v>
      </c>
      <c r="P27" s="180">
        <f t="shared" ca="1" si="12"/>
        <v>4.7699866566170712</v>
      </c>
      <c r="Q27" s="180">
        <f t="shared" ca="1" si="13"/>
        <v>0</v>
      </c>
      <c r="R27" s="181">
        <f t="shared" ca="1" si="14"/>
        <v>459.71871400000003</v>
      </c>
      <c r="W27" s="46"/>
      <c r="X27" s="46">
        <v>27</v>
      </c>
    </row>
    <row r="28" spans="1:24">
      <c r="A28" s="61" t="s">
        <v>70</v>
      </c>
      <c r="B28" s="174">
        <f t="shared" ca="1" si="3"/>
        <v>679.49316799999997</v>
      </c>
      <c r="C28" s="179">
        <f t="shared" ca="1" si="4"/>
        <v>506.90190332799995</v>
      </c>
      <c r="D28" s="180">
        <f t="shared" ca="1" si="4"/>
        <v>163.28220827040002</v>
      </c>
      <c r="E28" s="180">
        <f t="shared" ca="1" si="4"/>
        <v>9.3090564016000013</v>
      </c>
      <c r="F28" s="181">
        <f t="shared" ca="1" si="4"/>
        <v>0</v>
      </c>
      <c r="G28" s="182">
        <f t="shared" ca="1" si="1"/>
        <v>482.59</v>
      </c>
      <c r="H28" s="182">
        <f t="shared" ca="1" si="2"/>
        <v>465.50631399999997</v>
      </c>
      <c r="I28" s="183">
        <f t="shared" ca="1" si="5"/>
        <v>373.93</v>
      </c>
      <c r="J28" s="180">
        <f t="shared" ca="1" si="6"/>
        <v>86.81</v>
      </c>
      <c r="K28" s="180">
        <f t="shared" ca="1" si="7"/>
        <v>4.7699999999999996</v>
      </c>
      <c r="L28" s="180">
        <f t="shared" ca="1" si="8"/>
        <v>0</v>
      </c>
      <c r="M28" s="181">
        <f t="shared" ca="1" si="9"/>
        <v>465.51</v>
      </c>
      <c r="N28" s="179">
        <f t="shared" ca="1" si="10"/>
        <v>373.92703914850381</v>
      </c>
      <c r="O28" s="180">
        <f t="shared" ca="1" si="11"/>
        <v>86.809312621297067</v>
      </c>
      <c r="P28" s="180">
        <f t="shared" ca="1" si="12"/>
        <v>4.7699622301991358</v>
      </c>
      <c r="Q28" s="180">
        <f t="shared" ca="1" si="13"/>
        <v>0</v>
      </c>
      <c r="R28" s="181">
        <f t="shared" ca="1" si="14"/>
        <v>465.50631400000003</v>
      </c>
      <c r="W28" s="46"/>
      <c r="X28" s="46">
        <v>28</v>
      </c>
    </row>
    <row r="29" spans="1:24">
      <c r="A29" s="61" t="s">
        <v>71</v>
      </c>
      <c r="B29" s="174">
        <f t="shared" ca="1" si="3"/>
        <v>679.49316799999997</v>
      </c>
      <c r="C29" s="179">
        <f t="shared" ca="1" si="4"/>
        <v>506.90190332799995</v>
      </c>
      <c r="D29" s="180">
        <f t="shared" ca="1" si="4"/>
        <v>163.28220827040002</v>
      </c>
      <c r="E29" s="180">
        <f t="shared" ca="1" si="4"/>
        <v>9.3090564016000013</v>
      </c>
      <c r="F29" s="181">
        <f t="shared" ca="1" si="4"/>
        <v>0</v>
      </c>
      <c r="G29" s="182">
        <f t="shared" ca="1" si="1"/>
        <v>493.17</v>
      </c>
      <c r="H29" s="182">
        <f t="shared" ca="1" si="2"/>
        <v>475.71178200000003</v>
      </c>
      <c r="I29" s="183">
        <f t="shared" ca="1" si="5"/>
        <v>384.13</v>
      </c>
      <c r="J29" s="180">
        <f t="shared" ca="1" si="6"/>
        <v>86.81</v>
      </c>
      <c r="K29" s="180">
        <f t="shared" ca="1" si="7"/>
        <v>4.7699999999999996</v>
      </c>
      <c r="L29" s="180">
        <f t="shared" ca="1" si="8"/>
        <v>0</v>
      </c>
      <c r="M29" s="181">
        <f t="shared" ca="1" si="9"/>
        <v>475.71</v>
      </c>
      <c r="N29" s="179">
        <f t="shared" ca="1" si="10"/>
        <v>384.13143894317972</v>
      </c>
      <c r="O29" s="180">
        <f t="shared" ca="1" si="11"/>
        <v>86.810325188497202</v>
      </c>
      <c r="P29" s="180">
        <f t="shared" ca="1" si="12"/>
        <v>4.770017868323138</v>
      </c>
      <c r="Q29" s="180">
        <f t="shared" ca="1" si="13"/>
        <v>0</v>
      </c>
      <c r="R29" s="181">
        <f t="shared" ca="1" si="14"/>
        <v>475.71178200000003</v>
      </c>
      <c r="W29" s="46"/>
      <c r="X29" s="46">
        <v>29</v>
      </c>
    </row>
    <row r="30" spans="1:24">
      <c r="A30" s="61" t="s">
        <v>72</v>
      </c>
      <c r="B30" s="174">
        <f t="shared" ca="1" si="3"/>
        <v>679.49316799999997</v>
      </c>
      <c r="C30" s="179">
        <f t="shared" ca="1" si="4"/>
        <v>506.90190332799995</v>
      </c>
      <c r="D30" s="180">
        <f t="shared" ca="1" si="4"/>
        <v>163.28220827040002</v>
      </c>
      <c r="E30" s="180">
        <f t="shared" ca="1" si="4"/>
        <v>9.3090564016000013</v>
      </c>
      <c r="F30" s="181">
        <f t="shared" ca="1" si="4"/>
        <v>0</v>
      </c>
      <c r="G30" s="182">
        <f t="shared" ca="1" si="1"/>
        <v>496.57900000000001</v>
      </c>
      <c r="H30" s="182">
        <f t="shared" ca="1" si="2"/>
        <v>479.00010300000002</v>
      </c>
      <c r="I30" s="183">
        <f t="shared" ca="1" si="5"/>
        <v>383.21</v>
      </c>
      <c r="J30" s="180">
        <f t="shared" ca="1" si="6"/>
        <v>86.81</v>
      </c>
      <c r="K30" s="180">
        <f t="shared" ca="1" si="7"/>
        <v>8.98</v>
      </c>
      <c r="L30" s="180">
        <f t="shared" ca="1" si="8"/>
        <v>0</v>
      </c>
      <c r="M30" s="181">
        <f t="shared" ca="1" si="9"/>
        <v>479</v>
      </c>
      <c r="N30" s="179">
        <f t="shared" ca="1" si="10"/>
        <v>383.21008240215031</v>
      </c>
      <c r="O30" s="180">
        <f t="shared" ca="1" si="11"/>
        <v>86.810018666868487</v>
      </c>
      <c r="P30" s="180">
        <f t="shared" ca="1" si="12"/>
        <v>8.9800019309812118</v>
      </c>
      <c r="Q30" s="180">
        <f t="shared" ca="1" si="13"/>
        <v>0</v>
      </c>
      <c r="R30" s="181">
        <f t="shared" ca="1" si="14"/>
        <v>479.00010299999997</v>
      </c>
      <c r="W30" s="46"/>
      <c r="X30" s="46">
        <v>30</v>
      </c>
    </row>
    <row r="31" spans="1:24">
      <c r="A31" s="61" t="s">
        <v>73</v>
      </c>
      <c r="B31" s="174">
        <f t="shared" ca="1" si="3"/>
        <v>679.27316800000006</v>
      </c>
      <c r="C31" s="179">
        <f t="shared" ca="1" si="4"/>
        <v>506.73778332799998</v>
      </c>
      <c r="D31" s="180">
        <f t="shared" ca="1" si="4"/>
        <v>163.22934227040005</v>
      </c>
      <c r="E31" s="180">
        <f t="shared" ca="1" si="4"/>
        <v>9.306042401600001</v>
      </c>
      <c r="F31" s="181">
        <f t="shared" ca="1" si="4"/>
        <v>0</v>
      </c>
      <c r="G31" s="182">
        <f t="shared" ca="1" si="1"/>
        <v>563.6146</v>
      </c>
      <c r="H31" s="182">
        <f t="shared" ca="1" si="2"/>
        <v>543.662643</v>
      </c>
      <c r="I31" s="183">
        <f t="shared" ca="1" si="5"/>
        <v>377.24</v>
      </c>
      <c r="J31" s="180">
        <f t="shared" ca="1" si="6"/>
        <v>157.44999999999999</v>
      </c>
      <c r="K31" s="180">
        <f t="shared" ca="1" si="7"/>
        <v>8.98</v>
      </c>
      <c r="L31" s="180">
        <f t="shared" ca="1" si="8"/>
        <v>0</v>
      </c>
      <c r="M31" s="181">
        <f t="shared" ca="1" si="9"/>
        <v>543.67000000000007</v>
      </c>
      <c r="N31" s="179">
        <f t="shared" ca="1" si="10"/>
        <v>377.23489514838042</v>
      </c>
      <c r="O31" s="180">
        <f t="shared" ca="1" si="11"/>
        <v>157.44786936993026</v>
      </c>
      <c r="P31" s="180">
        <f t="shared" ca="1" si="12"/>
        <v>8.9798784816892585</v>
      </c>
      <c r="Q31" s="180">
        <f t="shared" ca="1" si="13"/>
        <v>0</v>
      </c>
      <c r="R31" s="181">
        <f t="shared" ca="1" si="14"/>
        <v>543.662643</v>
      </c>
      <c r="W31" s="46"/>
      <c r="X31" s="46">
        <v>31</v>
      </c>
    </row>
    <row r="32" spans="1:24">
      <c r="A32" s="61" t="s">
        <v>74</v>
      </c>
      <c r="B32" s="174">
        <f t="shared" ca="1" si="3"/>
        <v>679.19316800000001</v>
      </c>
      <c r="C32" s="179">
        <f t="shared" ca="1" si="4"/>
        <v>506.67810332800002</v>
      </c>
      <c r="D32" s="180">
        <f t="shared" ca="1" si="4"/>
        <v>163.21011827040005</v>
      </c>
      <c r="E32" s="180">
        <f t="shared" ca="1" si="4"/>
        <v>9.3049464016000005</v>
      </c>
      <c r="F32" s="181">
        <f t="shared" ca="1" si="4"/>
        <v>0</v>
      </c>
      <c r="G32" s="182">
        <f t="shared" ca="1" si="1"/>
        <v>565.66430000000003</v>
      </c>
      <c r="H32" s="182">
        <f t="shared" ca="1" si="2"/>
        <v>545.63978399999996</v>
      </c>
      <c r="I32" s="183">
        <f t="shared" ca="1" si="5"/>
        <v>379.24</v>
      </c>
      <c r="J32" s="180">
        <f t="shared" ca="1" si="6"/>
        <v>157.43</v>
      </c>
      <c r="K32" s="180">
        <f t="shared" ca="1" si="7"/>
        <v>8.9700000000000006</v>
      </c>
      <c r="L32" s="180">
        <f t="shared" ca="1" si="8"/>
        <v>0</v>
      </c>
      <c r="M32" s="181">
        <f t="shared" ca="1" si="9"/>
        <v>545.6400000000001</v>
      </c>
      <c r="N32" s="179">
        <f t="shared" ca="1" si="10"/>
        <v>379.23984987200345</v>
      </c>
      <c r="O32" s="180">
        <f t="shared" ca="1" si="11"/>
        <v>157.42993767890914</v>
      </c>
      <c r="P32" s="180">
        <f t="shared" ca="1" si="12"/>
        <v>8.9699964490873079</v>
      </c>
      <c r="Q32" s="180">
        <f t="shared" ca="1" si="13"/>
        <v>0</v>
      </c>
      <c r="R32" s="181">
        <f t="shared" ca="1" si="14"/>
        <v>545.63978399999985</v>
      </c>
      <c r="W32" s="46"/>
      <c r="X32" s="46">
        <v>32</v>
      </c>
    </row>
    <row r="33" spans="1:24">
      <c r="A33" s="61" t="s">
        <v>75</v>
      </c>
      <c r="B33" s="174">
        <f t="shared" ca="1" si="3"/>
        <v>679.19316800000001</v>
      </c>
      <c r="C33" s="179">
        <f t="shared" ca="1" si="4"/>
        <v>506.67810332800002</v>
      </c>
      <c r="D33" s="180">
        <f t="shared" ca="1" si="4"/>
        <v>163.21011827040005</v>
      </c>
      <c r="E33" s="180">
        <f t="shared" ca="1" si="4"/>
        <v>9.3049464016000005</v>
      </c>
      <c r="F33" s="181">
        <f t="shared" ca="1" si="4"/>
        <v>0</v>
      </c>
      <c r="G33" s="182">
        <f t="shared" ca="1" si="1"/>
        <v>480.5949</v>
      </c>
      <c r="H33" s="182">
        <f t="shared" ca="1" si="2"/>
        <v>463.581841</v>
      </c>
      <c r="I33" s="183">
        <f t="shared" ca="1" si="5"/>
        <v>367.79</v>
      </c>
      <c r="J33" s="180">
        <f t="shared" ca="1" si="6"/>
        <v>86.81</v>
      </c>
      <c r="K33" s="180">
        <f t="shared" ca="1" si="7"/>
        <v>8.9700000000000006</v>
      </c>
      <c r="L33" s="180">
        <f t="shared" ca="1" si="8"/>
        <v>0</v>
      </c>
      <c r="M33" s="181">
        <f t="shared" ca="1" si="9"/>
        <v>463.57000000000005</v>
      </c>
      <c r="N33" s="179">
        <f t="shared" ca="1" si="10"/>
        <v>367.79939448495372</v>
      </c>
      <c r="O33" s="180">
        <f t="shared" ca="1" si="11"/>
        <v>86.812217393726939</v>
      </c>
      <c r="P33" s="180">
        <f t="shared" ca="1" si="12"/>
        <v>8.9702291213193259</v>
      </c>
      <c r="Q33" s="180">
        <f t="shared" ca="1" si="13"/>
        <v>0</v>
      </c>
      <c r="R33" s="181">
        <f t="shared" ca="1" si="14"/>
        <v>463.581841</v>
      </c>
      <c r="W33" s="46"/>
      <c r="X33" s="46">
        <v>33</v>
      </c>
    </row>
    <row r="34" spans="1:24">
      <c r="A34" s="61" t="s">
        <v>76</v>
      </c>
      <c r="B34" s="174">
        <f t="shared" ca="1" si="3"/>
        <v>679.49316799999997</v>
      </c>
      <c r="C34" s="179">
        <f t="shared" ca="1" si="4"/>
        <v>506.90190332799995</v>
      </c>
      <c r="D34" s="180">
        <f t="shared" ca="1" si="4"/>
        <v>163.28220827040002</v>
      </c>
      <c r="E34" s="180">
        <f t="shared" ca="1" si="4"/>
        <v>9.3090564016000013</v>
      </c>
      <c r="F34" s="181">
        <f t="shared" ca="1" si="4"/>
        <v>0</v>
      </c>
      <c r="G34" s="182">
        <f t="shared" ca="1" si="1"/>
        <v>496.23899999999998</v>
      </c>
      <c r="H34" s="182">
        <f t="shared" ca="1" si="2"/>
        <v>478.67213900000002</v>
      </c>
      <c r="I34" s="183">
        <f t="shared" ca="1" si="5"/>
        <v>382.88</v>
      </c>
      <c r="J34" s="180">
        <f t="shared" ca="1" si="6"/>
        <v>86.81</v>
      </c>
      <c r="K34" s="180">
        <f t="shared" ca="1" si="7"/>
        <v>8.98</v>
      </c>
      <c r="L34" s="180">
        <f t="shared" ca="1" si="8"/>
        <v>0</v>
      </c>
      <c r="M34" s="181">
        <f t="shared" ca="1" si="9"/>
        <v>478.67</v>
      </c>
      <c r="N34" s="179">
        <f t="shared" ca="1" si="10"/>
        <v>382.88171094975661</v>
      </c>
      <c r="O34" s="180">
        <f t="shared" ca="1" si="11"/>
        <v>86.810387921929518</v>
      </c>
      <c r="P34" s="180">
        <f t="shared" ca="1" si="12"/>
        <v>8.9800401283138704</v>
      </c>
      <c r="Q34" s="180">
        <f t="shared" ca="1" si="13"/>
        <v>0</v>
      </c>
      <c r="R34" s="181">
        <f t="shared" ca="1" si="14"/>
        <v>478.67213900000002</v>
      </c>
      <c r="W34" s="46"/>
      <c r="X34" s="46">
        <v>34</v>
      </c>
    </row>
    <row r="35" spans="1:24">
      <c r="A35" s="61" t="s">
        <v>77</v>
      </c>
      <c r="B35" s="174">
        <f t="shared" ca="1" si="3"/>
        <v>679.19316800000001</v>
      </c>
      <c r="C35" s="179">
        <f t="shared" ca="1" si="4"/>
        <v>506.67810332800002</v>
      </c>
      <c r="D35" s="180">
        <f t="shared" ca="1" si="4"/>
        <v>163.21011827040005</v>
      </c>
      <c r="E35" s="180">
        <f t="shared" ca="1" si="4"/>
        <v>9.3049464016000005</v>
      </c>
      <c r="F35" s="181">
        <f t="shared" ca="1" si="4"/>
        <v>0</v>
      </c>
      <c r="G35" s="182">
        <f t="shared" ca="1" si="1"/>
        <v>503.5249</v>
      </c>
      <c r="H35" s="182">
        <f t="shared" ca="1" si="2"/>
        <v>485.70011899999997</v>
      </c>
      <c r="I35" s="183">
        <f t="shared" ca="1" si="5"/>
        <v>389.91</v>
      </c>
      <c r="J35" s="180">
        <f t="shared" ca="1" si="6"/>
        <v>86.81</v>
      </c>
      <c r="K35" s="180">
        <f t="shared" ca="1" si="7"/>
        <v>8.9700000000000006</v>
      </c>
      <c r="L35" s="180">
        <f t="shared" ca="1" si="8"/>
        <v>0</v>
      </c>
      <c r="M35" s="181">
        <f t="shared" ca="1" si="9"/>
        <v>485.69000000000005</v>
      </c>
      <c r="N35" s="179">
        <f t="shared" ca="1" si="10"/>
        <v>389.91812349294815</v>
      </c>
      <c r="O35" s="180">
        <f t="shared" ca="1" si="11"/>
        <v>86.811808623587055</v>
      </c>
      <c r="P35" s="180">
        <f t="shared" ca="1" si="12"/>
        <v>8.9701868834647609</v>
      </c>
      <c r="Q35" s="180">
        <f t="shared" ca="1" si="13"/>
        <v>0</v>
      </c>
      <c r="R35" s="181">
        <f t="shared" ca="1" si="14"/>
        <v>485.70011899999997</v>
      </c>
      <c r="W35" s="46"/>
      <c r="X35" s="46">
        <v>35</v>
      </c>
    </row>
    <row r="36" spans="1:24">
      <c r="A36" s="61" t="s">
        <v>78</v>
      </c>
      <c r="B36" s="174">
        <f t="shared" ca="1" si="3"/>
        <v>679.19316800000001</v>
      </c>
      <c r="C36" s="179">
        <f t="shared" ref="C36:F67" ca="1" si="15">$B36*C$1/100</f>
        <v>506.67810332800002</v>
      </c>
      <c r="D36" s="180">
        <f t="shared" ca="1" si="15"/>
        <v>163.21011827040005</v>
      </c>
      <c r="E36" s="180">
        <f t="shared" ca="1" si="15"/>
        <v>9.3049464016000005</v>
      </c>
      <c r="F36" s="181">
        <f t="shared" ca="1" si="15"/>
        <v>0</v>
      </c>
      <c r="G36" s="182">
        <f t="shared" ca="1" si="1"/>
        <v>494.2749</v>
      </c>
      <c r="H36" s="182">
        <f t="shared" ca="1" si="2"/>
        <v>476.77756900000003</v>
      </c>
      <c r="I36" s="183">
        <f t="shared" ca="1" si="5"/>
        <v>380.99</v>
      </c>
      <c r="J36" s="180">
        <f t="shared" ca="1" si="6"/>
        <v>86.82</v>
      </c>
      <c r="K36" s="180">
        <f t="shared" ca="1" si="7"/>
        <v>8.9700000000000006</v>
      </c>
      <c r="L36" s="180">
        <f t="shared" ca="1" si="8"/>
        <v>0</v>
      </c>
      <c r="M36" s="181">
        <f t="shared" ca="1" si="9"/>
        <v>476.78000000000003</v>
      </c>
      <c r="N36" s="179">
        <f t="shared" ca="1" si="10"/>
        <v>380.98805741287384</v>
      </c>
      <c r="O36" s="180">
        <f t="shared" ca="1" si="11"/>
        <v>86.8195573232518</v>
      </c>
      <c r="P36" s="180">
        <f t="shared" ca="1" si="12"/>
        <v>8.9699542638743246</v>
      </c>
      <c r="Q36" s="180">
        <f t="shared" ca="1" si="13"/>
        <v>0</v>
      </c>
      <c r="R36" s="181">
        <f t="shared" ca="1" si="14"/>
        <v>476.77756899999997</v>
      </c>
      <c r="W36" s="46"/>
      <c r="X36" s="46">
        <v>36</v>
      </c>
    </row>
    <row r="37" spans="1:24">
      <c r="A37" s="61" t="s">
        <v>79</v>
      </c>
      <c r="B37" s="174">
        <f t="shared" ca="1" si="3"/>
        <v>679.49316799999997</v>
      </c>
      <c r="C37" s="179">
        <f t="shared" ca="1" si="15"/>
        <v>506.90190332799995</v>
      </c>
      <c r="D37" s="180">
        <f t="shared" ca="1" si="15"/>
        <v>163.28220827040002</v>
      </c>
      <c r="E37" s="180">
        <f t="shared" ca="1" si="15"/>
        <v>9.3090564016000013</v>
      </c>
      <c r="F37" s="181">
        <f t="shared" ca="1" si="15"/>
        <v>0</v>
      </c>
      <c r="G37" s="182">
        <f t="shared" ca="1" si="1"/>
        <v>451.00900000000001</v>
      </c>
      <c r="H37" s="182">
        <f t="shared" ca="1" si="2"/>
        <v>435.04328099999998</v>
      </c>
      <c r="I37" s="183">
        <f t="shared" ca="1" si="5"/>
        <v>339.25</v>
      </c>
      <c r="J37" s="180">
        <f t="shared" ca="1" si="6"/>
        <v>86.81</v>
      </c>
      <c r="K37" s="180">
        <f t="shared" ca="1" si="7"/>
        <v>8.98</v>
      </c>
      <c r="L37" s="180">
        <f t="shared" ca="1" si="8"/>
        <v>0</v>
      </c>
      <c r="M37" s="181">
        <f t="shared" ca="1" si="9"/>
        <v>435.04</v>
      </c>
      <c r="N37" s="179">
        <f t="shared" ca="1" si="10"/>
        <v>339.25255856760293</v>
      </c>
      <c r="O37" s="180">
        <f t="shared" ca="1" si="11"/>
        <v>86.810654706716619</v>
      </c>
      <c r="P37" s="180">
        <f t="shared" ca="1" si="12"/>
        <v>8.9800677256803976</v>
      </c>
      <c r="Q37" s="180">
        <f t="shared" ca="1" si="13"/>
        <v>0</v>
      </c>
      <c r="R37" s="181">
        <f t="shared" ca="1" si="14"/>
        <v>435.04328099999992</v>
      </c>
      <c r="W37" s="46"/>
      <c r="X37" s="46">
        <v>37</v>
      </c>
    </row>
    <row r="38" spans="1:24">
      <c r="A38" s="61" t="s">
        <v>80</v>
      </c>
      <c r="B38" s="174">
        <f t="shared" ca="1" si="3"/>
        <v>679.49316799999997</v>
      </c>
      <c r="C38" s="179">
        <f t="shared" ca="1" si="15"/>
        <v>506.90190332799995</v>
      </c>
      <c r="D38" s="180">
        <f t="shared" ca="1" si="15"/>
        <v>163.28220827040002</v>
      </c>
      <c r="E38" s="180">
        <f t="shared" ca="1" si="15"/>
        <v>9.3090564016000013</v>
      </c>
      <c r="F38" s="181">
        <f t="shared" ca="1" si="15"/>
        <v>0</v>
      </c>
      <c r="G38" s="182">
        <f t="shared" ca="1" si="1"/>
        <v>420.09899999999999</v>
      </c>
      <c r="H38" s="182">
        <f t="shared" ca="1" si="2"/>
        <v>405.22749499999998</v>
      </c>
      <c r="I38" s="183">
        <f t="shared" ca="1" si="5"/>
        <v>309.44</v>
      </c>
      <c r="J38" s="180">
        <f t="shared" ca="1" si="6"/>
        <v>86.81</v>
      </c>
      <c r="K38" s="180">
        <f t="shared" ca="1" si="7"/>
        <v>8.98</v>
      </c>
      <c r="L38" s="180">
        <f t="shared" ca="1" si="8"/>
        <v>0</v>
      </c>
      <c r="M38" s="181">
        <f t="shared" ca="1" si="9"/>
        <v>405.23</v>
      </c>
      <c r="N38" s="179">
        <f t="shared" ca="1" si="10"/>
        <v>309.43808714261036</v>
      </c>
      <c r="O38" s="180">
        <f t="shared" ca="1" si="11"/>
        <v>86.809463368827579</v>
      </c>
      <c r="P38" s="180">
        <f t="shared" ca="1" si="12"/>
        <v>8.979944488562051</v>
      </c>
      <c r="Q38" s="180">
        <f t="shared" ca="1" si="13"/>
        <v>0</v>
      </c>
      <c r="R38" s="181">
        <f t="shared" ca="1" si="14"/>
        <v>405.22749499999998</v>
      </c>
      <c r="W38" s="46"/>
      <c r="X38" s="46">
        <v>38</v>
      </c>
    </row>
    <row r="39" spans="1:24">
      <c r="A39" s="61" t="s">
        <v>81</v>
      </c>
      <c r="B39" s="174">
        <f t="shared" ca="1" si="3"/>
        <v>679.49316799999997</v>
      </c>
      <c r="C39" s="179">
        <f t="shared" ca="1" si="15"/>
        <v>506.90190332799995</v>
      </c>
      <c r="D39" s="180">
        <f t="shared" ca="1" si="15"/>
        <v>163.28220827040002</v>
      </c>
      <c r="E39" s="180">
        <f t="shared" ca="1" si="15"/>
        <v>9.3090564016000013</v>
      </c>
      <c r="F39" s="181">
        <f t="shared" ca="1" si="15"/>
        <v>0</v>
      </c>
      <c r="G39" s="182">
        <f t="shared" ca="1" si="1"/>
        <v>379.43900000000002</v>
      </c>
      <c r="H39" s="182">
        <f t="shared" ca="1" si="2"/>
        <v>366.00685900000002</v>
      </c>
      <c r="I39" s="183">
        <f t="shared" ca="1" si="5"/>
        <v>270.22000000000003</v>
      </c>
      <c r="J39" s="180">
        <f t="shared" ca="1" si="6"/>
        <v>86.81</v>
      </c>
      <c r="K39" s="180">
        <f t="shared" ca="1" si="7"/>
        <v>8.98</v>
      </c>
      <c r="L39" s="180">
        <f t="shared" ca="1" si="8"/>
        <v>0</v>
      </c>
      <c r="M39" s="181">
        <f t="shared" ca="1" si="9"/>
        <v>366.01000000000005</v>
      </c>
      <c r="N39" s="179">
        <f t="shared" ca="1" si="10"/>
        <v>270.21768104417913</v>
      </c>
      <c r="O39" s="180">
        <f t="shared" ca="1" si="11"/>
        <v>86.809255019780878</v>
      </c>
      <c r="P39" s="180">
        <f t="shared" ca="1" si="12"/>
        <v>8.9799229360399995</v>
      </c>
      <c r="Q39" s="180">
        <f t="shared" ca="1" si="13"/>
        <v>0</v>
      </c>
      <c r="R39" s="181">
        <f t="shared" ca="1" si="14"/>
        <v>366.00685900000002</v>
      </c>
      <c r="W39" s="46"/>
      <c r="X39" s="46">
        <v>39</v>
      </c>
    </row>
    <row r="40" spans="1:24">
      <c r="A40" s="61" t="s">
        <v>82</v>
      </c>
      <c r="B40" s="174">
        <f t="shared" ca="1" si="3"/>
        <v>679.49316799999997</v>
      </c>
      <c r="C40" s="179">
        <f t="shared" ca="1" si="15"/>
        <v>506.90190332799995</v>
      </c>
      <c r="D40" s="180">
        <f t="shared" ca="1" si="15"/>
        <v>163.28220827040002</v>
      </c>
      <c r="E40" s="180">
        <f t="shared" ca="1" si="15"/>
        <v>9.3090564016000013</v>
      </c>
      <c r="F40" s="181">
        <f t="shared" ca="1" si="15"/>
        <v>0</v>
      </c>
      <c r="G40" s="182">
        <f t="shared" ca="1" si="1"/>
        <v>379.43900000000002</v>
      </c>
      <c r="H40" s="182">
        <f t="shared" ca="1" si="2"/>
        <v>366.00685900000002</v>
      </c>
      <c r="I40" s="183">
        <f t="shared" ca="1" si="5"/>
        <v>270.22000000000003</v>
      </c>
      <c r="J40" s="180">
        <f t="shared" ca="1" si="6"/>
        <v>86.81</v>
      </c>
      <c r="K40" s="180">
        <f t="shared" ca="1" si="7"/>
        <v>8.98</v>
      </c>
      <c r="L40" s="180">
        <f t="shared" ca="1" si="8"/>
        <v>0</v>
      </c>
      <c r="M40" s="181">
        <f t="shared" ca="1" si="9"/>
        <v>366.01000000000005</v>
      </c>
      <c r="N40" s="179">
        <f t="shared" ca="1" si="10"/>
        <v>270.21768104417913</v>
      </c>
      <c r="O40" s="180">
        <f t="shared" ca="1" si="11"/>
        <v>86.809255019780878</v>
      </c>
      <c r="P40" s="180">
        <f t="shared" ca="1" si="12"/>
        <v>8.9799229360399995</v>
      </c>
      <c r="Q40" s="180">
        <f t="shared" ca="1" si="13"/>
        <v>0</v>
      </c>
      <c r="R40" s="181">
        <f t="shared" ca="1" si="14"/>
        <v>366.00685900000002</v>
      </c>
      <c r="W40" s="46"/>
      <c r="X40" s="46">
        <v>40</v>
      </c>
    </row>
    <row r="41" spans="1:24">
      <c r="A41" s="61" t="s">
        <v>83</v>
      </c>
      <c r="B41" s="174">
        <f t="shared" ca="1" si="3"/>
        <v>679.49316799999997</v>
      </c>
      <c r="C41" s="179">
        <f t="shared" ca="1" si="15"/>
        <v>506.90190332799995</v>
      </c>
      <c r="D41" s="180">
        <f t="shared" ca="1" si="15"/>
        <v>163.28220827040002</v>
      </c>
      <c r="E41" s="180">
        <f t="shared" ca="1" si="15"/>
        <v>9.3090564016000013</v>
      </c>
      <c r="F41" s="181">
        <f t="shared" ca="1" si="15"/>
        <v>0</v>
      </c>
      <c r="G41" s="182">
        <f t="shared" ca="1" si="1"/>
        <v>379.43900000000002</v>
      </c>
      <c r="H41" s="182">
        <f t="shared" ca="1" si="2"/>
        <v>366.00685900000002</v>
      </c>
      <c r="I41" s="183">
        <f t="shared" ca="1" si="5"/>
        <v>270.22000000000003</v>
      </c>
      <c r="J41" s="180">
        <f t="shared" ca="1" si="6"/>
        <v>86.81</v>
      </c>
      <c r="K41" s="180">
        <f t="shared" ca="1" si="7"/>
        <v>8.98</v>
      </c>
      <c r="L41" s="180">
        <f t="shared" ca="1" si="8"/>
        <v>0</v>
      </c>
      <c r="M41" s="181">
        <f t="shared" ca="1" si="9"/>
        <v>366.01000000000005</v>
      </c>
      <c r="N41" s="179">
        <f t="shared" ca="1" si="10"/>
        <v>270.21768104417913</v>
      </c>
      <c r="O41" s="180">
        <f t="shared" ca="1" si="11"/>
        <v>86.809255019780878</v>
      </c>
      <c r="P41" s="180">
        <f t="shared" ca="1" si="12"/>
        <v>8.9799229360399995</v>
      </c>
      <c r="Q41" s="180">
        <f t="shared" ca="1" si="13"/>
        <v>0</v>
      </c>
      <c r="R41" s="181">
        <f t="shared" ca="1" si="14"/>
        <v>366.00685900000002</v>
      </c>
      <c r="W41" s="46"/>
      <c r="X41" s="46">
        <v>41</v>
      </c>
    </row>
    <row r="42" spans="1:24">
      <c r="A42" s="61" t="s">
        <v>84</v>
      </c>
      <c r="B42" s="174">
        <f t="shared" ca="1" si="3"/>
        <v>679.49316799999997</v>
      </c>
      <c r="C42" s="179">
        <f t="shared" ca="1" si="15"/>
        <v>506.90190332799995</v>
      </c>
      <c r="D42" s="180">
        <f t="shared" ca="1" si="15"/>
        <v>163.28220827040002</v>
      </c>
      <c r="E42" s="180">
        <f t="shared" ca="1" si="15"/>
        <v>9.3090564016000013</v>
      </c>
      <c r="F42" s="181">
        <f t="shared" ca="1" si="15"/>
        <v>0</v>
      </c>
      <c r="G42" s="182">
        <f t="shared" ca="1" si="1"/>
        <v>379.43900000000002</v>
      </c>
      <c r="H42" s="182">
        <f t="shared" ca="1" si="2"/>
        <v>366.00685900000002</v>
      </c>
      <c r="I42" s="183">
        <f t="shared" ca="1" si="5"/>
        <v>270.22000000000003</v>
      </c>
      <c r="J42" s="180">
        <f t="shared" ca="1" si="6"/>
        <v>86.81</v>
      </c>
      <c r="K42" s="180">
        <f t="shared" ca="1" si="7"/>
        <v>8.98</v>
      </c>
      <c r="L42" s="180">
        <f t="shared" ca="1" si="8"/>
        <v>0</v>
      </c>
      <c r="M42" s="181">
        <f t="shared" ca="1" si="9"/>
        <v>366.01000000000005</v>
      </c>
      <c r="N42" s="179">
        <f t="shared" ca="1" si="10"/>
        <v>270.21768104417913</v>
      </c>
      <c r="O42" s="180">
        <f t="shared" ca="1" si="11"/>
        <v>86.809255019780878</v>
      </c>
      <c r="P42" s="180">
        <f t="shared" ca="1" si="12"/>
        <v>8.9799229360399995</v>
      </c>
      <c r="Q42" s="180">
        <f t="shared" ca="1" si="13"/>
        <v>0</v>
      </c>
      <c r="R42" s="181">
        <f t="shared" ca="1" si="14"/>
        <v>366.00685900000002</v>
      </c>
      <c r="W42" s="46"/>
      <c r="X42" s="46">
        <v>42</v>
      </c>
    </row>
    <row r="43" spans="1:24">
      <c r="A43" s="61" t="s">
        <v>85</v>
      </c>
      <c r="B43" s="174">
        <f t="shared" ca="1" si="3"/>
        <v>679.49316799999997</v>
      </c>
      <c r="C43" s="179">
        <f t="shared" ca="1" si="15"/>
        <v>506.90190332799995</v>
      </c>
      <c r="D43" s="180">
        <f t="shared" ca="1" si="15"/>
        <v>163.28220827040002</v>
      </c>
      <c r="E43" s="180">
        <f t="shared" ca="1" si="15"/>
        <v>9.3090564016000013</v>
      </c>
      <c r="F43" s="181">
        <f t="shared" ca="1" si="15"/>
        <v>0</v>
      </c>
      <c r="G43" s="182">
        <f t="shared" ca="1" si="1"/>
        <v>379.43900000000002</v>
      </c>
      <c r="H43" s="182">
        <f t="shared" ca="1" si="2"/>
        <v>366.00685900000002</v>
      </c>
      <c r="I43" s="183">
        <f t="shared" ca="1" si="5"/>
        <v>270.22000000000003</v>
      </c>
      <c r="J43" s="180">
        <f t="shared" ca="1" si="6"/>
        <v>86.81</v>
      </c>
      <c r="K43" s="180">
        <f t="shared" ca="1" si="7"/>
        <v>8.98</v>
      </c>
      <c r="L43" s="180">
        <f t="shared" ca="1" si="8"/>
        <v>0</v>
      </c>
      <c r="M43" s="181">
        <f t="shared" ca="1" si="9"/>
        <v>366.01000000000005</v>
      </c>
      <c r="N43" s="179">
        <f t="shared" ca="1" si="10"/>
        <v>270.21768104417913</v>
      </c>
      <c r="O43" s="180">
        <f t="shared" ca="1" si="11"/>
        <v>86.809255019780878</v>
      </c>
      <c r="P43" s="180">
        <f t="shared" ca="1" si="12"/>
        <v>8.9799229360399995</v>
      </c>
      <c r="Q43" s="180">
        <f t="shared" ca="1" si="13"/>
        <v>0</v>
      </c>
      <c r="R43" s="181">
        <f t="shared" ca="1" si="14"/>
        <v>366.00685900000002</v>
      </c>
      <c r="W43" s="46"/>
      <c r="X43" s="46">
        <v>43</v>
      </c>
    </row>
    <row r="44" spans="1:24">
      <c r="A44" s="61" t="s">
        <v>86</v>
      </c>
      <c r="B44" s="174">
        <f t="shared" ca="1" si="3"/>
        <v>679.49316799999997</v>
      </c>
      <c r="C44" s="179">
        <f t="shared" ca="1" si="15"/>
        <v>506.90190332799995</v>
      </c>
      <c r="D44" s="180">
        <f t="shared" ca="1" si="15"/>
        <v>163.28220827040002</v>
      </c>
      <c r="E44" s="180">
        <f t="shared" ca="1" si="15"/>
        <v>9.3090564016000013</v>
      </c>
      <c r="F44" s="181">
        <f t="shared" ca="1" si="15"/>
        <v>0</v>
      </c>
      <c r="G44" s="182">
        <f t="shared" ca="1" si="1"/>
        <v>379.43900000000002</v>
      </c>
      <c r="H44" s="182">
        <f t="shared" ca="1" si="2"/>
        <v>366.00685900000002</v>
      </c>
      <c r="I44" s="183">
        <f t="shared" ca="1" si="5"/>
        <v>270.22000000000003</v>
      </c>
      <c r="J44" s="180">
        <f t="shared" ca="1" si="6"/>
        <v>86.81</v>
      </c>
      <c r="K44" s="180">
        <f t="shared" ca="1" si="7"/>
        <v>8.98</v>
      </c>
      <c r="L44" s="180">
        <f t="shared" ca="1" si="8"/>
        <v>0</v>
      </c>
      <c r="M44" s="181">
        <f t="shared" ca="1" si="9"/>
        <v>366.01000000000005</v>
      </c>
      <c r="N44" s="179">
        <f t="shared" ca="1" si="10"/>
        <v>270.21768104417913</v>
      </c>
      <c r="O44" s="180">
        <f t="shared" ca="1" si="11"/>
        <v>86.809255019780878</v>
      </c>
      <c r="P44" s="180">
        <f t="shared" ca="1" si="12"/>
        <v>8.9799229360399995</v>
      </c>
      <c r="Q44" s="180">
        <f t="shared" ca="1" si="13"/>
        <v>0</v>
      </c>
      <c r="R44" s="181">
        <f t="shared" ca="1" si="14"/>
        <v>366.00685900000002</v>
      </c>
      <c r="W44" s="46"/>
      <c r="X44" s="46">
        <v>44</v>
      </c>
    </row>
    <row r="45" spans="1:24">
      <c r="A45" s="61" t="s">
        <v>87</v>
      </c>
      <c r="B45" s="174">
        <f t="shared" ca="1" si="3"/>
        <v>679.49316799999997</v>
      </c>
      <c r="C45" s="179">
        <f t="shared" ca="1" si="15"/>
        <v>506.90190332799995</v>
      </c>
      <c r="D45" s="180">
        <f t="shared" ca="1" si="15"/>
        <v>163.28220827040002</v>
      </c>
      <c r="E45" s="180">
        <f t="shared" ca="1" si="15"/>
        <v>9.3090564016000013</v>
      </c>
      <c r="F45" s="181">
        <f t="shared" ca="1" si="15"/>
        <v>0</v>
      </c>
      <c r="G45" s="182">
        <f t="shared" ca="1" si="1"/>
        <v>379.43900000000002</v>
      </c>
      <c r="H45" s="182">
        <f t="shared" ca="1" si="2"/>
        <v>366.00685900000002</v>
      </c>
      <c r="I45" s="183">
        <f t="shared" ca="1" si="5"/>
        <v>270.22000000000003</v>
      </c>
      <c r="J45" s="180">
        <f t="shared" ca="1" si="6"/>
        <v>86.81</v>
      </c>
      <c r="K45" s="180">
        <f t="shared" ca="1" si="7"/>
        <v>8.98</v>
      </c>
      <c r="L45" s="180">
        <f t="shared" ca="1" si="8"/>
        <v>0</v>
      </c>
      <c r="M45" s="181">
        <f t="shared" ca="1" si="9"/>
        <v>366.01000000000005</v>
      </c>
      <c r="N45" s="179">
        <f t="shared" ca="1" si="10"/>
        <v>270.21768104417913</v>
      </c>
      <c r="O45" s="180">
        <f t="shared" ca="1" si="11"/>
        <v>86.809255019780878</v>
      </c>
      <c r="P45" s="180">
        <f t="shared" ca="1" si="12"/>
        <v>8.9799229360399995</v>
      </c>
      <c r="Q45" s="180">
        <f t="shared" ca="1" si="13"/>
        <v>0</v>
      </c>
      <c r="R45" s="181">
        <f t="shared" ca="1" si="14"/>
        <v>366.00685900000002</v>
      </c>
      <c r="W45" s="46"/>
      <c r="X45" s="46">
        <v>45</v>
      </c>
    </row>
    <row r="46" spans="1:24">
      <c r="A46" s="61" t="s">
        <v>88</v>
      </c>
      <c r="B46" s="174">
        <f t="shared" ca="1" si="3"/>
        <v>679.49316799999997</v>
      </c>
      <c r="C46" s="179">
        <f t="shared" ca="1" si="15"/>
        <v>506.90190332799995</v>
      </c>
      <c r="D46" s="180">
        <f t="shared" ca="1" si="15"/>
        <v>163.28220827040002</v>
      </c>
      <c r="E46" s="180">
        <f t="shared" ca="1" si="15"/>
        <v>9.3090564016000013</v>
      </c>
      <c r="F46" s="181">
        <f t="shared" ca="1" si="15"/>
        <v>0</v>
      </c>
      <c r="G46" s="182">
        <f t="shared" ca="1" si="1"/>
        <v>379.43900000000002</v>
      </c>
      <c r="H46" s="182">
        <f t="shared" ca="1" si="2"/>
        <v>366.00685900000002</v>
      </c>
      <c r="I46" s="183">
        <f t="shared" ca="1" si="5"/>
        <v>270.22000000000003</v>
      </c>
      <c r="J46" s="180">
        <f t="shared" ca="1" si="6"/>
        <v>86.81</v>
      </c>
      <c r="K46" s="180">
        <f t="shared" ca="1" si="7"/>
        <v>8.98</v>
      </c>
      <c r="L46" s="180">
        <f t="shared" ca="1" si="8"/>
        <v>0</v>
      </c>
      <c r="M46" s="181">
        <f t="shared" ca="1" si="9"/>
        <v>366.01000000000005</v>
      </c>
      <c r="N46" s="179">
        <f t="shared" ca="1" si="10"/>
        <v>270.21768104417913</v>
      </c>
      <c r="O46" s="180">
        <f t="shared" ca="1" si="11"/>
        <v>86.809255019780878</v>
      </c>
      <c r="P46" s="180">
        <f t="shared" ca="1" si="12"/>
        <v>8.9799229360399995</v>
      </c>
      <c r="Q46" s="180">
        <f t="shared" ca="1" si="13"/>
        <v>0</v>
      </c>
      <c r="R46" s="181">
        <f t="shared" ca="1" si="14"/>
        <v>366.00685900000002</v>
      </c>
      <c r="W46" s="46"/>
      <c r="X46" s="46">
        <v>46</v>
      </c>
    </row>
    <row r="47" spans="1:24">
      <c r="A47" s="61" t="s">
        <v>89</v>
      </c>
      <c r="B47" s="174">
        <f t="shared" ca="1" si="3"/>
        <v>679.49316799999997</v>
      </c>
      <c r="C47" s="179">
        <f t="shared" ca="1" si="15"/>
        <v>506.90190332799995</v>
      </c>
      <c r="D47" s="180">
        <f t="shared" ca="1" si="15"/>
        <v>163.28220827040002</v>
      </c>
      <c r="E47" s="180">
        <f t="shared" ca="1" si="15"/>
        <v>9.3090564016000013</v>
      </c>
      <c r="F47" s="181">
        <f t="shared" ca="1" si="15"/>
        <v>0</v>
      </c>
      <c r="G47" s="182">
        <f t="shared" ca="1" si="1"/>
        <v>375.07</v>
      </c>
      <c r="H47" s="182">
        <f t="shared" ca="1" si="2"/>
        <v>361.79252200000002</v>
      </c>
      <c r="I47" s="183">
        <f t="shared" ca="1" si="5"/>
        <v>270.20999999999998</v>
      </c>
      <c r="J47" s="180">
        <f t="shared" ca="1" si="6"/>
        <v>86.81</v>
      </c>
      <c r="K47" s="180">
        <f t="shared" ca="1" si="7"/>
        <v>4.7699999999999996</v>
      </c>
      <c r="L47" s="180">
        <f t="shared" ca="1" si="8"/>
        <v>0</v>
      </c>
      <c r="M47" s="181">
        <f t="shared" ca="1" si="9"/>
        <v>361.78999999999996</v>
      </c>
      <c r="N47" s="179">
        <f t="shared" ca="1" si="10"/>
        <v>270.21188360546176</v>
      </c>
      <c r="O47" s="180">
        <f t="shared" ca="1" si="11"/>
        <v>86.810605143370481</v>
      </c>
      <c r="P47" s="180">
        <f t="shared" ca="1" si="12"/>
        <v>4.7700332511678045</v>
      </c>
      <c r="Q47" s="180">
        <f t="shared" ca="1" si="13"/>
        <v>0</v>
      </c>
      <c r="R47" s="181">
        <f t="shared" ca="1" si="14"/>
        <v>361.79252200000008</v>
      </c>
      <c r="W47" s="46"/>
      <c r="X47" s="46">
        <v>47</v>
      </c>
    </row>
    <row r="48" spans="1:24">
      <c r="A48" s="61" t="s">
        <v>90</v>
      </c>
      <c r="B48" s="174">
        <f t="shared" ca="1" si="3"/>
        <v>679.49316799999997</v>
      </c>
      <c r="C48" s="179">
        <f t="shared" ca="1" si="15"/>
        <v>506.90190332799995</v>
      </c>
      <c r="D48" s="180">
        <f t="shared" ca="1" si="15"/>
        <v>163.28220827040002</v>
      </c>
      <c r="E48" s="180">
        <f t="shared" ca="1" si="15"/>
        <v>9.3090564016000013</v>
      </c>
      <c r="F48" s="181">
        <f t="shared" ca="1" si="15"/>
        <v>0</v>
      </c>
      <c r="G48" s="182">
        <f t="shared" ca="1" si="1"/>
        <v>375.07</v>
      </c>
      <c r="H48" s="182">
        <f t="shared" ca="1" si="2"/>
        <v>361.79252200000002</v>
      </c>
      <c r="I48" s="183">
        <f t="shared" ca="1" si="5"/>
        <v>270.20999999999998</v>
      </c>
      <c r="J48" s="180">
        <f t="shared" ca="1" si="6"/>
        <v>86.81</v>
      </c>
      <c r="K48" s="180">
        <f t="shared" ca="1" si="7"/>
        <v>4.7699999999999996</v>
      </c>
      <c r="L48" s="180">
        <f t="shared" ca="1" si="8"/>
        <v>0</v>
      </c>
      <c r="M48" s="181">
        <f t="shared" ca="1" si="9"/>
        <v>361.78999999999996</v>
      </c>
      <c r="N48" s="179">
        <f t="shared" ca="1" si="10"/>
        <v>270.21188360546176</v>
      </c>
      <c r="O48" s="180">
        <f t="shared" ca="1" si="11"/>
        <v>86.810605143370481</v>
      </c>
      <c r="P48" s="180">
        <f t="shared" ca="1" si="12"/>
        <v>4.7700332511678045</v>
      </c>
      <c r="Q48" s="180">
        <f t="shared" ca="1" si="13"/>
        <v>0</v>
      </c>
      <c r="R48" s="181">
        <f t="shared" ca="1" si="14"/>
        <v>361.79252200000008</v>
      </c>
      <c r="W48" s="46"/>
      <c r="X48" s="46">
        <v>48</v>
      </c>
    </row>
    <row r="49" spans="1:24">
      <c r="A49" s="61" t="s">
        <v>91</v>
      </c>
      <c r="B49" s="174">
        <f t="shared" ca="1" si="3"/>
        <v>679.49316799999997</v>
      </c>
      <c r="C49" s="179">
        <f t="shared" ca="1" si="15"/>
        <v>506.90190332799995</v>
      </c>
      <c r="D49" s="180">
        <f t="shared" ca="1" si="15"/>
        <v>163.28220827040002</v>
      </c>
      <c r="E49" s="180">
        <f t="shared" ca="1" si="15"/>
        <v>9.3090564016000013</v>
      </c>
      <c r="F49" s="181">
        <f t="shared" ca="1" si="15"/>
        <v>0</v>
      </c>
      <c r="G49" s="182">
        <f t="shared" ca="1" si="1"/>
        <v>375.07</v>
      </c>
      <c r="H49" s="182">
        <f t="shared" ca="1" si="2"/>
        <v>361.79252200000002</v>
      </c>
      <c r="I49" s="183">
        <f t="shared" ca="1" si="5"/>
        <v>270.20999999999998</v>
      </c>
      <c r="J49" s="180">
        <f t="shared" ca="1" si="6"/>
        <v>86.81</v>
      </c>
      <c r="K49" s="180">
        <f t="shared" ca="1" si="7"/>
        <v>4.7699999999999996</v>
      </c>
      <c r="L49" s="180">
        <f t="shared" ca="1" si="8"/>
        <v>0</v>
      </c>
      <c r="M49" s="181">
        <f t="shared" ca="1" si="9"/>
        <v>361.78999999999996</v>
      </c>
      <c r="N49" s="179">
        <f t="shared" ca="1" si="10"/>
        <v>270.21188360546176</v>
      </c>
      <c r="O49" s="180">
        <f t="shared" ca="1" si="11"/>
        <v>86.810605143370481</v>
      </c>
      <c r="P49" s="180">
        <f t="shared" ca="1" si="12"/>
        <v>4.7700332511678045</v>
      </c>
      <c r="Q49" s="180">
        <f t="shared" ca="1" si="13"/>
        <v>0</v>
      </c>
      <c r="R49" s="181">
        <f t="shared" ca="1" si="14"/>
        <v>361.79252200000008</v>
      </c>
      <c r="W49" s="46"/>
      <c r="X49" s="46">
        <v>49</v>
      </c>
    </row>
    <row r="50" spans="1:24">
      <c r="A50" s="61" t="s">
        <v>92</v>
      </c>
      <c r="B50" s="174">
        <f t="shared" ca="1" si="3"/>
        <v>679.49316799999997</v>
      </c>
      <c r="C50" s="179">
        <f t="shared" ca="1" si="15"/>
        <v>506.90190332799995</v>
      </c>
      <c r="D50" s="180">
        <f t="shared" ca="1" si="15"/>
        <v>163.28220827040002</v>
      </c>
      <c r="E50" s="180">
        <f t="shared" ca="1" si="15"/>
        <v>9.3090564016000013</v>
      </c>
      <c r="F50" s="181">
        <f t="shared" ca="1" si="15"/>
        <v>0</v>
      </c>
      <c r="G50" s="182">
        <f t="shared" ca="1" si="1"/>
        <v>375.07</v>
      </c>
      <c r="H50" s="182">
        <f t="shared" ca="1" si="2"/>
        <v>361.79252200000002</v>
      </c>
      <c r="I50" s="183">
        <f t="shared" ca="1" si="5"/>
        <v>270.20999999999998</v>
      </c>
      <c r="J50" s="180">
        <f t="shared" ca="1" si="6"/>
        <v>86.81</v>
      </c>
      <c r="K50" s="180">
        <f t="shared" ca="1" si="7"/>
        <v>4.7699999999999996</v>
      </c>
      <c r="L50" s="180">
        <f t="shared" ca="1" si="8"/>
        <v>0</v>
      </c>
      <c r="M50" s="181">
        <f t="shared" ca="1" si="9"/>
        <v>361.78999999999996</v>
      </c>
      <c r="N50" s="179">
        <f t="shared" ca="1" si="10"/>
        <v>270.21188360546176</v>
      </c>
      <c r="O50" s="180">
        <f t="shared" ca="1" si="11"/>
        <v>86.810605143370481</v>
      </c>
      <c r="P50" s="180">
        <f t="shared" ca="1" si="12"/>
        <v>4.7700332511678045</v>
      </c>
      <c r="Q50" s="180">
        <f t="shared" ca="1" si="13"/>
        <v>0</v>
      </c>
      <c r="R50" s="181">
        <f t="shared" ca="1" si="14"/>
        <v>361.79252200000008</v>
      </c>
      <c r="W50" s="46"/>
      <c r="X50" s="46">
        <v>50</v>
      </c>
    </row>
    <row r="51" spans="1:24">
      <c r="A51" s="61" t="s">
        <v>93</v>
      </c>
      <c r="B51" s="174">
        <f t="shared" ca="1" si="3"/>
        <v>679.49316799999997</v>
      </c>
      <c r="C51" s="179">
        <f t="shared" ca="1" si="15"/>
        <v>506.90190332799995</v>
      </c>
      <c r="D51" s="180">
        <f t="shared" ca="1" si="15"/>
        <v>163.28220827040002</v>
      </c>
      <c r="E51" s="180">
        <f t="shared" ca="1" si="15"/>
        <v>9.3090564016000013</v>
      </c>
      <c r="F51" s="181">
        <f t="shared" ca="1" si="15"/>
        <v>0</v>
      </c>
      <c r="G51" s="182">
        <f t="shared" ca="1" si="1"/>
        <v>375.07</v>
      </c>
      <c r="H51" s="182">
        <f t="shared" ca="1" si="2"/>
        <v>361.79252200000002</v>
      </c>
      <c r="I51" s="183">
        <f t="shared" ca="1" si="5"/>
        <v>270.20999999999998</v>
      </c>
      <c r="J51" s="180">
        <f t="shared" ca="1" si="6"/>
        <v>86.81</v>
      </c>
      <c r="K51" s="180">
        <f t="shared" ca="1" si="7"/>
        <v>4.7699999999999996</v>
      </c>
      <c r="L51" s="180">
        <f t="shared" ca="1" si="8"/>
        <v>0</v>
      </c>
      <c r="M51" s="181">
        <f t="shared" ca="1" si="9"/>
        <v>361.78999999999996</v>
      </c>
      <c r="N51" s="179">
        <f t="shared" ca="1" si="10"/>
        <v>270.21188360546176</v>
      </c>
      <c r="O51" s="180">
        <f t="shared" ca="1" si="11"/>
        <v>86.810605143370481</v>
      </c>
      <c r="P51" s="180">
        <f t="shared" ca="1" si="12"/>
        <v>4.7700332511678045</v>
      </c>
      <c r="Q51" s="180">
        <f t="shared" ca="1" si="13"/>
        <v>0</v>
      </c>
      <c r="R51" s="181">
        <f t="shared" ca="1" si="14"/>
        <v>361.79252200000008</v>
      </c>
      <c r="W51" s="46"/>
      <c r="X51" s="46">
        <v>51</v>
      </c>
    </row>
    <row r="52" spans="1:24">
      <c r="A52" s="61" t="s">
        <v>94</v>
      </c>
      <c r="B52" s="174">
        <f t="shared" ca="1" si="3"/>
        <v>679.49316799999997</v>
      </c>
      <c r="C52" s="179">
        <f t="shared" ca="1" si="15"/>
        <v>506.90190332799995</v>
      </c>
      <c r="D52" s="180">
        <f t="shared" ca="1" si="15"/>
        <v>163.28220827040002</v>
      </c>
      <c r="E52" s="180">
        <f t="shared" ca="1" si="15"/>
        <v>9.3090564016000013</v>
      </c>
      <c r="F52" s="181">
        <f t="shared" ca="1" si="15"/>
        <v>0</v>
      </c>
      <c r="G52" s="182">
        <f t="shared" ca="1" si="1"/>
        <v>375.07</v>
      </c>
      <c r="H52" s="182">
        <f t="shared" ca="1" si="2"/>
        <v>361.79252200000002</v>
      </c>
      <c r="I52" s="183">
        <f t="shared" ca="1" si="5"/>
        <v>270.20999999999998</v>
      </c>
      <c r="J52" s="180">
        <f t="shared" ca="1" si="6"/>
        <v>86.81</v>
      </c>
      <c r="K52" s="180">
        <f t="shared" ca="1" si="7"/>
        <v>4.7699999999999996</v>
      </c>
      <c r="L52" s="180">
        <f t="shared" ca="1" si="8"/>
        <v>0</v>
      </c>
      <c r="M52" s="181">
        <f t="shared" ca="1" si="9"/>
        <v>361.78999999999996</v>
      </c>
      <c r="N52" s="179">
        <f t="shared" ca="1" si="10"/>
        <v>270.21188360546176</v>
      </c>
      <c r="O52" s="180">
        <f t="shared" ca="1" si="11"/>
        <v>86.810605143370481</v>
      </c>
      <c r="P52" s="180">
        <f t="shared" ca="1" si="12"/>
        <v>4.7700332511678045</v>
      </c>
      <c r="Q52" s="180">
        <f t="shared" ca="1" si="13"/>
        <v>0</v>
      </c>
      <c r="R52" s="181">
        <f t="shared" ca="1" si="14"/>
        <v>361.79252200000008</v>
      </c>
      <c r="W52" s="46"/>
      <c r="X52" s="46">
        <v>52</v>
      </c>
    </row>
    <row r="53" spans="1:24">
      <c r="A53" s="61" t="s">
        <v>95</v>
      </c>
      <c r="B53" s="174">
        <f t="shared" ca="1" si="3"/>
        <v>679.49316799999997</v>
      </c>
      <c r="C53" s="179">
        <f t="shared" ca="1" si="15"/>
        <v>506.90190332799995</v>
      </c>
      <c r="D53" s="180">
        <f t="shared" ca="1" si="15"/>
        <v>163.28220827040002</v>
      </c>
      <c r="E53" s="180">
        <f t="shared" ca="1" si="15"/>
        <v>9.3090564016000013</v>
      </c>
      <c r="F53" s="181">
        <f t="shared" ca="1" si="15"/>
        <v>0</v>
      </c>
      <c r="G53" s="182">
        <f t="shared" ca="1" si="1"/>
        <v>375.07</v>
      </c>
      <c r="H53" s="182">
        <f t="shared" ca="1" si="2"/>
        <v>361.79252200000002</v>
      </c>
      <c r="I53" s="183">
        <f t="shared" ca="1" si="5"/>
        <v>270.20999999999998</v>
      </c>
      <c r="J53" s="180">
        <f t="shared" ca="1" si="6"/>
        <v>86.81</v>
      </c>
      <c r="K53" s="180">
        <f t="shared" ca="1" si="7"/>
        <v>4.7699999999999996</v>
      </c>
      <c r="L53" s="180">
        <f t="shared" ca="1" si="8"/>
        <v>0</v>
      </c>
      <c r="M53" s="181">
        <f t="shared" ca="1" si="9"/>
        <v>361.78999999999996</v>
      </c>
      <c r="N53" s="179">
        <f t="shared" ca="1" si="10"/>
        <v>270.21188360546176</v>
      </c>
      <c r="O53" s="180">
        <f t="shared" ca="1" si="11"/>
        <v>86.810605143370481</v>
      </c>
      <c r="P53" s="180">
        <f t="shared" ca="1" si="12"/>
        <v>4.7700332511678045</v>
      </c>
      <c r="Q53" s="180">
        <f t="shared" ca="1" si="13"/>
        <v>0</v>
      </c>
      <c r="R53" s="181">
        <f t="shared" ca="1" si="14"/>
        <v>361.79252200000008</v>
      </c>
      <c r="W53" s="46"/>
      <c r="X53" s="46">
        <v>53</v>
      </c>
    </row>
    <row r="54" spans="1:24">
      <c r="A54" s="61" t="s">
        <v>96</v>
      </c>
      <c r="B54" s="174">
        <f t="shared" ca="1" si="3"/>
        <v>679.49316799999997</v>
      </c>
      <c r="C54" s="179">
        <f t="shared" ca="1" si="15"/>
        <v>506.90190332799995</v>
      </c>
      <c r="D54" s="180">
        <f t="shared" ca="1" si="15"/>
        <v>163.28220827040002</v>
      </c>
      <c r="E54" s="180">
        <f t="shared" ca="1" si="15"/>
        <v>9.3090564016000013</v>
      </c>
      <c r="F54" s="181">
        <f t="shared" ca="1" si="15"/>
        <v>0</v>
      </c>
      <c r="G54" s="182">
        <f t="shared" ca="1" si="1"/>
        <v>375.07</v>
      </c>
      <c r="H54" s="182">
        <f t="shared" ca="1" si="2"/>
        <v>361.79252200000002</v>
      </c>
      <c r="I54" s="183">
        <f t="shared" ca="1" si="5"/>
        <v>270.20999999999998</v>
      </c>
      <c r="J54" s="180">
        <f t="shared" ca="1" si="6"/>
        <v>86.81</v>
      </c>
      <c r="K54" s="180">
        <f t="shared" ca="1" si="7"/>
        <v>4.7699999999999996</v>
      </c>
      <c r="L54" s="180">
        <f t="shared" ca="1" si="8"/>
        <v>0</v>
      </c>
      <c r="M54" s="181">
        <f t="shared" ca="1" si="9"/>
        <v>361.78999999999996</v>
      </c>
      <c r="N54" s="179">
        <f t="shared" ca="1" si="10"/>
        <v>270.21188360546176</v>
      </c>
      <c r="O54" s="180">
        <f t="shared" ca="1" si="11"/>
        <v>86.810605143370481</v>
      </c>
      <c r="P54" s="180">
        <f t="shared" ca="1" si="12"/>
        <v>4.7700332511678045</v>
      </c>
      <c r="Q54" s="180">
        <f t="shared" ca="1" si="13"/>
        <v>0</v>
      </c>
      <c r="R54" s="181">
        <f t="shared" ca="1" si="14"/>
        <v>361.79252200000008</v>
      </c>
      <c r="W54" s="46"/>
      <c r="X54" s="46">
        <v>54</v>
      </c>
    </row>
    <row r="55" spans="1:24">
      <c r="A55" s="61" t="s">
        <v>97</v>
      </c>
      <c r="B55" s="174">
        <f t="shared" ca="1" si="3"/>
        <v>679.49316799999997</v>
      </c>
      <c r="C55" s="179">
        <f t="shared" ca="1" si="15"/>
        <v>506.90190332799995</v>
      </c>
      <c r="D55" s="180">
        <f t="shared" ca="1" si="15"/>
        <v>163.28220827040002</v>
      </c>
      <c r="E55" s="180">
        <f t="shared" ca="1" si="15"/>
        <v>9.3090564016000013</v>
      </c>
      <c r="F55" s="181">
        <f t="shared" ca="1" si="15"/>
        <v>0</v>
      </c>
      <c r="G55" s="182">
        <f t="shared" ca="1" si="1"/>
        <v>374.9</v>
      </c>
      <c r="H55" s="182">
        <f t="shared" ca="1" si="2"/>
        <v>361.62853999999999</v>
      </c>
      <c r="I55" s="183">
        <f t="shared" ca="1" si="5"/>
        <v>270.20999999999998</v>
      </c>
      <c r="J55" s="180">
        <f t="shared" ca="1" si="6"/>
        <v>86.81</v>
      </c>
      <c r="K55" s="180">
        <f t="shared" ca="1" si="7"/>
        <v>4.5999999999999996</v>
      </c>
      <c r="L55" s="180">
        <f t="shared" ca="1" si="8"/>
        <v>0</v>
      </c>
      <c r="M55" s="181">
        <f t="shared" ca="1" si="9"/>
        <v>361.62</v>
      </c>
      <c r="N55" s="179">
        <f t="shared" ca="1" si="10"/>
        <v>270.21638126596974</v>
      </c>
      <c r="O55" s="180">
        <f t="shared" ca="1" si="11"/>
        <v>86.812050100658141</v>
      </c>
      <c r="P55" s="180">
        <f t="shared" ca="1" si="12"/>
        <v>4.6001086333720478</v>
      </c>
      <c r="Q55" s="180">
        <f t="shared" ca="1" si="13"/>
        <v>0</v>
      </c>
      <c r="R55" s="181">
        <f t="shared" ca="1" si="14"/>
        <v>361.62853999999993</v>
      </c>
      <c r="W55" s="46"/>
      <c r="X55" s="46">
        <v>55</v>
      </c>
    </row>
    <row r="56" spans="1:24">
      <c r="A56" s="61" t="s">
        <v>98</v>
      </c>
      <c r="B56" s="174">
        <f t="shared" ca="1" si="3"/>
        <v>679.49316799999997</v>
      </c>
      <c r="C56" s="179">
        <f t="shared" ca="1" si="15"/>
        <v>506.90190332799995</v>
      </c>
      <c r="D56" s="180">
        <f t="shared" ca="1" si="15"/>
        <v>163.28220827040002</v>
      </c>
      <c r="E56" s="180">
        <f t="shared" ca="1" si="15"/>
        <v>9.3090564016000013</v>
      </c>
      <c r="F56" s="181">
        <f t="shared" ca="1" si="15"/>
        <v>0</v>
      </c>
      <c r="G56" s="182">
        <f t="shared" ca="1" si="1"/>
        <v>374.9</v>
      </c>
      <c r="H56" s="182">
        <f t="shared" ca="1" si="2"/>
        <v>361.62853999999999</v>
      </c>
      <c r="I56" s="183">
        <f t="shared" ca="1" si="5"/>
        <v>270.20999999999998</v>
      </c>
      <c r="J56" s="180">
        <f t="shared" ca="1" si="6"/>
        <v>86.81</v>
      </c>
      <c r="K56" s="180">
        <f t="shared" ca="1" si="7"/>
        <v>4.5999999999999996</v>
      </c>
      <c r="L56" s="180">
        <f t="shared" ca="1" si="8"/>
        <v>0</v>
      </c>
      <c r="M56" s="181">
        <f t="shared" ca="1" si="9"/>
        <v>361.62</v>
      </c>
      <c r="N56" s="179">
        <f t="shared" ca="1" si="10"/>
        <v>270.21638126596974</v>
      </c>
      <c r="O56" s="180">
        <f t="shared" ca="1" si="11"/>
        <v>86.812050100658141</v>
      </c>
      <c r="P56" s="180">
        <f t="shared" ca="1" si="12"/>
        <v>4.6001086333720478</v>
      </c>
      <c r="Q56" s="180">
        <f t="shared" ca="1" si="13"/>
        <v>0</v>
      </c>
      <c r="R56" s="181">
        <f t="shared" ca="1" si="14"/>
        <v>361.62853999999993</v>
      </c>
      <c r="W56" s="46"/>
      <c r="X56" s="46">
        <v>56</v>
      </c>
    </row>
    <row r="57" spans="1:24">
      <c r="A57" s="61" t="s">
        <v>99</v>
      </c>
      <c r="B57" s="174">
        <f t="shared" ca="1" si="3"/>
        <v>679.49316799999997</v>
      </c>
      <c r="C57" s="179">
        <f t="shared" ca="1" si="15"/>
        <v>506.90190332799995</v>
      </c>
      <c r="D57" s="180">
        <f t="shared" ca="1" si="15"/>
        <v>163.28220827040002</v>
      </c>
      <c r="E57" s="180">
        <f t="shared" ca="1" si="15"/>
        <v>9.3090564016000013</v>
      </c>
      <c r="F57" s="181">
        <f t="shared" ca="1" si="15"/>
        <v>0</v>
      </c>
      <c r="G57" s="182">
        <f t="shared" ca="1" si="1"/>
        <v>374.9</v>
      </c>
      <c r="H57" s="182">
        <f t="shared" ca="1" si="2"/>
        <v>361.62853999999999</v>
      </c>
      <c r="I57" s="183">
        <f t="shared" ca="1" si="5"/>
        <v>270.20999999999998</v>
      </c>
      <c r="J57" s="180">
        <f t="shared" ca="1" si="6"/>
        <v>86.81</v>
      </c>
      <c r="K57" s="180">
        <f t="shared" ca="1" si="7"/>
        <v>4.5999999999999996</v>
      </c>
      <c r="L57" s="180">
        <f t="shared" ca="1" si="8"/>
        <v>0</v>
      </c>
      <c r="M57" s="181">
        <f t="shared" ca="1" si="9"/>
        <v>361.62</v>
      </c>
      <c r="N57" s="179">
        <f t="shared" ca="1" si="10"/>
        <v>270.21638126596974</v>
      </c>
      <c r="O57" s="180">
        <f t="shared" ca="1" si="11"/>
        <v>86.812050100658141</v>
      </c>
      <c r="P57" s="180">
        <f t="shared" ca="1" si="12"/>
        <v>4.6001086333720478</v>
      </c>
      <c r="Q57" s="180">
        <f t="shared" ca="1" si="13"/>
        <v>0</v>
      </c>
      <c r="R57" s="181">
        <f t="shared" ca="1" si="14"/>
        <v>361.62853999999993</v>
      </c>
      <c r="W57" s="46"/>
      <c r="X57" s="46">
        <v>57</v>
      </c>
    </row>
    <row r="58" spans="1:24">
      <c r="A58" s="61" t="s">
        <v>100</v>
      </c>
      <c r="B58" s="174">
        <f t="shared" ca="1" si="3"/>
        <v>679.49316799999997</v>
      </c>
      <c r="C58" s="179">
        <f t="shared" ca="1" si="15"/>
        <v>506.90190332799995</v>
      </c>
      <c r="D58" s="180">
        <f t="shared" ca="1" si="15"/>
        <v>163.28220827040002</v>
      </c>
      <c r="E58" s="180">
        <f t="shared" ca="1" si="15"/>
        <v>9.3090564016000013</v>
      </c>
      <c r="F58" s="181">
        <f t="shared" ca="1" si="15"/>
        <v>0</v>
      </c>
      <c r="G58" s="182">
        <f t="shared" ca="1" si="1"/>
        <v>374.9</v>
      </c>
      <c r="H58" s="182">
        <f t="shared" ca="1" si="2"/>
        <v>361.62853999999999</v>
      </c>
      <c r="I58" s="183">
        <f t="shared" ca="1" si="5"/>
        <v>270.20999999999998</v>
      </c>
      <c r="J58" s="180">
        <f t="shared" ca="1" si="6"/>
        <v>86.81</v>
      </c>
      <c r="K58" s="180">
        <f t="shared" ca="1" si="7"/>
        <v>4.5999999999999996</v>
      </c>
      <c r="L58" s="180">
        <f t="shared" ca="1" si="8"/>
        <v>0</v>
      </c>
      <c r="M58" s="181">
        <f t="shared" ca="1" si="9"/>
        <v>361.62</v>
      </c>
      <c r="N58" s="179">
        <f t="shared" ca="1" si="10"/>
        <v>270.21638126596974</v>
      </c>
      <c r="O58" s="180">
        <f t="shared" ca="1" si="11"/>
        <v>86.812050100658141</v>
      </c>
      <c r="P58" s="180">
        <f t="shared" ca="1" si="12"/>
        <v>4.6001086333720478</v>
      </c>
      <c r="Q58" s="180">
        <f t="shared" ca="1" si="13"/>
        <v>0</v>
      </c>
      <c r="R58" s="181">
        <f t="shared" ca="1" si="14"/>
        <v>361.62853999999993</v>
      </c>
      <c r="W58" s="46"/>
      <c r="X58" s="46">
        <v>58</v>
      </c>
    </row>
    <row r="59" spans="1:24">
      <c r="A59" s="61" t="s">
        <v>101</v>
      </c>
      <c r="B59" s="174">
        <f t="shared" ca="1" si="3"/>
        <v>679.49316799999997</v>
      </c>
      <c r="C59" s="179">
        <f t="shared" ca="1" si="15"/>
        <v>506.90190332799995</v>
      </c>
      <c r="D59" s="180">
        <f t="shared" ca="1" si="15"/>
        <v>163.28220827040002</v>
      </c>
      <c r="E59" s="180">
        <f t="shared" ca="1" si="15"/>
        <v>9.3090564016000013</v>
      </c>
      <c r="F59" s="181">
        <f t="shared" ca="1" si="15"/>
        <v>0</v>
      </c>
      <c r="G59" s="182">
        <f t="shared" ca="1" si="1"/>
        <v>374.9</v>
      </c>
      <c r="H59" s="182">
        <f t="shared" ca="1" si="2"/>
        <v>361.62853999999999</v>
      </c>
      <c r="I59" s="183">
        <f t="shared" ca="1" si="5"/>
        <v>270.20999999999998</v>
      </c>
      <c r="J59" s="180">
        <f t="shared" ca="1" si="6"/>
        <v>86.81</v>
      </c>
      <c r="K59" s="180">
        <f t="shared" ca="1" si="7"/>
        <v>4.5999999999999996</v>
      </c>
      <c r="L59" s="180">
        <f t="shared" ca="1" si="8"/>
        <v>0</v>
      </c>
      <c r="M59" s="181">
        <f t="shared" ca="1" si="9"/>
        <v>361.62</v>
      </c>
      <c r="N59" s="179">
        <f t="shared" ca="1" si="10"/>
        <v>270.21638126596974</v>
      </c>
      <c r="O59" s="180">
        <f t="shared" ca="1" si="11"/>
        <v>86.812050100658141</v>
      </c>
      <c r="P59" s="180">
        <f t="shared" ca="1" si="12"/>
        <v>4.6001086333720478</v>
      </c>
      <c r="Q59" s="180">
        <f t="shared" ca="1" si="13"/>
        <v>0</v>
      </c>
      <c r="R59" s="181">
        <f t="shared" ca="1" si="14"/>
        <v>361.62853999999993</v>
      </c>
      <c r="W59" s="46"/>
      <c r="X59" s="46">
        <v>59</v>
      </c>
    </row>
    <row r="60" spans="1:24">
      <c r="A60" s="61" t="s">
        <v>102</v>
      </c>
      <c r="B60" s="174">
        <f t="shared" ca="1" si="3"/>
        <v>679.49316799999997</v>
      </c>
      <c r="C60" s="179">
        <f t="shared" ca="1" si="15"/>
        <v>506.90190332799995</v>
      </c>
      <c r="D60" s="180">
        <f t="shared" ca="1" si="15"/>
        <v>163.28220827040002</v>
      </c>
      <c r="E60" s="180">
        <f t="shared" ca="1" si="15"/>
        <v>9.3090564016000013</v>
      </c>
      <c r="F60" s="181">
        <f t="shared" ca="1" si="15"/>
        <v>0</v>
      </c>
      <c r="G60" s="182">
        <f t="shared" ca="1" si="1"/>
        <v>374.9</v>
      </c>
      <c r="H60" s="182">
        <f t="shared" ca="1" si="2"/>
        <v>361.62853999999999</v>
      </c>
      <c r="I60" s="183">
        <f t="shared" ca="1" si="5"/>
        <v>270.20999999999998</v>
      </c>
      <c r="J60" s="180">
        <f t="shared" ca="1" si="6"/>
        <v>86.81</v>
      </c>
      <c r="K60" s="180">
        <f t="shared" ca="1" si="7"/>
        <v>4.5999999999999996</v>
      </c>
      <c r="L60" s="180">
        <f t="shared" ca="1" si="8"/>
        <v>0</v>
      </c>
      <c r="M60" s="181">
        <f t="shared" ca="1" si="9"/>
        <v>361.62</v>
      </c>
      <c r="N60" s="179">
        <f t="shared" ca="1" si="10"/>
        <v>270.21638126596974</v>
      </c>
      <c r="O60" s="180">
        <f t="shared" ca="1" si="11"/>
        <v>86.812050100658141</v>
      </c>
      <c r="P60" s="180">
        <f t="shared" ca="1" si="12"/>
        <v>4.6001086333720478</v>
      </c>
      <c r="Q60" s="180">
        <f t="shared" ca="1" si="13"/>
        <v>0</v>
      </c>
      <c r="R60" s="181">
        <f t="shared" ca="1" si="14"/>
        <v>361.62853999999993</v>
      </c>
      <c r="W60" s="46"/>
      <c r="X60" s="46">
        <v>60</v>
      </c>
    </row>
    <row r="61" spans="1:24">
      <c r="A61" s="61" t="s">
        <v>103</v>
      </c>
      <c r="B61" s="174">
        <f t="shared" ca="1" si="3"/>
        <v>679.49316799999997</v>
      </c>
      <c r="C61" s="179">
        <f t="shared" ca="1" si="15"/>
        <v>506.90190332799995</v>
      </c>
      <c r="D61" s="180">
        <f t="shared" ca="1" si="15"/>
        <v>163.28220827040002</v>
      </c>
      <c r="E61" s="180">
        <f t="shared" ca="1" si="15"/>
        <v>9.3090564016000013</v>
      </c>
      <c r="F61" s="181">
        <f t="shared" ca="1" si="15"/>
        <v>0</v>
      </c>
      <c r="G61" s="182">
        <f t="shared" ca="1" si="1"/>
        <v>374.9</v>
      </c>
      <c r="H61" s="182">
        <f t="shared" ca="1" si="2"/>
        <v>361.62853999999999</v>
      </c>
      <c r="I61" s="183">
        <f t="shared" ca="1" si="5"/>
        <v>270.20999999999998</v>
      </c>
      <c r="J61" s="180">
        <f t="shared" ca="1" si="6"/>
        <v>86.81</v>
      </c>
      <c r="K61" s="180">
        <f t="shared" ca="1" si="7"/>
        <v>4.5999999999999996</v>
      </c>
      <c r="L61" s="180">
        <f t="shared" ca="1" si="8"/>
        <v>0</v>
      </c>
      <c r="M61" s="181">
        <f t="shared" ca="1" si="9"/>
        <v>361.62</v>
      </c>
      <c r="N61" s="179">
        <f t="shared" ca="1" si="10"/>
        <v>270.21638126596974</v>
      </c>
      <c r="O61" s="180">
        <f t="shared" ca="1" si="11"/>
        <v>86.812050100658141</v>
      </c>
      <c r="P61" s="180">
        <f t="shared" ca="1" si="12"/>
        <v>4.6001086333720478</v>
      </c>
      <c r="Q61" s="180">
        <f t="shared" ca="1" si="13"/>
        <v>0</v>
      </c>
      <c r="R61" s="181">
        <f t="shared" ca="1" si="14"/>
        <v>361.62853999999993</v>
      </c>
      <c r="W61" s="46"/>
      <c r="X61" s="46">
        <v>61</v>
      </c>
    </row>
    <row r="62" spans="1:24">
      <c r="A62" s="61" t="s">
        <v>104</v>
      </c>
      <c r="B62" s="174">
        <f t="shared" ca="1" si="3"/>
        <v>679.49316799999997</v>
      </c>
      <c r="C62" s="179">
        <f t="shared" ca="1" si="15"/>
        <v>506.90190332799995</v>
      </c>
      <c r="D62" s="180">
        <f t="shared" ca="1" si="15"/>
        <v>163.28220827040002</v>
      </c>
      <c r="E62" s="180">
        <f t="shared" ca="1" si="15"/>
        <v>9.3090564016000013</v>
      </c>
      <c r="F62" s="181">
        <f t="shared" ca="1" si="15"/>
        <v>0</v>
      </c>
      <c r="G62" s="182">
        <f t="shared" ca="1" si="1"/>
        <v>374.9</v>
      </c>
      <c r="H62" s="182">
        <f t="shared" ca="1" si="2"/>
        <v>361.62853999999999</v>
      </c>
      <c r="I62" s="183">
        <f t="shared" ca="1" si="5"/>
        <v>270.20999999999998</v>
      </c>
      <c r="J62" s="180">
        <f t="shared" ca="1" si="6"/>
        <v>86.81</v>
      </c>
      <c r="K62" s="180">
        <f t="shared" ca="1" si="7"/>
        <v>4.5999999999999996</v>
      </c>
      <c r="L62" s="180">
        <f t="shared" ca="1" si="8"/>
        <v>0</v>
      </c>
      <c r="M62" s="181">
        <f t="shared" ca="1" si="9"/>
        <v>361.62</v>
      </c>
      <c r="N62" s="179">
        <f t="shared" ca="1" si="10"/>
        <v>270.21638126596974</v>
      </c>
      <c r="O62" s="180">
        <f t="shared" ca="1" si="11"/>
        <v>86.812050100658141</v>
      </c>
      <c r="P62" s="180">
        <f t="shared" ca="1" si="12"/>
        <v>4.6001086333720478</v>
      </c>
      <c r="Q62" s="180">
        <f t="shared" ca="1" si="13"/>
        <v>0</v>
      </c>
      <c r="R62" s="181">
        <f t="shared" ca="1" si="14"/>
        <v>361.62853999999993</v>
      </c>
      <c r="W62" s="46"/>
      <c r="X62" s="46">
        <v>62</v>
      </c>
    </row>
    <row r="63" spans="1:24">
      <c r="A63" s="61" t="s">
        <v>105</v>
      </c>
      <c r="B63" s="174">
        <f t="shared" ca="1" si="3"/>
        <v>679.49316799999997</v>
      </c>
      <c r="C63" s="179">
        <f t="shared" ca="1" si="15"/>
        <v>506.90190332799995</v>
      </c>
      <c r="D63" s="180">
        <f t="shared" ca="1" si="15"/>
        <v>163.28220827040002</v>
      </c>
      <c r="E63" s="180">
        <f t="shared" ca="1" si="15"/>
        <v>9.3090564016000013</v>
      </c>
      <c r="F63" s="181">
        <f t="shared" ca="1" si="15"/>
        <v>0</v>
      </c>
      <c r="G63" s="182">
        <f t="shared" ca="1" si="1"/>
        <v>374.9</v>
      </c>
      <c r="H63" s="182">
        <f t="shared" ca="1" si="2"/>
        <v>361.62853999999999</v>
      </c>
      <c r="I63" s="183">
        <f t="shared" ca="1" si="5"/>
        <v>270.20999999999998</v>
      </c>
      <c r="J63" s="180">
        <f t="shared" ca="1" si="6"/>
        <v>86.81</v>
      </c>
      <c r="K63" s="180">
        <f t="shared" ca="1" si="7"/>
        <v>4.5999999999999996</v>
      </c>
      <c r="L63" s="180">
        <f t="shared" ca="1" si="8"/>
        <v>0</v>
      </c>
      <c r="M63" s="181">
        <f t="shared" ca="1" si="9"/>
        <v>361.62</v>
      </c>
      <c r="N63" s="179">
        <f t="shared" ca="1" si="10"/>
        <v>270.21638126596974</v>
      </c>
      <c r="O63" s="180">
        <f t="shared" ca="1" si="11"/>
        <v>86.812050100658141</v>
      </c>
      <c r="P63" s="180">
        <f t="shared" ca="1" si="12"/>
        <v>4.6001086333720478</v>
      </c>
      <c r="Q63" s="180">
        <f t="shared" ca="1" si="13"/>
        <v>0</v>
      </c>
      <c r="R63" s="181">
        <f t="shared" ca="1" si="14"/>
        <v>361.62853999999993</v>
      </c>
      <c r="W63" s="46"/>
      <c r="X63" s="46">
        <v>63</v>
      </c>
    </row>
    <row r="64" spans="1:24">
      <c r="A64" s="61" t="s">
        <v>106</v>
      </c>
      <c r="B64" s="174">
        <f t="shared" ca="1" si="3"/>
        <v>679.49316799999997</v>
      </c>
      <c r="C64" s="179">
        <f t="shared" ca="1" si="15"/>
        <v>506.90190332799995</v>
      </c>
      <c r="D64" s="180">
        <f t="shared" ca="1" si="15"/>
        <v>163.28220827040002</v>
      </c>
      <c r="E64" s="180">
        <f t="shared" ca="1" si="15"/>
        <v>9.3090564016000013</v>
      </c>
      <c r="F64" s="181">
        <f t="shared" ca="1" si="15"/>
        <v>0</v>
      </c>
      <c r="G64" s="182">
        <f t="shared" ca="1" si="1"/>
        <v>374.9</v>
      </c>
      <c r="H64" s="182">
        <f t="shared" ca="1" si="2"/>
        <v>361.62853999999999</v>
      </c>
      <c r="I64" s="183">
        <f t="shared" ca="1" si="5"/>
        <v>270.20999999999998</v>
      </c>
      <c r="J64" s="180">
        <f t="shared" ca="1" si="6"/>
        <v>86.81</v>
      </c>
      <c r="K64" s="180">
        <f t="shared" ca="1" si="7"/>
        <v>4.5999999999999996</v>
      </c>
      <c r="L64" s="180">
        <f t="shared" ca="1" si="8"/>
        <v>0</v>
      </c>
      <c r="M64" s="181">
        <f t="shared" ca="1" si="9"/>
        <v>361.62</v>
      </c>
      <c r="N64" s="179">
        <f t="shared" ca="1" si="10"/>
        <v>270.21638126596974</v>
      </c>
      <c r="O64" s="180">
        <f t="shared" ca="1" si="11"/>
        <v>86.812050100658141</v>
      </c>
      <c r="P64" s="180">
        <f t="shared" ca="1" si="12"/>
        <v>4.6001086333720478</v>
      </c>
      <c r="Q64" s="180">
        <f t="shared" ca="1" si="13"/>
        <v>0</v>
      </c>
      <c r="R64" s="181">
        <f t="shared" ca="1" si="14"/>
        <v>361.62853999999993</v>
      </c>
      <c r="W64" s="46"/>
      <c r="X64" s="46">
        <v>64</v>
      </c>
    </row>
    <row r="65" spans="1:24">
      <c r="A65" s="61" t="s">
        <v>107</v>
      </c>
      <c r="B65" s="174">
        <f t="shared" ca="1" si="3"/>
        <v>679.49316799999997</v>
      </c>
      <c r="C65" s="179">
        <f t="shared" ca="1" si="15"/>
        <v>506.90190332799995</v>
      </c>
      <c r="D65" s="180">
        <f t="shared" ca="1" si="15"/>
        <v>163.28220827040002</v>
      </c>
      <c r="E65" s="180">
        <f t="shared" ca="1" si="15"/>
        <v>9.3090564016000013</v>
      </c>
      <c r="F65" s="181">
        <f t="shared" ca="1" si="15"/>
        <v>0</v>
      </c>
      <c r="G65" s="182">
        <f t="shared" ca="1" si="1"/>
        <v>374.77</v>
      </c>
      <c r="H65" s="182">
        <f t="shared" ca="1" si="2"/>
        <v>361.50314200000003</v>
      </c>
      <c r="I65" s="183">
        <f t="shared" ca="1" si="5"/>
        <v>270.08999999999997</v>
      </c>
      <c r="J65" s="180">
        <f t="shared" ca="1" si="6"/>
        <v>86.81</v>
      </c>
      <c r="K65" s="180">
        <f t="shared" ca="1" si="7"/>
        <v>4.5999999999999996</v>
      </c>
      <c r="L65" s="180">
        <f t="shared" ca="1" si="8"/>
        <v>0</v>
      </c>
      <c r="M65" s="181">
        <f t="shared" ca="1" si="9"/>
        <v>361.5</v>
      </c>
      <c r="N65" s="179">
        <f t="shared" ca="1" si="10"/>
        <v>270.09234750423235</v>
      </c>
      <c r="O65" s="180">
        <f t="shared" ca="1" si="11"/>
        <v>86.81075451457815</v>
      </c>
      <c r="P65" s="180">
        <f t="shared" ca="1" si="12"/>
        <v>4.6000399811894885</v>
      </c>
      <c r="Q65" s="180">
        <f t="shared" ca="1" si="13"/>
        <v>0</v>
      </c>
      <c r="R65" s="181">
        <f t="shared" ca="1" si="14"/>
        <v>361.50314199999997</v>
      </c>
      <c r="W65" s="46"/>
      <c r="X65" s="46">
        <v>65</v>
      </c>
    </row>
    <row r="66" spans="1:24">
      <c r="A66" s="61" t="s">
        <v>108</v>
      </c>
      <c r="B66" s="174">
        <f t="shared" ca="1" si="3"/>
        <v>679.49316799999997</v>
      </c>
      <c r="C66" s="179">
        <f t="shared" ca="1" si="15"/>
        <v>506.90190332799995</v>
      </c>
      <c r="D66" s="180">
        <f t="shared" ca="1" si="15"/>
        <v>163.28220827040002</v>
      </c>
      <c r="E66" s="180">
        <f t="shared" ca="1" si="15"/>
        <v>9.3090564016000013</v>
      </c>
      <c r="F66" s="181">
        <f t="shared" ca="1" si="15"/>
        <v>0</v>
      </c>
      <c r="G66" s="182">
        <f t="shared" ca="1" si="1"/>
        <v>374.77</v>
      </c>
      <c r="H66" s="182">
        <f t="shared" ca="1" si="2"/>
        <v>361.50314200000003</v>
      </c>
      <c r="I66" s="183">
        <f t="shared" ca="1" si="5"/>
        <v>270.08999999999997</v>
      </c>
      <c r="J66" s="180">
        <f t="shared" ca="1" si="6"/>
        <v>86.81</v>
      </c>
      <c r="K66" s="180">
        <f t="shared" ca="1" si="7"/>
        <v>4.5999999999999996</v>
      </c>
      <c r="L66" s="180">
        <f t="shared" ca="1" si="8"/>
        <v>0</v>
      </c>
      <c r="M66" s="181">
        <f t="shared" ca="1" si="9"/>
        <v>361.5</v>
      </c>
      <c r="N66" s="179">
        <f t="shared" ca="1" si="10"/>
        <v>270.09234750423235</v>
      </c>
      <c r="O66" s="180">
        <f t="shared" ca="1" si="11"/>
        <v>86.81075451457815</v>
      </c>
      <c r="P66" s="180">
        <f t="shared" ca="1" si="12"/>
        <v>4.6000399811894885</v>
      </c>
      <c r="Q66" s="180">
        <f t="shared" ca="1" si="13"/>
        <v>0</v>
      </c>
      <c r="R66" s="181">
        <f t="shared" ca="1" si="14"/>
        <v>361.50314199999997</v>
      </c>
      <c r="W66" s="46"/>
      <c r="X66" s="46">
        <v>66</v>
      </c>
    </row>
    <row r="67" spans="1:24">
      <c r="A67" s="61" t="s">
        <v>109</v>
      </c>
      <c r="B67" s="174">
        <f t="shared" ca="1" si="3"/>
        <v>679.49316799999997</v>
      </c>
      <c r="C67" s="179">
        <f t="shared" ca="1" si="15"/>
        <v>506.90190332799995</v>
      </c>
      <c r="D67" s="180">
        <f t="shared" ca="1" si="15"/>
        <v>163.28220827040002</v>
      </c>
      <c r="E67" s="180">
        <f t="shared" ca="1" si="15"/>
        <v>9.3090564016000013</v>
      </c>
      <c r="F67" s="181">
        <f t="shared" ca="1" si="15"/>
        <v>0</v>
      </c>
      <c r="G67" s="182">
        <f t="shared" ref="G67:G98" ca="1" si="16">INDIRECT("ISGS_exbus!" &amp; $V$3 &amp; X67)</f>
        <v>378.30900000000003</v>
      </c>
      <c r="H67" s="182">
        <f t="shared" ref="H67:H98" ca="1" si="17">INDIRECT("ISGS_Delhi_pp!" &amp; $V$3 &amp; X67)</f>
        <v>364.91686099999998</v>
      </c>
      <c r="I67" s="183">
        <f t="shared" ca="1" si="5"/>
        <v>270.08999999999997</v>
      </c>
      <c r="J67" s="180">
        <f t="shared" ca="1" si="6"/>
        <v>85.85</v>
      </c>
      <c r="K67" s="180">
        <f t="shared" ca="1" si="7"/>
        <v>8.98</v>
      </c>
      <c r="L67" s="180">
        <f t="shared" ca="1" si="8"/>
        <v>0</v>
      </c>
      <c r="M67" s="181">
        <f t="shared" ca="1" si="9"/>
        <v>364.91999999999996</v>
      </c>
      <c r="N67" s="179">
        <f t="shared" ca="1" si="10"/>
        <v>270.08767671678726</v>
      </c>
      <c r="O67" s="180">
        <f t="shared" ca="1" si="11"/>
        <v>85.84926152814316</v>
      </c>
      <c r="P67" s="180">
        <f t="shared" ca="1" si="12"/>
        <v>8.9799227550696052</v>
      </c>
      <c r="Q67" s="180">
        <f t="shared" ca="1" si="13"/>
        <v>0</v>
      </c>
      <c r="R67" s="181">
        <f t="shared" ca="1" si="14"/>
        <v>364.91686099999998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679.49316799999997</v>
      </c>
      <c r="C68" s="179">
        <f t="shared" ref="C68:F98" ca="1" si="19">$B68*C$1/100</f>
        <v>506.90190332799995</v>
      </c>
      <c r="D68" s="180">
        <f t="shared" ca="1" si="19"/>
        <v>163.28220827040002</v>
      </c>
      <c r="E68" s="180">
        <f t="shared" ca="1" si="19"/>
        <v>9.3090564016000013</v>
      </c>
      <c r="F68" s="181">
        <f t="shared" ca="1" si="19"/>
        <v>0</v>
      </c>
      <c r="G68" s="182">
        <f t="shared" ca="1" si="16"/>
        <v>373.77</v>
      </c>
      <c r="H68" s="182">
        <f t="shared" ca="1" si="17"/>
        <v>360.53854200000001</v>
      </c>
      <c r="I68" s="183">
        <f t="shared" ref="I68:I98" ca="1" si="20">INDIRECT("BRPL_EOD!" &amp; $V$3 &amp; X68)</f>
        <v>270.08999999999997</v>
      </c>
      <c r="J68" s="180">
        <f t="shared" ref="J68:J98" ca="1" si="21">INDIRECT("BYPL_EOD!" &amp; $V$3 &amp; X68)</f>
        <v>85.85</v>
      </c>
      <c r="K68" s="180">
        <f t="shared" ref="K68:K98" ca="1" si="22">INDIRECT("TPDDL_EOD!" &amp; $V$3 &amp; X68)</f>
        <v>4.5999999999999996</v>
      </c>
      <c r="L68" s="180">
        <f t="shared" ref="L68:L98" ca="1" si="23">INDIRECT("NDMC_EOD!" &amp; $V$3 &amp; X68)</f>
        <v>0</v>
      </c>
      <c r="M68" s="181">
        <f t="shared" ref="M68:M98" ca="1" si="24">SUM(I68:L68)</f>
        <v>360.53999999999996</v>
      </c>
      <c r="N68" s="179">
        <f t="shared" ref="N68:N98" ca="1" si="25">INDIRECT("BRPL_ISGS_exbus!" &amp; $V$3 &amp; X68)</f>
        <v>270.08890777383925</v>
      </c>
      <c r="O68" s="180">
        <f t="shared" ref="O68:O98" ca="1" si="26">INDIRECT("BYPL_ISGS_exbus!" &amp; $V$3 &amp; X68)</f>
        <v>85.849652828257618</v>
      </c>
      <c r="P68" s="180">
        <f t="shared" ref="P68:P98" ca="1" si="27">INDIRECT("TPDDL_ISGS_exbus!" &amp; $V$3 &amp; X68)</f>
        <v>4.5999813979031456</v>
      </c>
      <c r="Q68" s="180">
        <f t="shared" ref="Q68:Q98" ca="1" si="28">INDIRECT("NDMC_ISGS_exbus!" &amp; $V$3 &amp; X68)</f>
        <v>0</v>
      </c>
      <c r="R68" s="181">
        <f t="shared" ref="R68:R98" ca="1" si="29">SUM(N68:Q68)</f>
        <v>360.53854200000001</v>
      </c>
      <c r="W68" s="46"/>
      <c r="X68" s="46">
        <v>68</v>
      </c>
    </row>
    <row r="69" spans="1:24">
      <c r="A69" s="61" t="s">
        <v>111</v>
      </c>
      <c r="B69" s="174">
        <f t="shared" ca="1" si="18"/>
        <v>679.49316799999997</v>
      </c>
      <c r="C69" s="179">
        <f t="shared" ca="1" si="19"/>
        <v>506.90190332799995</v>
      </c>
      <c r="D69" s="180">
        <f t="shared" ca="1" si="19"/>
        <v>163.28220827040002</v>
      </c>
      <c r="E69" s="180">
        <f t="shared" ca="1" si="19"/>
        <v>9.3090564016000013</v>
      </c>
      <c r="F69" s="181">
        <f t="shared" ca="1" si="19"/>
        <v>0</v>
      </c>
      <c r="G69" s="182">
        <f t="shared" ca="1" si="16"/>
        <v>428.30900000000003</v>
      </c>
      <c r="H69" s="182">
        <f t="shared" ca="1" si="17"/>
        <v>413.146861</v>
      </c>
      <c r="I69" s="183">
        <f t="shared" ca="1" si="20"/>
        <v>318.32</v>
      </c>
      <c r="J69" s="180">
        <f t="shared" ca="1" si="21"/>
        <v>85.85</v>
      </c>
      <c r="K69" s="180">
        <f t="shared" ca="1" si="22"/>
        <v>8.98</v>
      </c>
      <c r="L69" s="180">
        <f t="shared" ca="1" si="23"/>
        <v>0</v>
      </c>
      <c r="M69" s="181">
        <f t="shared" ca="1" si="24"/>
        <v>413.15</v>
      </c>
      <c r="N69" s="179">
        <f t="shared" ca="1" si="25"/>
        <v>318.31758149224254</v>
      </c>
      <c r="O69" s="180">
        <f t="shared" ca="1" si="26"/>
        <v>85.849347735326148</v>
      </c>
      <c r="P69" s="180">
        <f t="shared" ca="1" si="27"/>
        <v>8.9799317724313212</v>
      </c>
      <c r="Q69" s="180">
        <f t="shared" ca="1" si="28"/>
        <v>0</v>
      </c>
      <c r="R69" s="181">
        <f t="shared" ca="1" si="29"/>
        <v>413.146861</v>
      </c>
      <c r="W69" s="46"/>
      <c r="X69" s="46">
        <v>69</v>
      </c>
    </row>
    <row r="70" spans="1:24">
      <c r="A70" s="61" t="s">
        <v>112</v>
      </c>
      <c r="B70" s="174">
        <f t="shared" ca="1" si="18"/>
        <v>679.19316800000001</v>
      </c>
      <c r="C70" s="179">
        <f t="shared" ca="1" si="19"/>
        <v>506.67810332800002</v>
      </c>
      <c r="D70" s="180">
        <f t="shared" ca="1" si="19"/>
        <v>163.21011827040005</v>
      </c>
      <c r="E70" s="180">
        <f t="shared" ca="1" si="19"/>
        <v>9.3049464016000005</v>
      </c>
      <c r="F70" s="181">
        <f t="shared" ca="1" si="19"/>
        <v>0</v>
      </c>
      <c r="G70" s="182">
        <f t="shared" ca="1" si="16"/>
        <v>478.30489999999998</v>
      </c>
      <c r="H70" s="182">
        <f t="shared" ca="1" si="17"/>
        <v>461.372907</v>
      </c>
      <c r="I70" s="183">
        <f t="shared" ca="1" si="20"/>
        <v>366.55</v>
      </c>
      <c r="J70" s="180">
        <f t="shared" ca="1" si="21"/>
        <v>85.85</v>
      </c>
      <c r="K70" s="180">
        <f t="shared" ca="1" si="22"/>
        <v>8.9700000000000006</v>
      </c>
      <c r="L70" s="180">
        <f t="shared" ca="1" si="23"/>
        <v>0</v>
      </c>
      <c r="M70" s="181">
        <f t="shared" ca="1" si="24"/>
        <v>461.37</v>
      </c>
      <c r="N70" s="179">
        <f t="shared" ca="1" si="25"/>
        <v>366.55230955816376</v>
      </c>
      <c r="O70" s="180">
        <f t="shared" ca="1" si="26"/>
        <v>85.850540923662123</v>
      </c>
      <c r="P70" s="180">
        <f t="shared" ca="1" si="27"/>
        <v>8.9700565181741343</v>
      </c>
      <c r="Q70" s="180">
        <f t="shared" ca="1" si="28"/>
        <v>0</v>
      </c>
      <c r="R70" s="181">
        <f t="shared" ca="1" si="29"/>
        <v>461.37290700000005</v>
      </c>
      <c r="W70" s="46"/>
      <c r="X70" s="46">
        <v>70</v>
      </c>
    </row>
    <row r="71" spans="1:24">
      <c r="A71" s="61" t="s">
        <v>113</v>
      </c>
      <c r="B71" s="174">
        <f t="shared" ca="1" si="18"/>
        <v>679.19316800000001</v>
      </c>
      <c r="C71" s="179">
        <f t="shared" ca="1" si="19"/>
        <v>506.67810332800002</v>
      </c>
      <c r="D71" s="180">
        <f t="shared" ca="1" si="19"/>
        <v>163.21011827040005</v>
      </c>
      <c r="E71" s="180">
        <f t="shared" ca="1" si="19"/>
        <v>9.3049464016000005</v>
      </c>
      <c r="F71" s="181">
        <f t="shared" ca="1" si="19"/>
        <v>0</v>
      </c>
      <c r="G71" s="182">
        <f t="shared" ca="1" si="16"/>
        <v>528.30489999999998</v>
      </c>
      <c r="H71" s="182">
        <f t="shared" ca="1" si="17"/>
        <v>509.60290700000002</v>
      </c>
      <c r="I71" s="183">
        <f t="shared" ca="1" si="20"/>
        <v>414.78</v>
      </c>
      <c r="J71" s="180">
        <f t="shared" ca="1" si="21"/>
        <v>85.85</v>
      </c>
      <c r="K71" s="180">
        <f t="shared" ca="1" si="22"/>
        <v>8.9700000000000006</v>
      </c>
      <c r="L71" s="180">
        <f t="shared" ca="1" si="23"/>
        <v>0</v>
      </c>
      <c r="M71" s="181">
        <f t="shared" ca="1" si="24"/>
        <v>509.6</v>
      </c>
      <c r="N71" s="179">
        <f t="shared" ca="1" si="25"/>
        <v>414.78236610176606</v>
      </c>
      <c r="O71" s="180">
        <f t="shared" ca="1" si="26"/>
        <v>85.850489729101255</v>
      </c>
      <c r="P71" s="180">
        <f t="shared" ca="1" si="27"/>
        <v>8.9700511691326543</v>
      </c>
      <c r="Q71" s="180">
        <f t="shared" ca="1" si="28"/>
        <v>0</v>
      </c>
      <c r="R71" s="181">
        <f t="shared" ca="1" si="29"/>
        <v>509.60290699999996</v>
      </c>
      <c r="W71" s="46"/>
      <c r="X71" s="46">
        <v>71</v>
      </c>
    </row>
    <row r="72" spans="1:24">
      <c r="A72" s="61" t="s">
        <v>114</v>
      </c>
      <c r="B72" s="174">
        <f t="shared" ca="1" si="18"/>
        <v>679.49316799999997</v>
      </c>
      <c r="C72" s="179">
        <f t="shared" ca="1" si="19"/>
        <v>506.90190332799995</v>
      </c>
      <c r="D72" s="180">
        <f t="shared" ca="1" si="19"/>
        <v>163.28220827040002</v>
      </c>
      <c r="E72" s="180">
        <f t="shared" ca="1" si="19"/>
        <v>9.3090564016000013</v>
      </c>
      <c r="F72" s="181">
        <f t="shared" ca="1" si="19"/>
        <v>0</v>
      </c>
      <c r="G72" s="182">
        <f t="shared" ca="1" si="16"/>
        <v>573.77</v>
      </c>
      <c r="H72" s="182">
        <f t="shared" ca="1" si="17"/>
        <v>553.45854199999997</v>
      </c>
      <c r="I72" s="183">
        <f t="shared" ca="1" si="20"/>
        <v>463.01</v>
      </c>
      <c r="J72" s="180">
        <f t="shared" ca="1" si="21"/>
        <v>85.85</v>
      </c>
      <c r="K72" s="180">
        <f t="shared" ca="1" si="22"/>
        <v>4.5999999999999996</v>
      </c>
      <c r="L72" s="180">
        <f t="shared" ca="1" si="23"/>
        <v>0</v>
      </c>
      <c r="M72" s="181">
        <f t="shared" ca="1" si="24"/>
        <v>553.46</v>
      </c>
      <c r="N72" s="179">
        <f t="shared" ca="1" si="25"/>
        <v>463.00878027575607</v>
      </c>
      <c r="O72" s="180">
        <f t="shared" ca="1" si="26"/>
        <v>85.849773842192732</v>
      </c>
      <c r="P72" s="180">
        <f t="shared" ca="1" si="27"/>
        <v>4.5999878820510958</v>
      </c>
      <c r="Q72" s="180">
        <f t="shared" ca="1" si="28"/>
        <v>0</v>
      </c>
      <c r="R72" s="181">
        <f t="shared" ca="1" si="29"/>
        <v>553.45854199999985</v>
      </c>
      <c r="W72" s="46"/>
      <c r="X72" s="46">
        <v>72</v>
      </c>
    </row>
    <row r="73" spans="1:24">
      <c r="A73" s="61" t="s">
        <v>115</v>
      </c>
      <c r="B73" s="174">
        <f t="shared" ca="1" si="18"/>
        <v>679.49316799999997</v>
      </c>
      <c r="C73" s="179">
        <f t="shared" ca="1" si="19"/>
        <v>506.90190332799995</v>
      </c>
      <c r="D73" s="180">
        <f t="shared" ca="1" si="19"/>
        <v>163.28220827040002</v>
      </c>
      <c r="E73" s="180">
        <f t="shared" ca="1" si="19"/>
        <v>9.3090564016000013</v>
      </c>
      <c r="F73" s="181">
        <f t="shared" ca="1" si="19"/>
        <v>0</v>
      </c>
      <c r="G73" s="182">
        <f t="shared" ca="1" si="16"/>
        <v>600.66949999999997</v>
      </c>
      <c r="H73" s="182">
        <f t="shared" ca="1" si="17"/>
        <v>579.4058</v>
      </c>
      <c r="I73" s="183">
        <f t="shared" ca="1" si="20"/>
        <v>488.96</v>
      </c>
      <c r="J73" s="180">
        <f t="shared" ca="1" si="21"/>
        <v>85.85</v>
      </c>
      <c r="K73" s="180">
        <f t="shared" ca="1" si="22"/>
        <v>4.5999999999999996</v>
      </c>
      <c r="L73" s="180">
        <f t="shared" ca="1" si="23"/>
        <v>0</v>
      </c>
      <c r="M73" s="181">
        <f t="shared" ca="1" si="24"/>
        <v>579.41</v>
      </c>
      <c r="N73" s="179">
        <f t="shared" ca="1" si="25"/>
        <v>488.95645564971267</v>
      </c>
      <c r="O73" s="180">
        <f t="shared" ca="1" si="26"/>
        <v>85.84937769455135</v>
      </c>
      <c r="P73" s="180">
        <f t="shared" ca="1" si="27"/>
        <v>4.599966655736007</v>
      </c>
      <c r="Q73" s="180">
        <f t="shared" ca="1" si="28"/>
        <v>0</v>
      </c>
      <c r="R73" s="181">
        <f t="shared" ca="1" si="29"/>
        <v>579.4058</v>
      </c>
      <c r="W73" s="46"/>
      <c r="X73" s="46">
        <v>73</v>
      </c>
    </row>
    <row r="74" spans="1:24">
      <c r="A74" s="61" t="s">
        <v>116</v>
      </c>
      <c r="B74" s="174">
        <f t="shared" ca="1" si="18"/>
        <v>679.49316799999997</v>
      </c>
      <c r="C74" s="179">
        <f t="shared" ca="1" si="19"/>
        <v>506.90190332799995</v>
      </c>
      <c r="D74" s="180">
        <f t="shared" ca="1" si="19"/>
        <v>163.28220827040002</v>
      </c>
      <c r="E74" s="180">
        <f t="shared" ca="1" si="19"/>
        <v>9.3090564016000013</v>
      </c>
      <c r="F74" s="181">
        <f t="shared" ca="1" si="19"/>
        <v>0</v>
      </c>
      <c r="G74" s="182">
        <f t="shared" ca="1" si="16"/>
        <v>600.66949999999997</v>
      </c>
      <c r="H74" s="182">
        <f t="shared" ca="1" si="17"/>
        <v>579.4058</v>
      </c>
      <c r="I74" s="183">
        <f t="shared" ca="1" si="20"/>
        <v>488.96</v>
      </c>
      <c r="J74" s="180">
        <f t="shared" ca="1" si="21"/>
        <v>85.85</v>
      </c>
      <c r="K74" s="180">
        <f t="shared" ca="1" si="22"/>
        <v>4.5999999999999996</v>
      </c>
      <c r="L74" s="180">
        <f t="shared" ca="1" si="23"/>
        <v>0</v>
      </c>
      <c r="M74" s="181">
        <f t="shared" ca="1" si="24"/>
        <v>579.41</v>
      </c>
      <c r="N74" s="179">
        <f t="shared" ca="1" si="25"/>
        <v>488.95645564971267</v>
      </c>
      <c r="O74" s="180">
        <f t="shared" ca="1" si="26"/>
        <v>85.84937769455135</v>
      </c>
      <c r="P74" s="180">
        <f t="shared" ca="1" si="27"/>
        <v>4.599966655736007</v>
      </c>
      <c r="Q74" s="180">
        <f t="shared" ca="1" si="28"/>
        <v>0</v>
      </c>
      <c r="R74" s="181">
        <f t="shared" ca="1" si="29"/>
        <v>579.4058</v>
      </c>
      <c r="W74" s="46"/>
      <c r="X74" s="46">
        <v>74</v>
      </c>
    </row>
    <row r="75" spans="1:24">
      <c r="A75" s="61" t="s">
        <v>117</v>
      </c>
      <c r="B75" s="174">
        <f t="shared" ca="1" si="18"/>
        <v>679.49316799999997</v>
      </c>
      <c r="C75" s="179">
        <f t="shared" ca="1" si="19"/>
        <v>506.90190332799995</v>
      </c>
      <c r="D75" s="180">
        <f t="shared" ca="1" si="19"/>
        <v>163.28220827040002</v>
      </c>
      <c r="E75" s="180">
        <f t="shared" ca="1" si="19"/>
        <v>9.3090564016000013</v>
      </c>
      <c r="F75" s="181">
        <f t="shared" ca="1" si="19"/>
        <v>0</v>
      </c>
      <c r="G75" s="182">
        <f t="shared" ca="1" si="16"/>
        <v>605.20849999999996</v>
      </c>
      <c r="H75" s="182">
        <f t="shared" ca="1" si="17"/>
        <v>583.78411900000003</v>
      </c>
      <c r="I75" s="183">
        <f t="shared" ca="1" si="20"/>
        <v>488.95</v>
      </c>
      <c r="J75" s="180">
        <f t="shared" ca="1" si="21"/>
        <v>85.85</v>
      </c>
      <c r="K75" s="180">
        <f t="shared" ca="1" si="22"/>
        <v>8.98</v>
      </c>
      <c r="L75" s="180">
        <f t="shared" ca="1" si="23"/>
        <v>0</v>
      </c>
      <c r="M75" s="181">
        <f t="shared" ca="1" si="24"/>
        <v>583.78</v>
      </c>
      <c r="N75" s="179">
        <f t="shared" ca="1" si="25"/>
        <v>488.95344990415913</v>
      </c>
      <c r="O75" s="180">
        <f t="shared" ca="1" si="26"/>
        <v>85.850605735294124</v>
      </c>
      <c r="P75" s="180">
        <f t="shared" ca="1" si="27"/>
        <v>8.980063360546783</v>
      </c>
      <c r="Q75" s="180">
        <f t="shared" ca="1" si="28"/>
        <v>0</v>
      </c>
      <c r="R75" s="181">
        <f t="shared" ca="1" si="29"/>
        <v>583.78411900000003</v>
      </c>
      <c r="W75" s="46"/>
      <c r="X75" s="46">
        <v>75</v>
      </c>
    </row>
    <row r="76" spans="1:24">
      <c r="A76" s="61" t="s">
        <v>118</v>
      </c>
      <c r="B76" s="174">
        <f t="shared" ca="1" si="18"/>
        <v>679.49316799999997</v>
      </c>
      <c r="C76" s="179">
        <f t="shared" ca="1" si="19"/>
        <v>506.90190332799995</v>
      </c>
      <c r="D76" s="180">
        <f t="shared" ca="1" si="19"/>
        <v>163.28220827040002</v>
      </c>
      <c r="E76" s="180">
        <f t="shared" ca="1" si="19"/>
        <v>9.3090564016000013</v>
      </c>
      <c r="F76" s="181">
        <f t="shared" ca="1" si="19"/>
        <v>0</v>
      </c>
      <c r="G76" s="182">
        <f t="shared" ca="1" si="16"/>
        <v>609.25850000000003</v>
      </c>
      <c r="H76" s="182">
        <f t="shared" ca="1" si="17"/>
        <v>587.69074899999998</v>
      </c>
      <c r="I76" s="183">
        <f t="shared" ca="1" si="20"/>
        <v>488.95</v>
      </c>
      <c r="J76" s="180">
        <f t="shared" ca="1" si="21"/>
        <v>89.76</v>
      </c>
      <c r="K76" s="180">
        <f t="shared" ca="1" si="22"/>
        <v>8.98</v>
      </c>
      <c r="L76" s="180">
        <f t="shared" ca="1" si="23"/>
        <v>0</v>
      </c>
      <c r="M76" s="181">
        <f t="shared" ca="1" si="24"/>
        <v>587.69000000000005</v>
      </c>
      <c r="N76" s="179">
        <f t="shared" ca="1" si="25"/>
        <v>488.95062315770213</v>
      </c>
      <c r="O76" s="180">
        <f t="shared" ca="1" si="26"/>
        <v>89.76011439745443</v>
      </c>
      <c r="P76" s="180">
        <f t="shared" ca="1" si="27"/>
        <v>8.9800114448433686</v>
      </c>
      <c r="Q76" s="180">
        <f t="shared" ca="1" si="28"/>
        <v>0</v>
      </c>
      <c r="R76" s="181">
        <f t="shared" ca="1" si="29"/>
        <v>587.69074899999998</v>
      </c>
      <c r="W76" s="46"/>
      <c r="X76" s="46">
        <v>76</v>
      </c>
    </row>
    <row r="77" spans="1:24">
      <c r="A77" s="61" t="s">
        <v>119</v>
      </c>
      <c r="B77" s="174">
        <f t="shared" ca="1" si="18"/>
        <v>679.49316799999997</v>
      </c>
      <c r="C77" s="179">
        <f t="shared" ca="1" si="19"/>
        <v>506.90190332799995</v>
      </c>
      <c r="D77" s="180">
        <f t="shared" ca="1" si="19"/>
        <v>163.28220827040002</v>
      </c>
      <c r="E77" s="180">
        <f t="shared" ca="1" si="19"/>
        <v>9.3090564016000013</v>
      </c>
      <c r="F77" s="181">
        <f t="shared" ca="1" si="19"/>
        <v>0</v>
      </c>
      <c r="G77" s="182">
        <f t="shared" ca="1" si="16"/>
        <v>609.25850000000003</v>
      </c>
      <c r="H77" s="182">
        <f t="shared" ca="1" si="17"/>
        <v>587.69074899999998</v>
      </c>
      <c r="I77" s="183">
        <f t="shared" ca="1" si="20"/>
        <v>488.95</v>
      </c>
      <c r="J77" s="180">
        <f t="shared" ca="1" si="21"/>
        <v>89.76</v>
      </c>
      <c r="K77" s="180">
        <f t="shared" ca="1" si="22"/>
        <v>8.98</v>
      </c>
      <c r="L77" s="180">
        <f t="shared" ca="1" si="23"/>
        <v>0</v>
      </c>
      <c r="M77" s="181">
        <f t="shared" ca="1" si="24"/>
        <v>587.69000000000005</v>
      </c>
      <c r="N77" s="179">
        <f t="shared" ca="1" si="25"/>
        <v>488.95062315770213</v>
      </c>
      <c r="O77" s="180">
        <f t="shared" ca="1" si="26"/>
        <v>89.76011439745443</v>
      </c>
      <c r="P77" s="180">
        <f t="shared" ca="1" si="27"/>
        <v>8.9800114448433686</v>
      </c>
      <c r="Q77" s="180">
        <f t="shared" ca="1" si="28"/>
        <v>0</v>
      </c>
      <c r="R77" s="181">
        <f t="shared" ca="1" si="29"/>
        <v>587.69074899999998</v>
      </c>
      <c r="W77" s="46"/>
      <c r="X77" s="46">
        <v>77</v>
      </c>
    </row>
    <row r="78" spans="1:24">
      <c r="A78" s="61" t="s">
        <v>120</v>
      </c>
      <c r="B78" s="174">
        <f t="shared" ca="1" si="18"/>
        <v>679.19316800000001</v>
      </c>
      <c r="C78" s="179">
        <f t="shared" ca="1" si="19"/>
        <v>506.67810332800002</v>
      </c>
      <c r="D78" s="180">
        <f t="shared" ca="1" si="19"/>
        <v>163.21011827040005</v>
      </c>
      <c r="E78" s="180">
        <f t="shared" ca="1" si="19"/>
        <v>9.3049464016000005</v>
      </c>
      <c r="F78" s="181">
        <f t="shared" ca="1" si="19"/>
        <v>0</v>
      </c>
      <c r="G78" s="182">
        <f t="shared" ca="1" si="16"/>
        <v>679.19</v>
      </c>
      <c r="H78" s="182">
        <f t="shared" ca="1" si="17"/>
        <v>655.14667399999996</v>
      </c>
      <c r="I78" s="183">
        <f t="shared" ca="1" si="20"/>
        <v>488.75</v>
      </c>
      <c r="J78" s="180">
        <f t="shared" ca="1" si="21"/>
        <v>157.43</v>
      </c>
      <c r="K78" s="180">
        <f t="shared" ca="1" si="22"/>
        <v>8.9700000000000006</v>
      </c>
      <c r="L78" s="180">
        <f t="shared" ca="1" si="23"/>
        <v>0</v>
      </c>
      <c r="M78" s="181">
        <f t="shared" ca="1" si="24"/>
        <v>655.15000000000009</v>
      </c>
      <c r="N78" s="179">
        <f t="shared" ca="1" si="25"/>
        <v>488.74751876287866</v>
      </c>
      <c r="O78" s="180">
        <f t="shared" ca="1" si="26"/>
        <v>157.42920077512017</v>
      </c>
      <c r="P78" s="180">
        <f t="shared" ca="1" si="27"/>
        <v>8.9699544620010681</v>
      </c>
      <c r="Q78" s="180">
        <f t="shared" ca="1" si="28"/>
        <v>0</v>
      </c>
      <c r="R78" s="181">
        <f t="shared" ca="1" si="29"/>
        <v>655.14667399999985</v>
      </c>
      <c r="W78" s="46"/>
      <c r="X78" s="46">
        <v>78</v>
      </c>
    </row>
    <row r="79" spans="1:24">
      <c r="A79" s="61" t="s">
        <v>121</v>
      </c>
      <c r="B79" s="174">
        <f t="shared" ca="1" si="18"/>
        <v>679.19316800000001</v>
      </c>
      <c r="C79" s="179">
        <f t="shared" ca="1" si="19"/>
        <v>506.67810332800002</v>
      </c>
      <c r="D79" s="180">
        <f t="shared" ca="1" si="19"/>
        <v>163.21011827040005</v>
      </c>
      <c r="E79" s="180">
        <f t="shared" ca="1" si="19"/>
        <v>9.3049464016000005</v>
      </c>
      <c r="F79" s="181">
        <f t="shared" ca="1" si="19"/>
        <v>0</v>
      </c>
      <c r="G79" s="182">
        <f t="shared" ca="1" si="16"/>
        <v>679.19</v>
      </c>
      <c r="H79" s="182">
        <f t="shared" ca="1" si="17"/>
        <v>655.14667399999996</v>
      </c>
      <c r="I79" s="183">
        <f t="shared" ca="1" si="20"/>
        <v>488.75</v>
      </c>
      <c r="J79" s="180">
        <f t="shared" ca="1" si="21"/>
        <v>157.43</v>
      </c>
      <c r="K79" s="180">
        <f t="shared" ca="1" si="22"/>
        <v>8.9700000000000006</v>
      </c>
      <c r="L79" s="180">
        <f t="shared" ca="1" si="23"/>
        <v>0</v>
      </c>
      <c r="M79" s="181">
        <f t="shared" ca="1" si="24"/>
        <v>655.15000000000009</v>
      </c>
      <c r="N79" s="179">
        <f t="shared" ca="1" si="25"/>
        <v>488.74751876287866</v>
      </c>
      <c r="O79" s="180">
        <f t="shared" ca="1" si="26"/>
        <v>157.42920077512017</v>
      </c>
      <c r="P79" s="180">
        <f t="shared" ca="1" si="27"/>
        <v>8.9699544620010681</v>
      </c>
      <c r="Q79" s="180">
        <f t="shared" ca="1" si="28"/>
        <v>0</v>
      </c>
      <c r="R79" s="181">
        <f t="shared" ca="1" si="29"/>
        <v>655.14667399999985</v>
      </c>
      <c r="W79" s="46"/>
      <c r="X79" s="46">
        <v>79</v>
      </c>
    </row>
    <row r="80" spans="1:24">
      <c r="A80" s="61" t="s">
        <v>122</v>
      </c>
      <c r="B80" s="174">
        <f t="shared" ca="1" si="18"/>
        <v>679.44316800000001</v>
      </c>
      <c r="C80" s="179">
        <f t="shared" ca="1" si="19"/>
        <v>506.86460332799993</v>
      </c>
      <c r="D80" s="180">
        <f t="shared" ca="1" si="19"/>
        <v>163.27019327040003</v>
      </c>
      <c r="E80" s="180">
        <f t="shared" ca="1" si="19"/>
        <v>9.3083714016000005</v>
      </c>
      <c r="F80" s="181">
        <f t="shared" ca="1" si="19"/>
        <v>0</v>
      </c>
      <c r="G80" s="182">
        <f t="shared" ca="1" si="16"/>
        <v>679.43989999999997</v>
      </c>
      <c r="H80" s="182">
        <f t="shared" ca="1" si="17"/>
        <v>655.38772800000004</v>
      </c>
      <c r="I80" s="183">
        <f t="shared" ca="1" si="20"/>
        <v>488.92</v>
      </c>
      <c r="J80" s="180">
        <f t="shared" ca="1" si="21"/>
        <v>157.49</v>
      </c>
      <c r="K80" s="180">
        <f t="shared" ca="1" si="22"/>
        <v>8.98</v>
      </c>
      <c r="L80" s="180">
        <f t="shared" ca="1" si="23"/>
        <v>0</v>
      </c>
      <c r="M80" s="181">
        <f t="shared" ca="1" si="24"/>
        <v>655.3900000000001</v>
      </c>
      <c r="N80" s="179">
        <f t="shared" ca="1" si="25"/>
        <v>488.91830509125862</v>
      </c>
      <c r="O80" s="180">
        <f t="shared" ca="1" si="26"/>
        <v>157.48945403915226</v>
      </c>
      <c r="P80" s="180">
        <f t="shared" ca="1" si="27"/>
        <v>8.9799688695890989</v>
      </c>
      <c r="Q80" s="180">
        <f t="shared" ca="1" si="28"/>
        <v>0</v>
      </c>
      <c r="R80" s="181">
        <f t="shared" ca="1" si="29"/>
        <v>655.38772800000004</v>
      </c>
      <c r="W80" s="46"/>
      <c r="X80" s="46">
        <v>80</v>
      </c>
    </row>
    <row r="81" spans="1:24">
      <c r="A81" s="61" t="s">
        <v>123</v>
      </c>
      <c r="B81" s="174">
        <f t="shared" ca="1" si="18"/>
        <v>679.49316799999997</v>
      </c>
      <c r="C81" s="179">
        <f t="shared" ca="1" si="19"/>
        <v>506.90190332799995</v>
      </c>
      <c r="D81" s="180">
        <f t="shared" ca="1" si="19"/>
        <v>163.28220827040002</v>
      </c>
      <c r="E81" s="180">
        <f t="shared" ca="1" si="19"/>
        <v>9.3090564016000013</v>
      </c>
      <c r="F81" s="181">
        <f t="shared" ca="1" si="19"/>
        <v>0</v>
      </c>
      <c r="G81" s="182">
        <f t="shared" ca="1" si="16"/>
        <v>615.30899999999997</v>
      </c>
      <c r="H81" s="182">
        <f t="shared" ca="1" si="17"/>
        <v>593.527061</v>
      </c>
      <c r="I81" s="183">
        <f t="shared" ca="1" si="20"/>
        <v>463.01</v>
      </c>
      <c r="J81" s="180">
        <f t="shared" ca="1" si="21"/>
        <v>121.54</v>
      </c>
      <c r="K81" s="180">
        <f t="shared" ca="1" si="22"/>
        <v>8.98</v>
      </c>
      <c r="L81" s="180">
        <f t="shared" ca="1" si="23"/>
        <v>0</v>
      </c>
      <c r="M81" s="181">
        <f t="shared" ca="1" si="24"/>
        <v>593.53</v>
      </c>
      <c r="N81" s="179">
        <f t="shared" ca="1" si="25"/>
        <v>463.00770729973215</v>
      </c>
      <c r="O81" s="180">
        <f t="shared" ca="1" si="26"/>
        <v>121.53939816679866</v>
      </c>
      <c r="P81" s="180">
        <f t="shared" ca="1" si="27"/>
        <v>8.9799555334692442</v>
      </c>
      <c r="Q81" s="180">
        <f t="shared" ca="1" si="28"/>
        <v>0</v>
      </c>
      <c r="R81" s="181">
        <f t="shared" ca="1" si="29"/>
        <v>593.52706100000012</v>
      </c>
      <c r="W81" s="46"/>
      <c r="X81" s="46">
        <v>81</v>
      </c>
    </row>
    <row r="82" spans="1:24">
      <c r="A82" s="61" t="s">
        <v>124</v>
      </c>
      <c r="B82" s="174">
        <f t="shared" ca="1" si="18"/>
        <v>679.49316799999997</v>
      </c>
      <c r="C82" s="179">
        <f t="shared" ca="1" si="19"/>
        <v>506.90190332799995</v>
      </c>
      <c r="D82" s="180">
        <f t="shared" ca="1" si="19"/>
        <v>163.28220827040002</v>
      </c>
      <c r="E82" s="180">
        <f t="shared" ca="1" si="19"/>
        <v>9.3090564016000013</v>
      </c>
      <c r="F82" s="181">
        <f t="shared" ca="1" si="19"/>
        <v>0</v>
      </c>
      <c r="G82" s="182">
        <f t="shared" ca="1" si="16"/>
        <v>569.30899999999997</v>
      </c>
      <c r="H82" s="182">
        <f t="shared" ca="1" si="17"/>
        <v>549.15546099999995</v>
      </c>
      <c r="I82" s="183">
        <f t="shared" ca="1" si="20"/>
        <v>414.78</v>
      </c>
      <c r="J82" s="180">
        <f t="shared" ca="1" si="21"/>
        <v>125.4</v>
      </c>
      <c r="K82" s="180">
        <f t="shared" ca="1" si="22"/>
        <v>8.98</v>
      </c>
      <c r="L82" s="180">
        <f t="shared" ca="1" si="23"/>
        <v>0</v>
      </c>
      <c r="M82" s="181">
        <f t="shared" ca="1" si="24"/>
        <v>549.16</v>
      </c>
      <c r="N82" s="179">
        <f t="shared" ca="1" si="25"/>
        <v>414.77657169782935</v>
      </c>
      <c r="O82" s="180">
        <f t="shared" ca="1" si="26"/>
        <v>125.39896352502004</v>
      </c>
      <c r="P82" s="180">
        <f t="shared" ca="1" si="27"/>
        <v>8.979925777150557</v>
      </c>
      <c r="Q82" s="180">
        <f t="shared" ca="1" si="28"/>
        <v>0</v>
      </c>
      <c r="R82" s="181">
        <f t="shared" ca="1" si="29"/>
        <v>549.15546099999995</v>
      </c>
      <c r="W82" s="46"/>
      <c r="X82" s="46">
        <v>82</v>
      </c>
    </row>
    <row r="83" spans="1:24">
      <c r="A83" s="61" t="s">
        <v>125</v>
      </c>
      <c r="B83" s="174">
        <f t="shared" ca="1" si="18"/>
        <v>679.49316799999997</v>
      </c>
      <c r="C83" s="179">
        <f t="shared" ca="1" si="19"/>
        <v>506.90190332799995</v>
      </c>
      <c r="D83" s="180">
        <f t="shared" ca="1" si="19"/>
        <v>163.28220827040002</v>
      </c>
      <c r="E83" s="180">
        <f t="shared" ca="1" si="19"/>
        <v>9.3090564016000013</v>
      </c>
      <c r="F83" s="181">
        <f t="shared" ca="1" si="19"/>
        <v>0</v>
      </c>
      <c r="G83" s="182">
        <f t="shared" ca="1" si="16"/>
        <v>523.77</v>
      </c>
      <c r="H83" s="182">
        <f t="shared" ca="1" si="17"/>
        <v>505.228542</v>
      </c>
      <c r="I83" s="183">
        <f t="shared" ca="1" si="20"/>
        <v>414.78</v>
      </c>
      <c r="J83" s="180">
        <f t="shared" ca="1" si="21"/>
        <v>85.85</v>
      </c>
      <c r="K83" s="180">
        <f t="shared" ca="1" si="22"/>
        <v>4.5999999999999996</v>
      </c>
      <c r="L83" s="180">
        <f t="shared" ca="1" si="23"/>
        <v>0</v>
      </c>
      <c r="M83" s="181">
        <f t="shared" ca="1" si="24"/>
        <v>505.23</v>
      </c>
      <c r="N83" s="179">
        <f t="shared" ca="1" si="25"/>
        <v>414.77880302191079</v>
      </c>
      <c r="O83" s="180">
        <f t="shared" ca="1" si="26"/>
        <v>85.84975225283533</v>
      </c>
      <c r="P83" s="180">
        <f t="shared" ca="1" si="27"/>
        <v>4.599986725253844</v>
      </c>
      <c r="Q83" s="180">
        <f t="shared" ca="1" si="28"/>
        <v>0</v>
      </c>
      <c r="R83" s="181">
        <f t="shared" ca="1" si="29"/>
        <v>505.228542</v>
      </c>
      <c r="W83" s="46"/>
      <c r="X83" s="46">
        <v>83</v>
      </c>
    </row>
    <row r="84" spans="1:24">
      <c r="A84" s="61" t="s">
        <v>126</v>
      </c>
      <c r="B84" s="174">
        <f t="shared" ca="1" si="18"/>
        <v>679.49316799999997</v>
      </c>
      <c r="C84" s="179">
        <f t="shared" ca="1" si="19"/>
        <v>506.90190332799995</v>
      </c>
      <c r="D84" s="180">
        <f t="shared" ca="1" si="19"/>
        <v>163.28220827040002</v>
      </c>
      <c r="E84" s="180">
        <f t="shared" ca="1" si="19"/>
        <v>9.3090564016000013</v>
      </c>
      <c r="F84" s="181">
        <f t="shared" ca="1" si="19"/>
        <v>0</v>
      </c>
      <c r="G84" s="182">
        <f t="shared" ca="1" si="16"/>
        <v>523.77</v>
      </c>
      <c r="H84" s="182">
        <f t="shared" ca="1" si="17"/>
        <v>505.228542</v>
      </c>
      <c r="I84" s="183">
        <f t="shared" ca="1" si="20"/>
        <v>414.78</v>
      </c>
      <c r="J84" s="180">
        <f t="shared" ca="1" si="21"/>
        <v>85.85</v>
      </c>
      <c r="K84" s="180">
        <f t="shared" ca="1" si="22"/>
        <v>4.5999999999999996</v>
      </c>
      <c r="L84" s="180">
        <f t="shared" ca="1" si="23"/>
        <v>0</v>
      </c>
      <c r="M84" s="181">
        <f t="shared" ca="1" si="24"/>
        <v>505.23</v>
      </c>
      <c r="N84" s="179">
        <f t="shared" ca="1" si="25"/>
        <v>414.77880302191079</v>
      </c>
      <c r="O84" s="180">
        <f t="shared" ca="1" si="26"/>
        <v>85.84975225283533</v>
      </c>
      <c r="P84" s="180">
        <f t="shared" ca="1" si="27"/>
        <v>4.599986725253844</v>
      </c>
      <c r="Q84" s="180">
        <f t="shared" ca="1" si="28"/>
        <v>0</v>
      </c>
      <c r="R84" s="181">
        <f t="shared" ca="1" si="29"/>
        <v>505.228542</v>
      </c>
      <c r="W84" s="46"/>
      <c r="X84" s="46">
        <v>84</v>
      </c>
    </row>
    <row r="85" spans="1:24">
      <c r="A85" s="61" t="s">
        <v>127</v>
      </c>
      <c r="B85" s="174">
        <f t="shared" ca="1" si="18"/>
        <v>679.49316799999997</v>
      </c>
      <c r="C85" s="179">
        <f t="shared" ca="1" si="19"/>
        <v>506.90190332799995</v>
      </c>
      <c r="D85" s="180">
        <f t="shared" ca="1" si="19"/>
        <v>163.28220827040002</v>
      </c>
      <c r="E85" s="180">
        <f t="shared" ca="1" si="19"/>
        <v>9.3090564016000013</v>
      </c>
      <c r="F85" s="181">
        <f t="shared" ca="1" si="19"/>
        <v>0</v>
      </c>
      <c r="G85" s="182">
        <f t="shared" ca="1" si="16"/>
        <v>523.77</v>
      </c>
      <c r="H85" s="182">
        <f t="shared" ca="1" si="17"/>
        <v>505.228542</v>
      </c>
      <c r="I85" s="183">
        <f t="shared" ca="1" si="20"/>
        <v>414.78</v>
      </c>
      <c r="J85" s="180">
        <f t="shared" ca="1" si="21"/>
        <v>85.85</v>
      </c>
      <c r="K85" s="180">
        <f t="shared" ca="1" si="22"/>
        <v>4.5999999999999996</v>
      </c>
      <c r="L85" s="180">
        <f t="shared" ca="1" si="23"/>
        <v>0</v>
      </c>
      <c r="M85" s="181">
        <f t="shared" ca="1" si="24"/>
        <v>505.23</v>
      </c>
      <c r="N85" s="179">
        <f t="shared" ca="1" si="25"/>
        <v>414.77880302191079</v>
      </c>
      <c r="O85" s="180">
        <f t="shared" ca="1" si="26"/>
        <v>85.84975225283533</v>
      </c>
      <c r="P85" s="180">
        <f t="shared" ca="1" si="27"/>
        <v>4.599986725253844</v>
      </c>
      <c r="Q85" s="180">
        <f t="shared" ca="1" si="28"/>
        <v>0</v>
      </c>
      <c r="R85" s="181">
        <f t="shared" ca="1" si="29"/>
        <v>505.228542</v>
      </c>
      <c r="W85" s="46"/>
      <c r="X85" s="46">
        <v>85</v>
      </c>
    </row>
    <row r="86" spans="1:24">
      <c r="A86" s="61" t="s">
        <v>128</v>
      </c>
      <c r="B86" s="174">
        <f t="shared" ca="1" si="18"/>
        <v>679.49316799999997</v>
      </c>
      <c r="C86" s="179">
        <f t="shared" ca="1" si="19"/>
        <v>506.90190332799995</v>
      </c>
      <c r="D86" s="180">
        <f t="shared" ca="1" si="19"/>
        <v>163.28220827040002</v>
      </c>
      <c r="E86" s="180">
        <f t="shared" ca="1" si="19"/>
        <v>9.3090564016000013</v>
      </c>
      <c r="F86" s="181">
        <f t="shared" ca="1" si="19"/>
        <v>0</v>
      </c>
      <c r="G86" s="182">
        <f t="shared" ca="1" si="16"/>
        <v>523.77</v>
      </c>
      <c r="H86" s="182">
        <f t="shared" ca="1" si="17"/>
        <v>505.228542</v>
      </c>
      <c r="I86" s="183">
        <f t="shared" ca="1" si="20"/>
        <v>414.78</v>
      </c>
      <c r="J86" s="180">
        <f t="shared" ca="1" si="21"/>
        <v>85.85</v>
      </c>
      <c r="K86" s="180">
        <f t="shared" ca="1" si="22"/>
        <v>4.5999999999999996</v>
      </c>
      <c r="L86" s="180">
        <f t="shared" ca="1" si="23"/>
        <v>0</v>
      </c>
      <c r="M86" s="181">
        <f t="shared" ca="1" si="24"/>
        <v>505.23</v>
      </c>
      <c r="N86" s="179">
        <f t="shared" ca="1" si="25"/>
        <v>414.77880302191079</v>
      </c>
      <c r="O86" s="180">
        <f t="shared" ca="1" si="26"/>
        <v>85.84975225283533</v>
      </c>
      <c r="P86" s="180">
        <f t="shared" ca="1" si="27"/>
        <v>4.599986725253844</v>
      </c>
      <c r="Q86" s="180">
        <f t="shared" ca="1" si="28"/>
        <v>0</v>
      </c>
      <c r="R86" s="181">
        <f t="shared" ca="1" si="29"/>
        <v>505.228542</v>
      </c>
      <c r="W86" s="46"/>
      <c r="X86" s="46">
        <v>86</v>
      </c>
    </row>
    <row r="87" spans="1:24">
      <c r="A87" s="61" t="s">
        <v>129</v>
      </c>
      <c r="B87" s="174">
        <f t="shared" ca="1" si="18"/>
        <v>679.49316799999997</v>
      </c>
      <c r="C87" s="179">
        <f t="shared" ca="1" si="19"/>
        <v>506.90190332799995</v>
      </c>
      <c r="D87" s="180">
        <f t="shared" ca="1" si="19"/>
        <v>163.28220827040002</v>
      </c>
      <c r="E87" s="180">
        <f t="shared" ca="1" si="19"/>
        <v>9.3090564016000013</v>
      </c>
      <c r="F87" s="181">
        <f t="shared" ca="1" si="19"/>
        <v>0</v>
      </c>
      <c r="G87" s="182">
        <f t="shared" ca="1" si="16"/>
        <v>474.77</v>
      </c>
      <c r="H87" s="182">
        <f t="shared" ca="1" si="17"/>
        <v>457.963142</v>
      </c>
      <c r="I87" s="183">
        <f t="shared" ca="1" si="20"/>
        <v>366.55</v>
      </c>
      <c r="J87" s="180">
        <f t="shared" ca="1" si="21"/>
        <v>86.81</v>
      </c>
      <c r="K87" s="180">
        <f t="shared" ca="1" si="22"/>
        <v>4.5999999999999996</v>
      </c>
      <c r="L87" s="180">
        <f t="shared" ca="1" si="23"/>
        <v>0</v>
      </c>
      <c r="M87" s="181">
        <f t="shared" ca="1" si="24"/>
        <v>457.96000000000004</v>
      </c>
      <c r="N87" s="179">
        <f t="shared" ca="1" si="25"/>
        <v>366.55251484867671</v>
      </c>
      <c r="O87" s="180">
        <f t="shared" ca="1" si="26"/>
        <v>86.81059559136169</v>
      </c>
      <c r="P87" s="180">
        <f t="shared" ca="1" si="27"/>
        <v>4.6000315599615682</v>
      </c>
      <c r="Q87" s="180">
        <f t="shared" ca="1" si="28"/>
        <v>0</v>
      </c>
      <c r="R87" s="181">
        <f t="shared" ca="1" si="29"/>
        <v>457.96314199999995</v>
      </c>
      <c r="W87" s="46"/>
      <c r="X87" s="46">
        <v>87</v>
      </c>
    </row>
    <row r="88" spans="1:24">
      <c r="A88" s="61" t="s">
        <v>130</v>
      </c>
      <c r="B88" s="174">
        <f t="shared" ca="1" si="18"/>
        <v>679.49316799999997</v>
      </c>
      <c r="C88" s="179">
        <f t="shared" ca="1" si="19"/>
        <v>506.90190332799995</v>
      </c>
      <c r="D88" s="180">
        <f t="shared" ca="1" si="19"/>
        <v>163.28220827040002</v>
      </c>
      <c r="E88" s="180">
        <f t="shared" ca="1" si="19"/>
        <v>9.3090564016000013</v>
      </c>
      <c r="F88" s="181">
        <f t="shared" ca="1" si="19"/>
        <v>0</v>
      </c>
      <c r="G88" s="182">
        <f t="shared" ca="1" si="16"/>
        <v>424.77</v>
      </c>
      <c r="H88" s="182">
        <f t="shared" ca="1" si="17"/>
        <v>409.73314199999999</v>
      </c>
      <c r="I88" s="183">
        <f t="shared" ca="1" si="20"/>
        <v>318.32</v>
      </c>
      <c r="J88" s="180">
        <f t="shared" ca="1" si="21"/>
        <v>86.81</v>
      </c>
      <c r="K88" s="180">
        <f t="shared" ca="1" si="22"/>
        <v>4.5999999999999996</v>
      </c>
      <c r="L88" s="180">
        <f t="shared" ca="1" si="23"/>
        <v>0</v>
      </c>
      <c r="M88" s="181">
        <f t="shared" ca="1" si="24"/>
        <v>409.73</v>
      </c>
      <c r="N88" s="179">
        <f t="shared" ca="1" si="25"/>
        <v>318.32244102565102</v>
      </c>
      <c r="O88" s="180">
        <f t="shared" ca="1" si="26"/>
        <v>86.8106656994118</v>
      </c>
      <c r="P88" s="180">
        <f t="shared" ca="1" si="27"/>
        <v>4.6000352749371531</v>
      </c>
      <c r="Q88" s="180">
        <f t="shared" ca="1" si="28"/>
        <v>0</v>
      </c>
      <c r="R88" s="181">
        <f t="shared" ca="1" si="29"/>
        <v>409.73314199999999</v>
      </c>
      <c r="W88" s="46"/>
      <c r="X88" s="46">
        <v>88</v>
      </c>
    </row>
    <row r="89" spans="1:24">
      <c r="A89" s="61" t="s">
        <v>131</v>
      </c>
      <c r="B89" s="174">
        <f t="shared" ca="1" si="18"/>
        <v>679.49316799999997</v>
      </c>
      <c r="C89" s="179">
        <f t="shared" ca="1" si="19"/>
        <v>506.90190332799995</v>
      </c>
      <c r="D89" s="180">
        <f t="shared" ca="1" si="19"/>
        <v>163.28220827040002</v>
      </c>
      <c r="E89" s="180">
        <f t="shared" ca="1" si="19"/>
        <v>9.3090564016000013</v>
      </c>
      <c r="F89" s="181">
        <f t="shared" ca="1" si="19"/>
        <v>0</v>
      </c>
      <c r="G89" s="182">
        <f t="shared" ca="1" si="16"/>
        <v>374.77</v>
      </c>
      <c r="H89" s="182">
        <f t="shared" ca="1" si="17"/>
        <v>361.50314200000003</v>
      </c>
      <c r="I89" s="183">
        <f t="shared" ca="1" si="20"/>
        <v>270.08999999999997</v>
      </c>
      <c r="J89" s="180">
        <f t="shared" ca="1" si="21"/>
        <v>86.81</v>
      </c>
      <c r="K89" s="180">
        <f t="shared" ca="1" si="22"/>
        <v>4.5999999999999996</v>
      </c>
      <c r="L89" s="180">
        <f t="shared" ca="1" si="23"/>
        <v>0</v>
      </c>
      <c r="M89" s="181">
        <f t="shared" ca="1" si="24"/>
        <v>361.5</v>
      </c>
      <c r="N89" s="179">
        <f t="shared" ca="1" si="25"/>
        <v>270.09234750423235</v>
      </c>
      <c r="O89" s="180">
        <f t="shared" ca="1" si="26"/>
        <v>86.81075451457815</v>
      </c>
      <c r="P89" s="180">
        <f t="shared" ca="1" si="27"/>
        <v>4.6000399811894885</v>
      </c>
      <c r="Q89" s="180">
        <f t="shared" ca="1" si="28"/>
        <v>0</v>
      </c>
      <c r="R89" s="181">
        <f t="shared" ca="1" si="29"/>
        <v>361.50314199999997</v>
      </c>
      <c r="W89" s="46"/>
      <c r="X89" s="46">
        <v>89</v>
      </c>
    </row>
    <row r="90" spans="1:24">
      <c r="A90" s="61" t="s">
        <v>132</v>
      </c>
      <c r="B90" s="174">
        <f t="shared" ca="1" si="18"/>
        <v>679.49316799999997</v>
      </c>
      <c r="C90" s="179">
        <f t="shared" ca="1" si="19"/>
        <v>506.90190332799995</v>
      </c>
      <c r="D90" s="180">
        <f t="shared" ca="1" si="19"/>
        <v>163.28220827040002</v>
      </c>
      <c r="E90" s="180">
        <f t="shared" ca="1" si="19"/>
        <v>9.3090564016000013</v>
      </c>
      <c r="F90" s="181">
        <f t="shared" ca="1" si="19"/>
        <v>0</v>
      </c>
      <c r="G90" s="182">
        <f t="shared" ca="1" si="16"/>
        <v>374.77</v>
      </c>
      <c r="H90" s="182">
        <f t="shared" ca="1" si="17"/>
        <v>361.50314200000003</v>
      </c>
      <c r="I90" s="183">
        <f t="shared" ca="1" si="20"/>
        <v>270.08999999999997</v>
      </c>
      <c r="J90" s="180">
        <f t="shared" ca="1" si="21"/>
        <v>86.81</v>
      </c>
      <c r="K90" s="180">
        <f t="shared" ca="1" si="22"/>
        <v>4.5999999999999996</v>
      </c>
      <c r="L90" s="180">
        <f t="shared" ca="1" si="23"/>
        <v>0</v>
      </c>
      <c r="M90" s="181">
        <f t="shared" ca="1" si="24"/>
        <v>361.5</v>
      </c>
      <c r="N90" s="179">
        <f t="shared" ca="1" si="25"/>
        <v>270.09234750423235</v>
      </c>
      <c r="O90" s="180">
        <f t="shared" ca="1" si="26"/>
        <v>86.81075451457815</v>
      </c>
      <c r="P90" s="180">
        <f t="shared" ca="1" si="27"/>
        <v>4.6000399811894885</v>
      </c>
      <c r="Q90" s="180">
        <f t="shared" ca="1" si="28"/>
        <v>0</v>
      </c>
      <c r="R90" s="181">
        <f t="shared" ca="1" si="29"/>
        <v>361.50314199999997</v>
      </c>
      <c r="W90" s="46"/>
      <c r="X90" s="46">
        <v>90</v>
      </c>
    </row>
    <row r="91" spans="1:24">
      <c r="A91" s="61" t="s">
        <v>133</v>
      </c>
      <c r="B91" s="174">
        <f t="shared" ca="1" si="18"/>
        <v>679.49316799999997</v>
      </c>
      <c r="C91" s="179">
        <f t="shared" ca="1" si="19"/>
        <v>506.90190332799995</v>
      </c>
      <c r="D91" s="180">
        <f t="shared" ca="1" si="19"/>
        <v>163.28220827040002</v>
      </c>
      <c r="E91" s="180">
        <f t="shared" ca="1" si="19"/>
        <v>9.3090564016000013</v>
      </c>
      <c r="F91" s="181">
        <f t="shared" ca="1" si="19"/>
        <v>0</v>
      </c>
      <c r="G91" s="182">
        <f t="shared" ca="1" si="16"/>
        <v>374.77</v>
      </c>
      <c r="H91" s="182">
        <f t="shared" ca="1" si="17"/>
        <v>361.50314200000003</v>
      </c>
      <c r="I91" s="183">
        <f t="shared" ca="1" si="20"/>
        <v>270.08999999999997</v>
      </c>
      <c r="J91" s="180">
        <f t="shared" ca="1" si="21"/>
        <v>86.81</v>
      </c>
      <c r="K91" s="180">
        <f t="shared" ca="1" si="22"/>
        <v>4.5999999999999996</v>
      </c>
      <c r="L91" s="180">
        <f t="shared" ca="1" si="23"/>
        <v>0</v>
      </c>
      <c r="M91" s="181">
        <f t="shared" ca="1" si="24"/>
        <v>361.5</v>
      </c>
      <c r="N91" s="179">
        <f t="shared" ca="1" si="25"/>
        <v>270.09234750423235</v>
      </c>
      <c r="O91" s="180">
        <f t="shared" ca="1" si="26"/>
        <v>86.81075451457815</v>
      </c>
      <c r="P91" s="180">
        <f t="shared" ca="1" si="27"/>
        <v>4.6000399811894885</v>
      </c>
      <c r="Q91" s="180">
        <f t="shared" ca="1" si="28"/>
        <v>0</v>
      </c>
      <c r="R91" s="181">
        <f t="shared" ca="1" si="29"/>
        <v>361.50314199999997</v>
      </c>
      <c r="W91" s="46"/>
      <c r="X91" s="46">
        <v>91</v>
      </c>
    </row>
    <row r="92" spans="1:24">
      <c r="A92" s="61" t="s">
        <v>134</v>
      </c>
      <c r="B92" s="174">
        <f t="shared" ca="1" si="18"/>
        <v>679.49316799999997</v>
      </c>
      <c r="C92" s="179">
        <f t="shared" ca="1" si="19"/>
        <v>506.90190332799995</v>
      </c>
      <c r="D92" s="180">
        <f t="shared" ca="1" si="19"/>
        <v>163.28220827040002</v>
      </c>
      <c r="E92" s="180">
        <f t="shared" ca="1" si="19"/>
        <v>9.3090564016000013</v>
      </c>
      <c r="F92" s="181">
        <f t="shared" ca="1" si="19"/>
        <v>0</v>
      </c>
      <c r="G92" s="182">
        <f t="shared" ca="1" si="16"/>
        <v>374.77</v>
      </c>
      <c r="H92" s="182">
        <f t="shared" ca="1" si="17"/>
        <v>361.50314200000003</v>
      </c>
      <c r="I92" s="183">
        <f t="shared" ca="1" si="20"/>
        <v>270.08999999999997</v>
      </c>
      <c r="J92" s="180">
        <f t="shared" ca="1" si="21"/>
        <v>86.81</v>
      </c>
      <c r="K92" s="180">
        <f t="shared" ca="1" si="22"/>
        <v>4.5999999999999996</v>
      </c>
      <c r="L92" s="180">
        <f t="shared" ca="1" si="23"/>
        <v>0</v>
      </c>
      <c r="M92" s="181">
        <f t="shared" ca="1" si="24"/>
        <v>361.5</v>
      </c>
      <c r="N92" s="179">
        <f t="shared" ca="1" si="25"/>
        <v>270.09234750423235</v>
      </c>
      <c r="O92" s="180">
        <f t="shared" ca="1" si="26"/>
        <v>86.81075451457815</v>
      </c>
      <c r="P92" s="180">
        <f t="shared" ca="1" si="27"/>
        <v>4.6000399811894885</v>
      </c>
      <c r="Q92" s="180">
        <f t="shared" ca="1" si="28"/>
        <v>0</v>
      </c>
      <c r="R92" s="181">
        <f t="shared" ca="1" si="29"/>
        <v>361.50314199999997</v>
      </c>
      <c r="W92" s="46"/>
      <c r="X92" s="46">
        <v>92</v>
      </c>
    </row>
    <row r="93" spans="1:24">
      <c r="A93" s="61" t="s">
        <v>135</v>
      </c>
      <c r="B93" s="174">
        <f t="shared" ca="1" si="18"/>
        <v>679.49316799999997</v>
      </c>
      <c r="C93" s="179">
        <f t="shared" ca="1" si="19"/>
        <v>506.90190332799995</v>
      </c>
      <c r="D93" s="180">
        <f t="shared" ca="1" si="19"/>
        <v>163.28220827040002</v>
      </c>
      <c r="E93" s="180">
        <f t="shared" ca="1" si="19"/>
        <v>9.3090564016000013</v>
      </c>
      <c r="F93" s="181">
        <f t="shared" ca="1" si="19"/>
        <v>0</v>
      </c>
      <c r="G93" s="182">
        <f t="shared" ca="1" si="16"/>
        <v>374.77</v>
      </c>
      <c r="H93" s="182">
        <f t="shared" ca="1" si="17"/>
        <v>361.50314200000003</v>
      </c>
      <c r="I93" s="183">
        <f t="shared" ca="1" si="20"/>
        <v>270.08999999999997</v>
      </c>
      <c r="J93" s="180">
        <f t="shared" ca="1" si="21"/>
        <v>86.81</v>
      </c>
      <c r="K93" s="180">
        <f t="shared" ca="1" si="22"/>
        <v>4.5999999999999996</v>
      </c>
      <c r="L93" s="180">
        <f t="shared" ca="1" si="23"/>
        <v>0</v>
      </c>
      <c r="M93" s="181">
        <f t="shared" ca="1" si="24"/>
        <v>361.5</v>
      </c>
      <c r="N93" s="179">
        <f t="shared" ca="1" si="25"/>
        <v>270.09234750423235</v>
      </c>
      <c r="O93" s="180">
        <f t="shared" ca="1" si="26"/>
        <v>86.81075451457815</v>
      </c>
      <c r="P93" s="180">
        <f t="shared" ca="1" si="27"/>
        <v>4.6000399811894885</v>
      </c>
      <c r="Q93" s="180">
        <f t="shared" ca="1" si="28"/>
        <v>0</v>
      </c>
      <c r="R93" s="181">
        <f t="shared" ca="1" si="29"/>
        <v>361.50314199999997</v>
      </c>
      <c r="W93" s="46"/>
      <c r="X93" s="46">
        <v>93</v>
      </c>
    </row>
    <row r="94" spans="1:24">
      <c r="A94" s="61" t="s">
        <v>136</v>
      </c>
      <c r="B94" s="174">
        <f t="shared" ca="1" si="18"/>
        <v>679.49316799999997</v>
      </c>
      <c r="C94" s="179">
        <f t="shared" ca="1" si="19"/>
        <v>506.90190332799995</v>
      </c>
      <c r="D94" s="180">
        <f t="shared" ca="1" si="19"/>
        <v>163.28220827040002</v>
      </c>
      <c r="E94" s="180">
        <f t="shared" ca="1" si="19"/>
        <v>9.3090564016000013</v>
      </c>
      <c r="F94" s="181">
        <f t="shared" ca="1" si="19"/>
        <v>0</v>
      </c>
      <c r="G94" s="182">
        <f t="shared" ca="1" si="16"/>
        <v>374.77</v>
      </c>
      <c r="H94" s="182">
        <f t="shared" ca="1" si="17"/>
        <v>361.50314200000003</v>
      </c>
      <c r="I94" s="183">
        <f t="shared" ca="1" si="20"/>
        <v>270.08999999999997</v>
      </c>
      <c r="J94" s="180">
        <f t="shared" ca="1" si="21"/>
        <v>86.81</v>
      </c>
      <c r="K94" s="180">
        <f t="shared" ca="1" si="22"/>
        <v>4.5999999999999996</v>
      </c>
      <c r="L94" s="180">
        <f t="shared" ca="1" si="23"/>
        <v>0</v>
      </c>
      <c r="M94" s="181">
        <f t="shared" ca="1" si="24"/>
        <v>361.5</v>
      </c>
      <c r="N94" s="179">
        <f t="shared" ca="1" si="25"/>
        <v>270.09234750423235</v>
      </c>
      <c r="O94" s="180">
        <f t="shared" ca="1" si="26"/>
        <v>86.81075451457815</v>
      </c>
      <c r="P94" s="180">
        <f t="shared" ca="1" si="27"/>
        <v>4.6000399811894885</v>
      </c>
      <c r="Q94" s="180">
        <f t="shared" ca="1" si="28"/>
        <v>0</v>
      </c>
      <c r="R94" s="181">
        <f t="shared" ca="1" si="29"/>
        <v>361.50314199999997</v>
      </c>
      <c r="W94" s="46"/>
      <c r="X94" s="46">
        <v>94</v>
      </c>
    </row>
    <row r="95" spans="1:24">
      <c r="A95" s="61" t="s">
        <v>137</v>
      </c>
      <c r="B95" s="174">
        <f t="shared" ca="1" si="18"/>
        <v>679.49316799999997</v>
      </c>
      <c r="C95" s="179">
        <f t="shared" ca="1" si="19"/>
        <v>506.90190332799995</v>
      </c>
      <c r="D95" s="180">
        <f t="shared" ca="1" si="19"/>
        <v>163.28220827040002</v>
      </c>
      <c r="E95" s="180">
        <f t="shared" ca="1" si="19"/>
        <v>9.3090564016000013</v>
      </c>
      <c r="F95" s="181">
        <f t="shared" ca="1" si="19"/>
        <v>0</v>
      </c>
      <c r="G95" s="182">
        <f t="shared" ca="1" si="16"/>
        <v>374.77</v>
      </c>
      <c r="H95" s="182">
        <f t="shared" ca="1" si="17"/>
        <v>361.50314200000003</v>
      </c>
      <c r="I95" s="183">
        <f t="shared" ca="1" si="20"/>
        <v>270.08999999999997</v>
      </c>
      <c r="J95" s="180">
        <f t="shared" ca="1" si="21"/>
        <v>86.81</v>
      </c>
      <c r="K95" s="180">
        <f t="shared" ca="1" si="22"/>
        <v>4.5999999999999996</v>
      </c>
      <c r="L95" s="180">
        <f t="shared" ca="1" si="23"/>
        <v>0</v>
      </c>
      <c r="M95" s="181">
        <f t="shared" ca="1" si="24"/>
        <v>361.5</v>
      </c>
      <c r="N95" s="179">
        <f t="shared" ca="1" si="25"/>
        <v>270.09234750423235</v>
      </c>
      <c r="O95" s="180">
        <f t="shared" ca="1" si="26"/>
        <v>86.81075451457815</v>
      </c>
      <c r="P95" s="180">
        <f t="shared" ca="1" si="27"/>
        <v>4.6000399811894885</v>
      </c>
      <c r="Q95" s="180">
        <f t="shared" ca="1" si="28"/>
        <v>0</v>
      </c>
      <c r="R95" s="181">
        <f t="shared" ca="1" si="29"/>
        <v>361.50314199999997</v>
      </c>
      <c r="W95" s="46"/>
      <c r="X95" s="46">
        <v>95</v>
      </c>
    </row>
    <row r="96" spans="1:24">
      <c r="A96" s="61" t="s">
        <v>138</v>
      </c>
      <c r="B96" s="174">
        <f t="shared" ca="1" si="18"/>
        <v>679.49316799999997</v>
      </c>
      <c r="C96" s="179">
        <f t="shared" ca="1" si="19"/>
        <v>506.90190332799995</v>
      </c>
      <c r="D96" s="180">
        <f t="shared" ca="1" si="19"/>
        <v>163.28220827040002</v>
      </c>
      <c r="E96" s="180">
        <f t="shared" ca="1" si="19"/>
        <v>9.3090564016000013</v>
      </c>
      <c r="F96" s="181">
        <f t="shared" ca="1" si="19"/>
        <v>0</v>
      </c>
      <c r="G96" s="182">
        <f t="shared" ca="1" si="16"/>
        <v>374.77</v>
      </c>
      <c r="H96" s="182">
        <f t="shared" ca="1" si="17"/>
        <v>361.50314200000003</v>
      </c>
      <c r="I96" s="183">
        <f t="shared" ca="1" si="20"/>
        <v>270.08999999999997</v>
      </c>
      <c r="J96" s="180">
        <f t="shared" ca="1" si="21"/>
        <v>86.81</v>
      </c>
      <c r="K96" s="180">
        <f t="shared" ca="1" si="22"/>
        <v>4.5999999999999996</v>
      </c>
      <c r="L96" s="180">
        <f t="shared" ca="1" si="23"/>
        <v>0</v>
      </c>
      <c r="M96" s="181">
        <f t="shared" ca="1" si="24"/>
        <v>361.5</v>
      </c>
      <c r="N96" s="179">
        <f t="shared" ca="1" si="25"/>
        <v>270.09234750423235</v>
      </c>
      <c r="O96" s="180">
        <f t="shared" ca="1" si="26"/>
        <v>86.81075451457815</v>
      </c>
      <c r="P96" s="180">
        <f t="shared" ca="1" si="27"/>
        <v>4.6000399811894885</v>
      </c>
      <c r="Q96" s="180">
        <f t="shared" ca="1" si="28"/>
        <v>0</v>
      </c>
      <c r="R96" s="181">
        <f t="shared" ca="1" si="29"/>
        <v>361.50314199999997</v>
      </c>
      <c r="W96" s="46"/>
      <c r="X96" s="46">
        <v>96</v>
      </c>
    </row>
    <row r="97" spans="1:24">
      <c r="A97" s="61" t="s">
        <v>139</v>
      </c>
      <c r="B97" s="174">
        <f t="shared" ca="1" si="18"/>
        <v>679.49316799999997</v>
      </c>
      <c r="C97" s="179">
        <f t="shared" ca="1" si="19"/>
        <v>506.90190332799995</v>
      </c>
      <c r="D97" s="180">
        <f t="shared" ca="1" si="19"/>
        <v>163.28220827040002</v>
      </c>
      <c r="E97" s="180">
        <f t="shared" ca="1" si="19"/>
        <v>9.3090564016000013</v>
      </c>
      <c r="F97" s="181">
        <f t="shared" ca="1" si="19"/>
        <v>0</v>
      </c>
      <c r="G97" s="182">
        <f t="shared" ca="1" si="16"/>
        <v>374.77</v>
      </c>
      <c r="H97" s="182">
        <f t="shared" ca="1" si="17"/>
        <v>361.50314200000003</v>
      </c>
      <c r="I97" s="183">
        <f t="shared" ca="1" si="20"/>
        <v>270.08999999999997</v>
      </c>
      <c r="J97" s="180">
        <f t="shared" ca="1" si="21"/>
        <v>86.81</v>
      </c>
      <c r="K97" s="180">
        <f t="shared" ca="1" si="22"/>
        <v>4.5999999999999996</v>
      </c>
      <c r="L97" s="180">
        <f t="shared" ca="1" si="23"/>
        <v>0</v>
      </c>
      <c r="M97" s="181">
        <f t="shared" ca="1" si="24"/>
        <v>361.5</v>
      </c>
      <c r="N97" s="179">
        <f t="shared" ca="1" si="25"/>
        <v>270.09234750423235</v>
      </c>
      <c r="O97" s="180">
        <f t="shared" ca="1" si="26"/>
        <v>86.81075451457815</v>
      </c>
      <c r="P97" s="180">
        <f t="shared" ca="1" si="27"/>
        <v>4.6000399811894885</v>
      </c>
      <c r="Q97" s="180">
        <f t="shared" ca="1" si="28"/>
        <v>0</v>
      </c>
      <c r="R97" s="181">
        <f t="shared" ca="1" si="29"/>
        <v>361.50314199999997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679.49316799999997</v>
      </c>
      <c r="C98" s="184">
        <f t="shared" ca="1" si="19"/>
        <v>506.90190332799995</v>
      </c>
      <c r="D98" s="185">
        <f t="shared" ca="1" si="19"/>
        <v>163.28220827040002</v>
      </c>
      <c r="E98" s="185">
        <f t="shared" ca="1" si="19"/>
        <v>9.3090564016000013</v>
      </c>
      <c r="F98" s="186">
        <f t="shared" ca="1" si="19"/>
        <v>0</v>
      </c>
      <c r="G98" s="187">
        <f t="shared" ca="1" si="16"/>
        <v>374.77</v>
      </c>
      <c r="H98" s="187">
        <f t="shared" ca="1" si="17"/>
        <v>361.50314200000003</v>
      </c>
      <c r="I98" s="188">
        <f t="shared" ca="1" si="20"/>
        <v>270.08999999999997</v>
      </c>
      <c r="J98" s="185">
        <f t="shared" ca="1" si="21"/>
        <v>86.81</v>
      </c>
      <c r="K98" s="185">
        <f t="shared" ca="1" si="22"/>
        <v>4.5999999999999996</v>
      </c>
      <c r="L98" s="185">
        <f t="shared" ca="1" si="23"/>
        <v>0</v>
      </c>
      <c r="M98" s="186">
        <f t="shared" ca="1" si="24"/>
        <v>361.5</v>
      </c>
      <c r="N98" s="184">
        <f t="shared" ca="1" si="25"/>
        <v>270.09234750423235</v>
      </c>
      <c r="O98" s="185">
        <f t="shared" ca="1" si="26"/>
        <v>86.81075451457815</v>
      </c>
      <c r="P98" s="185">
        <f t="shared" ca="1" si="27"/>
        <v>4.6000399811894885</v>
      </c>
      <c r="Q98" s="185">
        <f t="shared" ca="1" si="28"/>
        <v>0</v>
      </c>
      <c r="R98" s="186">
        <f t="shared" ca="1" si="29"/>
        <v>361.50314199999997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16.307168532000013</v>
      </c>
      <c r="C99" s="56">
        <f t="shared" ref="C99:R99" ca="1" si="30">SUM(C3:C98)/4000</f>
        <v>12.165147724871975</v>
      </c>
      <c r="D99" s="54">
        <f t="shared" ca="1" si="30"/>
        <v>3.9186125982396063</v>
      </c>
      <c r="E99" s="54">
        <f t="shared" ca="1" si="30"/>
        <v>0.22340820888839949</v>
      </c>
      <c r="F99" s="55">
        <f t="shared" ca="1" si="30"/>
        <v>0</v>
      </c>
      <c r="G99" s="59">
        <f t="shared" ca="1" si="30"/>
        <v>10.308911755749989</v>
      </c>
      <c r="H99" s="59">
        <f t="shared" ca="1" si="30"/>
        <v>9.9439762787500037</v>
      </c>
      <c r="I99" s="171">
        <f t="shared" ca="1" si="30"/>
        <v>7.6131924999999931</v>
      </c>
      <c r="J99" s="54">
        <f t="shared" ca="1" si="30"/>
        <v>2.1872025000000019</v>
      </c>
      <c r="K99" s="54">
        <f t="shared" ca="1" si="30"/>
        <v>0.14355500000000018</v>
      </c>
      <c r="L99" s="54">
        <f t="shared" ca="1" si="30"/>
        <v>0</v>
      </c>
      <c r="M99" s="55">
        <f t="shared" ca="1" si="30"/>
        <v>9.943950000000001</v>
      </c>
      <c r="N99" s="56">
        <f t="shared" ca="1" si="30"/>
        <v>7.6132124571544377</v>
      </c>
      <c r="O99" s="54">
        <f t="shared" ca="1" si="30"/>
        <v>2.1872085307142606</v>
      </c>
      <c r="P99" s="54">
        <f t="shared" ca="1" si="30"/>
        <v>0.14355529088130148</v>
      </c>
      <c r="Q99" s="54">
        <f t="shared" ca="1" si="30"/>
        <v>0</v>
      </c>
      <c r="R99" s="55">
        <f t="shared" ca="1" si="30"/>
        <v>9.9439762787500037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2.1477557994558083E-3</v>
      </c>
      <c r="L3" s="24">
        <f>BRPL_EOD!L3-BRPL_ISGS_exbus!L3</f>
        <v>-2.4798718725627111E-5</v>
      </c>
      <c r="M3" s="24">
        <f>BRPL_EOD!M3-BRPL_ISGS_exbus!M3</f>
        <v>-2.2180752760903033E-3</v>
      </c>
      <c r="N3" s="24">
        <f>BRPL_EOD!N3-BRPL_ISGS_exbus!N3</f>
        <v>-5.8745282190812986E-3</v>
      </c>
      <c r="O3" s="24">
        <f>BRPL_EOD!O3-BRPL_ISGS_exbus!O3</f>
        <v>-3.4257338116816527E-4</v>
      </c>
      <c r="P3" s="24">
        <f>BRPL_EOD!P3-BRPL_ISGS_exbus!P3</f>
        <v>-2.3127704119545456E-3</v>
      </c>
      <c r="Q3" s="24">
        <f>BRPL_EOD!Q3-BRPL_ISGS_exbus!Q3</f>
        <v>-1.825975039001726E-3</v>
      </c>
      <c r="R3" s="24">
        <f>BRPL_EOD!R3-BRPL_ISGS_exbus!R3</f>
        <v>-1.9784971098264492E-3</v>
      </c>
      <c r="S3" s="24">
        <f>BRPL_EOD!S3-BRPL_ISGS_exbus!S3</f>
        <v>6.234659058487857E-3</v>
      </c>
      <c r="T3" s="24">
        <f>BRPL_EOD!T3-BRPL_ISGS_exbus!T3</f>
        <v>0</v>
      </c>
      <c r="U3" s="24">
        <f>BRPL_EOD!U3-BRPL_ISGS_exbus!U3</f>
        <v>6.6116791682446774E-4</v>
      </c>
      <c r="V3" s="24">
        <f>BRPL_EOD!V3-BRPL_ISGS_exbus!V3</f>
        <v>-1.2473399458974299E-3</v>
      </c>
      <c r="W3" s="24">
        <f>BRPL_EOD!W3-BRPL_ISGS_exbus!W3</f>
        <v>1.1437346200242615E-3</v>
      </c>
      <c r="X3" s="24">
        <f>BRPL_EOD!X3-BRPL_ISGS_exbus!X3</f>
        <v>1.9333740458051807E-3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2.1477557994558083E-3</v>
      </c>
      <c r="L4" s="24">
        <f>BRPL_EOD!L4-BRPL_ISGS_exbus!L4</f>
        <v>-2.4798718725627111E-5</v>
      </c>
      <c r="M4" s="24">
        <f>BRPL_EOD!M4-BRPL_ISGS_exbus!M4</f>
        <v>-2.2180752760903033E-3</v>
      </c>
      <c r="N4" s="24">
        <f>BRPL_EOD!N4-BRPL_ISGS_exbus!N4</f>
        <v>-5.8745282190812986E-3</v>
      </c>
      <c r="O4" s="24">
        <f>BRPL_EOD!O4-BRPL_ISGS_exbus!O4</f>
        <v>-3.4257338116816527E-4</v>
      </c>
      <c r="P4" s="24">
        <f>BRPL_EOD!P4-BRPL_ISGS_exbus!P4</f>
        <v>-2.3127704119545456E-3</v>
      </c>
      <c r="Q4" s="24">
        <f>BRPL_EOD!Q4-BRPL_ISGS_exbus!Q4</f>
        <v>-1.825975039001726E-3</v>
      </c>
      <c r="R4" s="24">
        <f>BRPL_EOD!R4-BRPL_ISGS_exbus!R4</f>
        <v>-1.9784971098264492E-3</v>
      </c>
      <c r="S4" s="24">
        <f>BRPL_EOD!S4-BRPL_ISGS_exbus!S4</f>
        <v>6.234659058487857E-3</v>
      </c>
      <c r="T4" s="24">
        <f>BRPL_EOD!T4-BRPL_ISGS_exbus!T4</f>
        <v>0</v>
      </c>
      <c r="U4" s="24">
        <f>BRPL_EOD!U4-BRPL_ISGS_exbus!U4</f>
        <v>6.6116791682446774E-4</v>
      </c>
      <c r="V4" s="24">
        <f>BRPL_EOD!V4-BRPL_ISGS_exbus!V4</f>
        <v>-1.2473399458974299E-3</v>
      </c>
      <c r="W4" s="24">
        <f>BRPL_EOD!W4-BRPL_ISGS_exbus!W4</f>
        <v>1.1437346200242615E-3</v>
      </c>
      <c r="X4" s="24">
        <f>BRPL_EOD!X4-BRPL_ISGS_exbus!X4</f>
        <v>1.9333740458051807E-3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2.1477557994558083E-3</v>
      </c>
      <c r="L5" s="24">
        <f>BRPL_EOD!L5-BRPL_ISGS_exbus!L5</f>
        <v>-2.4798718725627111E-5</v>
      </c>
      <c r="M5" s="24">
        <f>BRPL_EOD!M5-BRPL_ISGS_exbus!M5</f>
        <v>1.9783586229422667E-3</v>
      </c>
      <c r="N5" s="24">
        <f>BRPL_EOD!N5-BRPL_ISGS_exbus!N5</f>
        <v>-1.8636697968972271E-3</v>
      </c>
      <c r="O5" s="24">
        <f>BRPL_EOD!O5-BRPL_ISGS_exbus!O5</f>
        <v>-4.7433751451819717E-4</v>
      </c>
      <c r="P5" s="24">
        <f>BRPL_EOD!P5-BRPL_ISGS_exbus!P5</f>
        <v>-2.3127704119545456E-3</v>
      </c>
      <c r="Q5" s="24">
        <f>BRPL_EOD!Q5-BRPL_ISGS_exbus!Q5</f>
        <v>-1.825975039001726E-3</v>
      </c>
      <c r="R5" s="24">
        <f>BRPL_EOD!R5-BRPL_ISGS_exbus!R5</f>
        <v>-1.9784971098264492E-3</v>
      </c>
      <c r="S5" s="24">
        <f>BRPL_EOD!S5-BRPL_ISGS_exbus!S5</f>
        <v>6.234659058487857E-3</v>
      </c>
      <c r="T5" s="24">
        <f>BRPL_EOD!T5-BRPL_ISGS_exbus!T5</f>
        <v>0</v>
      </c>
      <c r="U5" s="24">
        <f>BRPL_EOD!U5-BRPL_ISGS_exbus!U5</f>
        <v>6.6116791682446774E-4</v>
      </c>
      <c r="V5" s="24">
        <f>BRPL_EOD!V5-BRPL_ISGS_exbus!V5</f>
        <v>-1.2473399458974299E-3</v>
      </c>
      <c r="W5" s="24">
        <f>BRPL_EOD!W5-BRPL_ISGS_exbus!W5</f>
        <v>1.1437346200242615E-3</v>
      </c>
      <c r="X5" s="24">
        <f>BRPL_EOD!X5-BRPL_ISGS_exbus!X5</f>
        <v>1.9333740458051807E-3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2.1477557994558083E-3</v>
      </c>
      <c r="L6" s="24">
        <f>BRPL_EOD!L6-BRPL_ISGS_exbus!L6</f>
        <v>-2.4798718725627111E-5</v>
      </c>
      <c r="M6" s="24">
        <f>BRPL_EOD!M6-BRPL_ISGS_exbus!M6</f>
        <v>1.9783586229422667E-3</v>
      </c>
      <c r="N6" s="24">
        <f>BRPL_EOD!N6-BRPL_ISGS_exbus!N6</f>
        <v>-1.8636697968972271E-3</v>
      </c>
      <c r="O6" s="24">
        <f>BRPL_EOD!O6-BRPL_ISGS_exbus!O6</f>
        <v>-4.7433751451819717E-4</v>
      </c>
      <c r="P6" s="24">
        <f>BRPL_EOD!P6-BRPL_ISGS_exbus!P6</f>
        <v>-2.3127704119545456E-3</v>
      </c>
      <c r="Q6" s="24">
        <f>BRPL_EOD!Q6-BRPL_ISGS_exbus!Q6</f>
        <v>-1.825975039001726E-3</v>
      </c>
      <c r="R6" s="24">
        <f>BRPL_EOD!R6-BRPL_ISGS_exbus!R6</f>
        <v>-1.9784971098264492E-3</v>
      </c>
      <c r="S6" s="24">
        <f>BRPL_EOD!S6-BRPL_ISGS_exbus!S6</f>
        <v>6.234659058487857E-3</v>
      </c>
      <c r="T6" s="24">
        <f>BRPL_EOD!T6-BRPL_ISGS_exbus!T6</f>
        <v>0</v>
      </c>
      <c r="U6" s="24">
        <f>BRPL_EOD!U6-BRPL_ISGS_exbus!U6</f>
        <v>6.6116791682446774E-4</v>
      </c>
      <c r="V6" s="24">
        <f>BRPL_EOD!V6-BRPL_ISGS_exbus!V6</f>
        <v>-1.2473399458974299E-3</v>
      </c>
      <c r="W6" s="24">
        <f>BRPL_EOD!W6-BRPL_ISGS_exbus!W6</f>
        <v>1.1437346200242615E-3</v>
      </c>
      <c r="X6" s="24">
        <f>BRPL_EOD!X6-BRPL_ISGS_exbus!X6</f>
        <v>1.9333740458051807E-3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2.1477557994558083E-3</v>
      </c>
      <c r="L7" s="24">
        <f>BRPL_EOD!L7-BRPL_ISGS_exbus!L7</f>
        <v>-2.4798718725627111E-5</v>
      </c>
      <c r="M7" s="24">
        <f>BRPL_EOD!M7-BRPL_ISGS_exbus!M7</f>
        <v>1.9783586229422667E-3</v>
      </c>
      <c r="N7" s="24">
        <f>BRPL_EOD!N7-BRPL_ISGS_exbus!N7</f>
        <v>-1.8636697968972271E-3</v>
      </c>
      <c r="O7" s="24">
        <f>BRPL_EOD!O7-BRPL_ISGS_exbus!O7</f>
        <v>-4.7433751451819717E-4</v>
      </c>
      <c r="P7" s="24">
        <f>BRPL_EOD!P7-BRPL_ISGS_exbus!P7</f>
        <v>-2.3127704119545456E-3</v>
      </c>
      <c r="Q7" s="24">
        <f>BRPL_EOD!Q7-BRPL_ISGS_exbus!Q7</f>
        <v>-1.825975039001726E-3</v>
      </c>
      <c r="R7" s="24">
        <f>BRPL_EOD!R7-BRPL_ISGS_exbus!R7</f>
        <v>-1.9784971098264492E-3</v>
      </c>
      <c r="S7" s="24">
        <f>BRPL_EOD!S7-BRPL_ISGS_exbus!S7</f>
        <v>6.234659058487857E-3</v>
      </c>
      <c r="T7" s="24">
        <f>BRPL_EOD!T7-BRPL_ISGS_exbus!T7</f>
        <v>0</v>
      </c>
      <c r="U7" s="24">
        <f>BRPL_EOD!U7-BRPL_ISGS_exbus!U7</f>
        <v>6.6116791682446774E-4</v>
      </c>
      <c r="V7" s="24">
        <f>BRPL_EOD!V7-BRPL_ISGS_exbus!V7</f>
        <v>-1.2473399458974299E-3</v>
      </c>
      <c r="W7" s="24">
        <f>BRPL_EOD!W7-BRPL_ISGS_exbus!W7</f>
        <v>1.1437346200242615E-3</v>
      </c>
      <c r="X7" s="24">
        <f>BRPL_EOD!X7-BRPL_ISGS_exbus!X7</f>
        <v>1.9333740458051807E-3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2.1477557994558083E-3</v>
      </c>
      <c r="L8" s="24">
        <f>BRPL_EOD!L8-BRPL_ISGS_exbus!L8</f>
        <v>-2.4798718725627111E-5</v>
      </c>
      <c r="M8" s="24">
        <f>BRPL_EOD!M8-BRPL_ISGS_exbus!M8</f>
        <v>1.9783586229422667E-3</v>
      </c>
      <c r="N8" s="24">
        <f>BRPL_EOD!N8-BRPL_ISGS_exbus!N8</f>
        <v>-1.8636697968972271E-3</v>
      </c>
      <c r="O8" s="24">
        <f>BRPL_EOD!O8-BRPL_ISGS_exbus!O8</f>
        <v>-4.7433751451819717E-4</v>
      </c>
      <c r="P8" s="24">
        <f>BRPL_EOD!P8-BRPL_ISGS_exbus!P8</f>
        <v>-2.3127704119545456E-3</v>
      </c>
      <c r="Q8" s="24">
        <f>BRPL_EOD!Q8-BRPL_ISGS_exbus!Q8</f>
        <v>-1.825975039001726E-3</v>
      </c>
      <c r="R8" s="24">
        <f>BRPL_EOD!R8-BRPL_ISGS_exbus!R8</f>
        <v>-1.9784971098264492E-3</v>
      </c>
      <c r="S8" s="24">
        <f>BRPL_EOD!S8-BRPL_ISGS_exbus!S8</f>
        <v>6.234659058487857E-3</v>
      </c>
      <c r="T8" s="24">
        <f>BRPL_EOD!T8-BRPL_ISGS_exbus!T8</f>
        <v>0</v>
      </c>
      <c r="U8" s="24">
        <f>BRPL_EOD!U8-BRPL_ISGS_exbus!U8</f>
        <v>6.6116791682446774E-4</v>
      </c>
      <c r="V8" s="24">
        <f>BRPL_EOD!V8-BRPL_ISGS_exbus!V8</f>
        <v>-1.2473399458974299E-3</v>
      </c>
      <c r="W8" s="24">
        <f>BRPL_EOD!W8-BRPL_ISGS_exbus!W8</f>
        <v>1.1437346200242615E-3</v>
      </c>
      <c r="X8" s="24">
        <f>BRPL_EOD!X8-BRPL_ISGS_exbus!X8</f>
        <v>1.9333740458051807E-3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2.1477557994558083E-3</v>
      </c>
      <c r="L9" s="24">
        <f>BRPL_EOD!L9-BRPL_ISGS_exbus!L9</f>
        <v>-2.4798718725627111E-5</v>
      </c>
      <c r="M9" s="24">
        <f>BRPL_EOD!M9-BRPL_ISGS_exbus!M9</f>
        <v>1.9783586229422667E-3</v>
      </c>
      <c r="N9" s="24">
        <f>BRPL_EOD!N9-BRPL_ISGS_exbus!N9</f>
        <v>-1.8636697968972271E-3</v>
      </c>
      <c r="O9" s="24">
        <f>BRPL_EOD!O9-BRPL_ISGS_exbus!O9</f>
        <v>-4.7433751451819717E-4</v>
      </c>
      <c r="P9" s="24">
        <f>BRPL_EOD!P9-BRPL_ISGS_exbus!P9</f>
        <v>2.1528597285147555E-4</v>
      </c>
      <c r="Q9" s="24">
        <f>BRPL_EOD!Q9-BRPL_ISGS_exbus!Q9</f>
        <v>-1.825975039001726E-3</v>
      </c>
      <c r="R9" s="24">
        <f>BRPL_EOD!R9-BRPL_ISGS_exbus!R9</f>
        <v>-1.9784971098264492E-3</v>
      </c>
      <c r="S9" s="24">
        <f>BRPL_EOD!S9-BRPL_ISGS_exbus!S9</f>
        <v>6.234659058487857E-3</v>
      </c>
      <c r="T9" s="24">
        <f>BRPL_EOD!T9-BRPL_ISGS_exbus!T9</f>
        <v>0</v>
      </c>
      <c r="U9" s="24">
        <f>BRPL_EOD!U9-BRPL_ISGS_exbus!U9</f>
        <v>6.6116791682446774E-4</v>
      </c>
      <c r="V9" s="24">
        <f>BRPL_EOD!V9-BRPL_ISGS_exbus!V9</f>
        <v>-1.2473399458974299E-3</v>
      </c>
      <c r="W9" s="24">
        <f>BRPL_EOD!W9-BRPL_ISGS_exbus!W9</f>
        <v>1.1437346200242615E-3</v>
      </c>
      <c r="X9" s="24">
        <f>BRPL_EOD!X9-BRPL_ISGS_exbus!X9</f>
        <v>1.9333740458051807E-3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2.1477557994558083E-3</v>
      </c>
      <c r="L10" s="24">
        <f>BRPL_EOD!L10-BRPL_ISGS_exbus!L10</f>
        <v>-2.4798718725627111E-5</v>
      </c>
      <c r="M10" s="24">
        <f>BRPL_EOD!M10-BRPL_ISGS_exbus!M10</f>
        <v>1.9783586229422667E-3</v>
      </c>
      <c r="N10" s="24">
        <f>BRPL_EOD!N10-BRPL_ISGS_exbus!N10</f>
        <v>-1.8636697968972271E-3</v>
      </c>
      <c r="O10" s="24">
        <f>BRPL_EOD!O10-BRPL_ISGS_exbus!O10</f>
        <v>-4.7433751451819717E-4</v>
      </c>
      <c r="P10" s="24">
        <f>BRPL_EOD!P10-BRPL_ISGS_exbus!P10</f>
        <v>2.1528597285147555E-4</v>
      </c>
      <c r="Q10" s="24">
        <f>BRPL_EOD!Q10-BRPL_ISGS_exbus!Q10</f>
        <v>-1.825975039001726E-3</v>
      </c>
      <c r="R10" s="24">
        <f>BRPL_EOD!R10-BRPL_ISGS_exbus!R10</f>
        <v>-1.9784971098264492E-3</v>
      </c>
      <c r="S10" s="24">
        <f>BRPL_EOD!S10-BRPL_ISGS_exbus!S10</f>
        <v>6.234659058487857E-3</v>
      </c>
      <c r="T10" s="24">
        <f>BRPL_EOD!T10-BRPL_ISGS_exbus!T10</f>
        <v>0</v>
      </c>
      <c r="U10" s="24">
        <f>BRPL_EOD!U10-BRPL_ISGS_exbus!U10</f>
        <v>6.6116791682446774E-4</v>
      </c>
      <c r="V10" s="24">
        <f>BRPL_EOD!V10-BRPL_ISGS_exbus!V10</f>
        <v>-1.2473399458974299E-3</v>
      </c>
      <c r="W10" s="24">
        <f>BRPL_EOD!W10-BRPL_ISGS_exbus!W10</f>
        <v>1.1437346200242615E-3</v>
      </c>
      <c r="X10" s="24">
        <f>BRPL_EOD!X10-BRPL_ISGS_exbus!X10</f>
        <v>1.9333740458051807E-3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2.1477557994558083E-3</v>
      </c>
      <c r="L11" s="24">
        <f>BRPL_EOD!L11-BRPL_ISGS_exbus!L11</f>
        <v>-2.4798718725627111E-5</v>
      </c>
      <c r="M11" s="24">
        <f>BRPL_EOD!M11-BRPL_ISGS_exbus!M11</f>
        <v>1.9783586229422667E-3</v>
      </c>
      <c r="N11" s="24">
        <f>BRPL_EOD!N11-BRPL_ISGS_exbus!N11</f>
        <v>-1.8636697968972271E-3</v>
      </c>
      <c r="O11" s="24">
        <f>BRPL_EOD!O11-BRPL_ISGS_exbus!O11</f>
        <v>-4.7433751451819717E-4</v>
      </c>
      <c r="P11" s="24">
        <f>BRPL_EOD!P11-BRPL_ISGS_exbus!P11</f>
        <v>2.1528597285147555E-4</v>
      </c>
      <c r="Q11" s="24">
        <f>BRPL_EOD!Q11-BRPL_ISGS_exbus!Q11</f>
        <v>-1.825975039001726E-3</v>
      </c>
      <c r="R11" s="24">
        <f>BRPL_EOD!R11-BRPL_ISGS_exbus!R11</f>
        <v>-1.9784971098264492E-3</v>
      </c>
      <c r="S11" s="24">
        <f>BRPL_EOD!S11-BRPL_ISGS_exbus!S11</f>
        <v>6.234659058487857E-3</v>
      </c>
      <c r="T11" s="24">
        <f>BRPL_EOD!T11-BRPL_ISGS_exbus!T11</f>
        <v>0</v>
      </c>
      <c r="U11" s="24">
        <f>BRPL_EOD!U11-BRPL_ISGS_exbus!U11</f>
        <v>6.6116791682446774E-4</v>
      </c>
      <c r="V11" s="24">
        <f>BRPL_EOD!V11-BRPL_ISGS_exbus!V11</f>
        <v>-1.2473399458974299E-3</v>
      </c>
      <c r="W11" s="24">
        <f>BRPL_EOD!W11-BRPL_ISGS_exbus!W11</f>
        <v>1.1437346200242615E-3</v>
      </c>
      <c r="X11" s="24">
        <f>BRPL_EOD!X11-BRPL_ISGS_exbus!X11</f>
        <v>1.9333740458051807E-3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2.1477557994558083E-3</v>
      </c>
      <c r="L12" s="24">
        <f>BRPL_EOD!L12-BRPL_ISGS_exbus!L12</f>
        <v>-2.4798718725627111E-5</v>
      </c>
      <c r="M12" s="24">
        <f>BRPL_EOD!M12-BRPL_ISGS_exbus!M12</f>
        <v>1.9783586229422667E-3</v>
      </c>
      <c r="N12" s="24">
        <f>BRPL_EOD!N12-BRPL_ISGS_exbus!N12</f>
        <v>-1.8636697968972271E-3</v>
      </c>
      <c r="O12" s="24">
        <f>BRPL_EOD!O12-BRPL_ISGS_exbus!O12</f>
        <v>-4.7433751451819717E-4</v>
      </c>
      <c r="P12" s="24">
        <f>BRPL_EOD!P12-BRPL_ISGS_exbus!P12</f>
        <v>2.1528597285147555E-4</v>
      </c>
      <c r="Q12" s="24">
        <f>BRPL_EOD!Q12-BRPL_ISGS_exbus!Q12</f>
        <v>-1.825975039001726E-3</v>
      </c>
      <c r="R12" s="24">
        <f>BRPL_EOD!R12-BRPL_ISGS_exbus!R12</f>
        <v>-1.9784971098264492E-3</v>
      </c>
      <c r="S12" s="24">
        <f>BRPL_EOD!S12-BRPL_ISGS_exbus!S12</f>
        <v>6.234659058487857E-3</v>
      </c>
      <c r="T12" s="24">
        <f>BRPL_EOD!T12-BRPL_ISGS_exbus!T12</f>
        <v>0</v>
      </c>
      <c r="U12" s="24">
        <f>BRPL_EOD!U12-BRPL_ISGS_exbus!U12</f>
        <v>6.6116791682446774E-4</v>
      </c>
      <c r="V12" s="24">
        <f>BRPL_EOD!V12-BRPL_ISGS_exbus!V12</f>
        <v>-1.2473399458974299E-3</v>
      </c>
      <c r="W12" s="24">
        <f>BRPL_EOD!W12-BRPL_ISGS_exbus!W12</f>
        <v>1.1437346200242615E-3</v>
      </c>
      <c r="X12" s="24">
        <f>BRPL_EOD!X12-BRPL_ISGS_exbus!X12</f>
        <v>1.9333740458051807E-3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2.1477557994558083E-3</v>
      </c>
      <c r="L13" s="24">
        <f>BRPL_EOD!L13-BRPL_ISGS_exbus!L13</f>
        <v>-2.4798718725627111E-5</v>
      </c>
      <c r="M13" s="24">
        <f>BRPL_EOD!M13-BRPL_ISGS_exbus!M13</f>
        <v>1.9783586229422667E-3</v>
      </c>
      <c r="N13" s="24">
        <f>BRPL_EOD!N13-BRPL_ISGS_exbus!N13</f>
        <v>-1.8636697968972271E-3</v>
      </c>
      <c r="O13" s="24">
        <f>BRPL_EOD!O13-BRPL_ISGS_exbus!O13</f>
        <v>-4.7433751451819717E-4</v>
      </c>
      <c r="P13" s="24">
        <f>BRPL_EOD!P13-BRPL_ISGS_exbus!P13</f>
        <v>2.1528597285147555E-4</v>
      </c>
      <c r="Q13" s="24">
        <f>BRPL_EOD!Q13-BRPL_ISGS_exbus!Q13</f>
        <v>-1.825975039001726E-3</v>
      </c>
      <c r="R13" s="24">
        <f>BRPL_EOD!R13-BRPL_ISGS_exbus!R13</f>
        <v>-1.9784971098264492E-3</v>
      </c>
      <c r="S13" s="24">
        <f>BRPL_EOD!S13-BRPL_ISGS_exbus!S13</f>
        <v>6.234659058487857E-3</v>
      </c>
      <c r="T13" s="24">
        <f>BRPL_EOD!T13-BRPL_ISGS_exbus!T13</f>
        <v>0</v>
      </c>
      <c r="U13" s="24">
        <f>BRPL_EOD!U13-BRPL_ISGS_exbus!U13</f>
        <v>6.6116791682446774E-4</v>
      </c>
      <c r="V13" s="24">
        <f>BRPL_EOD!V13-BRPL_ISGS_exbus!V13</f>
        <v>-1.2473399458974299E-3</v>
      </c>
      <c r="W13" s="24">
        <f>BRPL_EOD!W13-BRPL_ISGS_exbus!W13</f>
        <v>1.1437346200242615E-3</v>
      </c>
      <c r="X13" s="24">
        <f>BRPL_EOD!X13-BRPL_ISGS_exbus!X13</f>
        <v>1.9333740458051807E-3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2.1477557994558083E-3</v>
      </c>
      <c r="L14" s="24">
        <f>BRPL_EOD!L14-BRPL_ISGS_exbus!L14</f>
        <v>-2.4798718725627111E-5</v>
      </c>
      <c r="M14" s="24">
        <f>BRPL_EOD!M14-BRPL_ISGS_exbus!M14</f>
        <v>1.9783586229422667E-3</v>
      </c>
      <c r="N14" s="24">
        <f>BRPL_EOD!N14-BRPL_ISGS_exbus!N14</f>
        <v>-1.8636697968972271E-3</v>
      </c>
      <c r="O14" s="24">
        <f>BRPL_EOD!O14-BRPL_ISGS_exbus!O14</f>
        <v>-4.7433751451819717E-4</v>
      </c>
      <c r="P14" s="24">
        <f>BRPL_EOD!P14-BRPL_ISGS_exbus!P14</f>
        <v>2.1528597285147555E-4</v>
      </c>
      <c r="Q14" s="24">
        <f>BRPL_EOD!Q14-BRPL_ISGS_exbus!Q14</f>
        <v>-1.825975039001726E-3</v>
      </c>
      <c r="R14" s="24">
        <f>BRPL_EOD!R14-BRPL_ISGS_exbus!R14</f>
        <v>-1.9784971098264492E-3</v>
      </c>
      <c r="S14" s="24">
        <f>BRPL_EOD!S14-BRPL_ISGS_exbus!S14</f>
        <v>6.234659058487857E-3</v>
      </c>
      <c r="T14" s="24">
        <f>BRPL_EOD!T14-BRPL_ISGS_exbus!T14</f>
        <v>0</v>
      </c>
      <c r="U14" s="24">
        <f>BRPL_EOD!U14-BRPL_ISGS_exbus!U14</f>
        <v>6.6116791682446774E-4</v>
      </c>
      <c r="V14" s="24">
        <f>BRPL_EOD!V14-BRPL_ISGS_exbus!V14</f>
        <v>-1.2473399458974299E-3</v>
      </c>
      <c r="W14" s="24">
        <f>BRPL_EOD!W14-BRPL_ISGS_exbus!W14</f>
        <v>1.1437346200242615E-3</v>
      </c>
      <c r="X14" s="24">
        <f>BRPL_EOD!X14-BRPL_ISGS_exbus!X14</f>
        <v>1.9333740458051807E-3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-1.8836054617850095E-3</v>
      </c>
      <c r="L15" s="24">
        <f>BRPL_EOD!L15-BRPL_ISGS_exbus!L15</f>
        <v>-2.4798718725627111E-5</v>
      </c>
      <c r="M15" s="24">
        <f>BRPL_EOD!M15-BRPL_ISGS_exbus!M15</f>
        <v>1.9783586229422667E-3</v>
      </c>
      <c r="N15" s="24">
        <f>BRPL_EOD!N15-BRPL_ISGS_exbus!N15</f>
        <v>-1.6505087336255997E-3</v>
      </c>
      <c r="O15" s="24">
        <f>BRPL_EOD!O15-BRPL_ISGS_exbus!O15</f>
        <v>-4.7433751451819717E-4</v>
      </c>
      <c r="P15" s="24">
        <f>BRPL_EOD!P15-BRPL_ISGS_exbus!P15</f>
        <v>4.4862393625777486E-5</v>
      </c>
      <c r="Q15" s="24">
        <f>BRPL_EOD!Q15-BRPL_ISGS_exbus!Q15</f>
        <v>-1.825975039001726E-3</v>
      </c>
      <c r="R15" s="24">
        <f>BRPL_EOD!R15-BRPL_ISGS_exbus!R15</f>
        <v>-1.9784971098264492E-3</v>
      </c>
      <c r="S15" s="24">
        <f>BRPL_EOD!S15-BRPL_ISGS_exbus!S15</f>
        <v>6.234659058487857E-3</v>
      </c>
      <c r="T15" s="24">
        <f>BRPL_EOD!T15-BRPL_ISGS_exbus!T15</f>
        <v>0</v>
      </c>
      <c r="U15" s="24">
        <f>BRPL_EOD!U15-BRPL_ISGS_exbus!U15</f>
        <v>6.6116791682446774E-4</v>
      </c>
      <c r="V15" s="24">
        <f>BRPL_EOD!V15-BRPL_ISGS_exbus!V15</f>
        <v>-1.3179440937785003E-3</v>
      </c>
      <c r="W15" s="24">
        <f>BRPL_EOD!W15-BRPL_ISGS_exbus!W15</f>
        <v>1.1437346200242615E-3</v>
      </c>
      <c r="X15" s="24">
        <f>BRPL_EOD!X15-BRPL_ISGS_exbus!X15</f>
        <v>1.9333740458051807E-3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-1.8836054617850095E-3</v>
      </c>
      <c r="L16" s="24">
        <f>BRPL_EOD!L16-BRPL_ISGS_exbus!L16</f>
        <v>-2.4798718725627111E-5</v>
      </c>
      <c r="M16" s="24">
        <f>BRPL_EOD!M16-BRPL_ISGS_exbus!M16</f>
        <v>1.9783586229422667E-3</v>
      </c>
      <c r="N16" s="24">
        <f>BRPL_EOD!N16-BRPL_ISGS_exbus!N16</f>
        <v>-1.6505087336255997E-3</v>
      </c>
      <c r="O16" s="24">
        <f>BRPL_EOD!O16-BRPL_ISGS_exbus!O16</f>
        <v>-4.7433751451819717E-4</v>
      </c>
      <c r="P16" s="24">
        <f>BRPL_EOD!P16-BRPL_ISGS_exbus!P16</f>
        <v>4.4862393625777486E-5</v>
      </c>
      <c r="Q16" s="24">
        <f>BRPL_EOD!Q16-BRPL_ISGS_exbus!Q16</f>
        <v>-1.825975039001726E-3</v>
      </c>
      <c r="R16" s="24">
        <f>BRPL_EOD!R16-BRPL_ISGS_exbus!R16</f>
        <v>-1.9784971098264492E-3</v>
      </c>
      <c r="S16" s="24">
        <f>BRPL_EOD!S16-BRPL_ISGS_exbus!S16</f>
        <v>6.234659058487857E-3</v>
      </c>
      <c r="T16" s="24">
        <f>BRPL_EOD!T16-BRPL_ISGS_exbus!T16</f>
        <v>0</v>
      </c>
      <c r="U16" s="24">
        <f>BRPL_EOD!U16-BRPL_ISGS_exbus!U16</f>
        <v>6.6116791682446774E-4</v>
      </c>
      <c r="V16" s="24">
        <f>BRPL_EOD!V16-BRPL_ISGS_exbus!V16</f>
        <v>-1.3179440937785003E-3</v>
      </c>
      <c r="W16" s="24">
        <f>BRPL_EOD!W16-BRPL_ISGS_exbus!W16</f>
        <v>1.1437346200242615E-3</v>
      </c>
      <c r="X16" s="24">
        <f>BRPL_EOD!X16-BRPL_ISGS_exbus!X16</f>
        <v>1.9333740458051807E-3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-1.8836054617850095E-3</v>
      </c>
      <c r="L17" s="24">
        <f>BRPL_EOD!L17-BRPL_ISGS_exbus!L17</f>
        <v>-2.4798718725627111E-5</v>
      </c>
      <c r="M17" s="24">
        <f>BRPL_EOD!M17-BRPL_ISGS_exbus!M17</f>
        <v>1.9783586229422667E-3</v>
      </c>
      <c r="N17" s="24">
        <f>BRPL_EOD!N17-BRPL_ISGS_exbus!N17</f>
        <v>-1.6505087336255997E-3</v>
      </c>
      <c r="O17" s="24">
        <f>BRPL_EOD!O17-BRPL_ISGS_exbus!O17</f>
        <v>-4.7433751451819717E-4</v>
      </c>
      <c r="P17" s="24">
        <f>BRPL_EOD!P17-BRPL_ISGS_exbus!P17</f>
        <v>4.4862393625777486E-5</v>
      </c>
      <c r="Q17" s="24">
        <f>BRPL_EOD!Q17-BRPL_ISGS_exbus!Q17</f>
        <v>-1.825975039001726E-3</v>
      </c>
      <c r="R17" s="24">
        <f>BRPL_EOD!R17-BRPL_ISGS_exbus!R17</f>
        <v>-1.9784971098264492E-3</v>
      </c>
      <c r="S17" s="24">
        <f>BRPL_EOD!S17-BRPL_ISGS_exbus!S17</f>
        <v>6.234659058487857E-3</v>
      </c>
      <c r="T17" s="24">
        <f>BRPL_EOD!T17-BRPL_ISGS_exbus!T17</f>
        <v>0</v>
      </c>
      <c r="U17" s="24">
        <f>BRPL_EOD!U17-BRPL_ISGS_exbus!U17</f>
        <v>6.6116791682446774E-4</v>
      </c>
      <c r="V17" s="24">
        <f>BRPL_EOD!V17-BRPL_ISGS_exbus!V17</f>
        <v>-1.3179440937785003E-3</v>
      </c>
      <c r="W17" s="24">
        <f>BRPL_EOD!W17-BRPL_ISGS_exbus!W17</f>
        <v>1.1437346200242615E-3</v>
      </c>
      <c r="X17" s="24">
        <f>BRPL_EOD!X17-BRPL_ISGS_exbus!X17</f>
        <v>1.9333740458051807E-3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-1.8836054617850095E-3</v>
      </c>
      <c r="L18" s="24">
        <f>BRPL_EOD!L18-BRPL_ISGS_exbus!L18</f>
        <v>-2.4798718725627111E-5</v>
      </c>
      <c r="M18" s="24">
        <f>BRPL_EOD!M18-BRPL_ISGS_exbus!M18</f>
        <v>1.9783586229422667E-3</v>
      </c>
      <c r="N18" s="24">
        <f>BRPL_EOD!N18-BRPL_ISGS_exbus!N18</f>
        <v>-1.6505087336255997E-3</v>
      </c>
      <c r="O18" s="24">
        <f>BRPL_EOD!O18-BRPL_ISGS_exbus!O18</f>
        <v>-4.7433751451819717E-4</v>
      </c>
      <c r="P18" s="24">
        <f>BRPL_EOD!P18-BRPL_ISGS_exbus!P18</f>
        <v>4.4862393625777486E-5</v>
      </c>
      <c r="Q18" s="24">
        <f>BRPL_EOD!Q18-BRPL_ISGS_exbus!Q18</f>
        <v>-1.825975039001726E-3</v>
      </c>
      <c r="R18" s="24">
        <f>BRPL_EOD!R18-BRPL_ISGS_exbus!R18</f>
        <v>-1.9784971098264492E-3</v>
      </c>
      <c r="S18" s="24">
        <f>BRPL_EOD!S18-BRPL_ISGS_exbus!S18</f>
        <v>6.234659058487857E-3</v>
      </c>
      <c r="T18" s="24">
        <f>BRPL_EOD!T18-BRPL_ISGS_exbus!T18</f>
        <v>0</v>
      </c>
      <c r="U18" s="24">
        <f>BRPL_EOD!U18-BRPL_ISGS_exbus!U18</f>
        <v>6.6116791682446774E-4</v>
      </c>
      <c r="V18" s="24">
        <f>BRPL_EOD!V18-BRPL_ISGS_exbus!V18</f>
        <v>-1.3179440937785003E-3</v>
      </c>
      <c r="W18" s="24">
        <f>BRPL_EOD!W18-BRPL_ISGS_exbus!W18</f>
        <v>1.1437346200242615E-3</v>
      </c>
      <c r="X18" s="24">
        <f>BRPL_EOD!X18-BRPL_ISGS_exbus!X18</f>
        <v>1.9333740458051807E-3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-1.8836054617850095E-3</v>
      </c>
      <c r="L19" s="24">
        <f>BRPL_EOD!L19-BRPL_ISGS_exbus!L19</f>
        <v>-2.4798718725627111E-5</v>
      </c>
      <c r="M19" s="24">
        <f>BRPL_EOD!M19-BRPL_ISGS_exbus!M19</f>
        <v>1.9783586229422667E-3</v>
      </c>
      <c r="N19" s="24">
        <f>BRPL_EOD!N19-BRPL_ISGS_exbus!N19</f>
        <v>-1.6505087336255997E-3</v>
      </c>
      <c r="O19" s="24">
        <f>BRPL_EOD!O19-BRPL_ISGS_exbus!O19</f>
        <v>-4.7433751451819717E-4</v>
      </c>
      <c r="P19" s="24">
        <f>BRPL_EOD!P19-BRPL_ISGS_exbus!P19</f>
        <v>4.4862393625777486E-5</v>
      </c>
      <c r="Q19" s="24">
        <f>BRPL_EOD!Q19-BRPL_ISGS_exbus!Q19</f>
        <v>-1.825975039001726E-3</v>
      </c>
      <c r="R19" s="24">
        <f>BRPL_EOD!R19-BRPL_ISGS_exbus!R19</f>
        <v>-1.9784971098264492E-3</v>
      </c>
      <c r="S19" s="24">
        <f>BRPL_EOD!S19-BRPL_ISGS_exbus!S19</f>
        <v>6.234659058487857E-3</v>
      </c>
      <c r="T19" s="24">
        <f>BRPL_EOD!T19-BRPL_ISGS_exbus!T19</f>
        <v>0</v>
      </c>
      <c r="U19" s="24">
        <f>BRPL_EOD!U19-BRPL_ISGS_exbus!U19</f>
        <v>6.6116791682446774E-4</v>
      </c>
      <c r="V19" s="24">
        <f>BRPL_EOD!V19-BRPL_ISGS_exbus!V19</f>
        <v>-1.3179440937785003E-3</v>
      </c>
      <c r="W19" s="24">
        <f>BRPL_EOD!W19-BRPL_ISGS_exbus!W19</f>
        <v>1.1437346200242615E-3</v>
      </c>
      <c r="X19" s="24">
        <f>BRPL_EOD!X19-BRPL_ISGS_exbus!X19</f>
        <v>1.9333740458051807E-3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-1.8836054617850095E-3</v>
      </c>
      <c r="L20" s="24">
        <f>BRPL_EOD!L20-BRPL_ISGS_exbus!L20</f>
        <v>-2.4798718725627111E-5</v>
      </c>
      <c r="M20" s="24">
        <f>BRPL_EOD!M20-BRPL_ISGS_exbus!M20</f>
        <v>1.9783586229422667E-3</v>
      </c>
      <c r="N20" s="24">
        <f>BRPL_EOD!N20-BRPL_ISGS_exbus!N20</f>
        <v>-1.6505087336255997E-3</v>
      </c>
      <c r="O20" s="24">
        <f>BRPL_EOD!O20-BRPL_ISGS_exbus!O20</f>
        <v>-4.7433751451819717E-4</v>
      </c>
      <c r="P20" s="24">
        <f>BRPL_EOD!P20-BRPL_ISGS_exbus!P20</f>
        <v>4.4862393625777486E-5</v>
      </c>
      <c r="Q20" s="24">
        <f>BRPL_EOD!Q20-BRPL_ISGS_exbus!Q20</f>
        <v>-1.825975039001726E-3</v>
      </c>
      <c r="R20" s="24">
        <f>BRPL_EOD!R20-BRPL_ISGS_exbus!R20</f>
        <v>-1.9784971098264492E-3</v>
      </c>
      <c r="S20" s="24">
        <f>BRPL_EOD!S20-BRPL_ISGS_exbus!S20</f>
        <v>6.234659058487857E-3</v>
      </c>
      <c r="T20" s="24">
        <f>BRPL_EOD!T20-BRPL_ISGS_exbus!T20</f>
        <v>0</v>
      </c>
      <c r="U20" s="24">
        <f>BRPL_EOD!U20-BRPL_ISGS_exbus!U20</f>
        <v>6.6116791682446774E-4</v>
      </c>
      <c r="V20" s="24">
        <f>BRPL_EOD!V20-BRPL_ISGS_exbus!V20</f>
        <v>-3.2415465393791365E-3</v>
      </c>
      <c r="W20" s="24">
        <f>BRPL_EOD!W20-BRPL_ISGS_exbus!W20</f>
        <v>1.625871914608723E-3</v>
      </c>
      <c r="X20" s="24">
        <f>BRPL_EOD!X20-BRPL_ISGS_exbus!X20</f>
        <v>4.1581277672264605E-4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-1.8836054617850095E-3</v>
      </c>
      <c r="L21" s="24">
        <f>BRPL_EOD!L21-BRPL_ISGS_exbus!L21</f>
        <v>-2.4798718725627111E-5</v>
      </c>
      <c r="M21" s="24">
        <f>BRPL_EOD!M21-BRPL_ISGS_exbus!M21</f>
        <v>1.9783586229422667E-3</v>
      </c>
      <c r="N21" s="24">
        <f>BRPL_EOD!N21-BRPL_ISGS_exbus!N21</f>
        <v>-1.6505087336255997E-3</v>
      </c>
      <c r="O21" s="24">
        <f>BRPL_EOD!O21-BRPL_ISGS_exbus!O21</f>
        <v>-4.7433751451819717E-4</v>
      </c>
      <c r="P21" s="24">
        <f>BRPL_EOD!P21-BRPL_ISGS_exbus!P21</f>
        <v>4.4862393625777486E-5</v>
      </c>
      <c r="Q21" s="24">
        <f>BRPL_EOD!Q21-BRPL_ISGS_exbus!Q21</f>
        <v>-1.825975039001726E-3</v>
      </c>
      <c r="R21" s="24">
        <f>BRPL_EOD!R21-BRPL_ISGS_exbus!R21</f>
        <v>-1.9784971098264492E-3</v>
      </c>
      <c r="S21" s="24">
        <f>BRPL_EOD!S21-BRPL_ISGS_exbus!S21</f>
        <v>6.234659058487857E-3</v>
      </c>
      <c r="T21" s="24">
        <f>BRPL_EOD!T21-BRPL_ISGS_exbus!T21</f>
        <v>0</v>
      </c>
      <c r="U21" s="24">
        <f>BRPL_EOD!U21-BRPL_ISGS_exbus!U21</f>
        <v>6.6116791682446774E-4</v>
      </c>
      <c r="V21" s="24">
        <f>BRPL_EOD!V21-BRPL_ISGS_exbus!V21</f>
        <v>-3.2415465393791365E-3</v>
      </c>
      <c r="W21" s="24">
        <f>BRPL_EOD!W21-BRPL_ISGS_exbus!W21</f>
        <v>1.625871914608723E-3</v>
      </c>
      <c r="X21" s="24">
        <f>BRPL_EOD!X21-BRPL_ISGS_exbus!X21</f>
        <v>4.1581277672264605E-4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-1.8836054617850095E-3</v>
      </c>
      <c r="L22" s="24">
        <f>BRPL_EOD!L22-BRPL_ISGS_exbus!L22</f>
        <v>-2.4798718725627111E-5</v>
      </c>
      <c r="M22" s="24">
        <f>BRPL_EOD!M22-BRPL_ISGS_exbus!M22</f>
        <v>1.9783586229422667E-3</v>
      </c>
      <c r="N22" s="24">
        <f>BRPL_EOD!N22-BRPL_ISGS_exbus!N22</f>
        <v>-1.6505087336255997E-3</v>
      </c>
      <c r="O22" s="24">
        <f>BRPL_EOD!O22-BRPL_ISGS_exbus!O22</f>
        <v>-4.7433751451819717E-4</v>
      </c>
      <c r="P22" s="24">
        <f>BRPL_EOD!P22-BRPL_ISGS_exbus!P22</f>
        <v>4.4862393625777486E-5</v>
      </c>
      <c r="Q22" s="24">
        <f>BRPL_EOD!Q22-BRPL_ISGS_exbus!Q22</f>
        <v>-1.825975039001726E-3</v>
      </c>
      <c r="R22" s="24">
        <f>BRPL_EOD!R22-BRPL_ISGS_exbus!R22</f>
        <v>-1.9784971098264492E-3</v>
      </c>
      <c r="S22" s="24">
        <f>BRPL_EOD!S22-BRPL_ISGS_exbus!S22</f>
        <v>6.234659058487857E-3</v>
      </c>
      <c r="T22" s="24">
        <f>BRPL_EOD!T22-BRPL_ISGS_exbus!T22</f>
        <v>0</v>
      </c>
      <c r="U22" s="24">
        <f>BRPL_EOD!U22-BRPL_ISGS_exbus!U22</f>
        <v>6.6116791682446774E-4</v>
      </c>
      <c r="V22" s="24">
        <f>BRPL_EOD!V22-BRPL_ISGS_exbus!V22</f>
        <v>-3.2415465393791365E-3</v>
      </c>
      <c r="W22" s="24">
        <f>BRPL_EOD!W22-BRPL_ISGS_exbus!W22</f>
        <v>1.625871914608723E-3</v>
      </c>
      <c r="X22" s="24">
        <f>BRPL_EOD!X22-BRPL_ISGS_exbus!X22</f>
        <v>4.1581277672264605E-4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-1.8836054617850095E-3</v>
      </c>
      <c r="L23" s="24">
        <f>BRPL_EOD!L23-BRPL_ISGS_exbus!L23</f>
        <v>-2.4798718725627111E-5</v>
      </c>
      <c r="M23" s="24">
        <f>BRPL_EOD!M23-BRPL_ISGS_exbus!M23</f>
        <v>-9.5385351588817002E-4</v>
      </c>
      <c r="N23" s="24">
        <f>BRPL_EOD!N23-BRPL_ISGS_exbus!N23</f>
        <v>2.2399148242868705E-5</v>
      </c>
      <c r="O23" s="24">
        <f>BRPL_EOD!O23-BRPL_ISGS_exbus!O23</f>
        <v>-3.9467583132335449E-4</v>
      </c>
      <c r="P23" s="24">
        <f>BRPL_EOD!P23-BRPL_ISGS_exbus!P23</f>
        <v>-2.3127704119545456E-3</v>
      </c>
      <c r="Q23" s="24">
        <f>BRPL_EOD!Q23-BRPL_ISGS_exbus!Q23</f>
        <v>-1.825975039001726E-3</v>
      </c>
      <c r="R23" s="24">
        <f>BRPL_EOD!R23-BRPL_ISGS_exbus!R23</f>
        <v>-1.9784971098264492E-3</v>
      </c>
      <c r="S23" s="24">
        <f>BRPL_EOD!S23-BRPL_ISGS_exbus!S23</f>
        <v>6.234659058487857E-3</v>
      </c>
      <c r="T23" s="24">
        <f>BRPL_EOD!T23-BRPL_ISGS_exbus!T23</f>
        <v>0</v>
      </c>
      <c r="U23" s="24">
        <f>BRPL_EOD!U23-BRPL_ISGS_exbus!U23</f>
        <v>6.6116791682446774E-4</v>
      </c>
      <c r="V23" s="24">
        <f>BRPL_EOD!V23-BRPL_ISGS_exbus!V23</f>
        <v>-3.2415465393791365E-3</v>
      </c>
      <c r="W23" s="24">
        <f>BRPL_EOD!W23-BRPL_ISGS_exbus!W23</f>
        <v>1.625871914608723E-3</v>
      </c>
      <c r="X23" s="24">
        <f>BRPL_EOD!X23-BRPL_ISGS_exbus!X23</f>
        <v>4.1581277672264605E-4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-1.8836054617850095E-3</v>
      </c>
      <c r="L24" s="24">
        <f>BRPL_EOD!L24-BRPL_ISGS_exbus!L24</f>
        <v>-2.4798718725627111E-5</v>
      </c>
      <c r="M24" s="24">
        <f>BRPL_EOD!M24-BRPL_ISGS_exbus!M24</f>
        <v>-2.2180752760903033E-3</v>
      </c>
      <c r="N24" s="24">
        <f>BRPL_EOD!N24-BRPL_ISGS_exbus!N24</f>
        <v>-5.8745282190812986E-3</v>
      </c>
      <c r="O24" s="24">
        <f>BRPL_EOD!O24-BRPL_ISGS_exbus!O24</f>
        <v>-3.4257338116816527E-4</v>
      </c>
      <c r="P24" s="24">
        <f>BRPL_EOD!P24-BRPL_ISGS_exbus!P24</f>
        <v>-2.3127704119545456E-3</v>
      </c>
      <c r="Q24" s="24">
        <f>BRPL_EOD!Q24-BRPL_ISGS_exbus!Q24</f>
        <v>-1.825975039001726E-3</v>
      </c>
      <c r="R24" s="24">
        <f>BRPL_EOD!R24-BRPL_ISGS_exbus!R24</f>
        <v>8.653564356446708E-4</v>
      </c>
      <c r="S24" s="24">
        <f>BRPL_EOD!S24-BRPL_ISGS_exbus!S24</f>
        <v>6.234659058487857E-3</v>
      </c>
      <c r="T24" s="24">
        <f>BRPL_EOD!T24-BRPL_ISGS_exbus!T24</f>
        <v>0</v>
      </c>
      <c r="U24" s="24">
        <f>BRPL_EOD!U24-BRPL_ISGS_exbus!U24</f>
        <v>6.6116791682446774E-4</v>
      </c>
      <c r="V24" s="24">
        <f>BRPL_EOD!V24-BRPL_ISGS_exbus!V24</f>
        <v>1.7203539823018588E-4</v>
      </c>
      <c r="W24" s="24">
        <f>BRPL_EOD!W24-BRPL_ISGS_exbus!W24</f>
        <v>2.9381824999994421E-3</v>
      </c>
      <c r="X24" s="24">
        <f>BRPL_EOD!X24-BRPL_ISGS_exbus!X24</f>
        <v>1.9412001536522894E-4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-1.8836054617850095E-3</v>
      </c>
      <c r="L25" s="24">
        <f>BRPL_EOD!L25-BRPL_ISGS_exbus!L25</f>
        <v>1.2071159589632785E-4</v>
      </c>
      <c r="M25" s="24">
        <f>BRPL_EOD!M25-BRPL_ISGS_exbus!M25</f>
        <v>-2.2180752760903033E-3</v>
      </c>
      <c r="N25" s="24">
        <f>BRPL_EOD!N25-BRPL_ISGS_exbus!N25</f>
        <v>-5.8745282190812986E-3</v>
      </c>
      <c r="O25" s="24">
        <f>BRPL_EOD!O25-BRPL_ISGS_exbus!O25</f>
        <v>-3.4257338116816527E-4</v>
      </c>
      <c r="P25" s="24">
        <f>BRPL_EOD!P25-BRPL_ISGS_exbus!P25</f>
        <v>-2.3127704119545456E-3</v>
      </c>
      <c r="Q25" s="24">
        <f>BRPL_EOD!Q25-BRPL_ISGS_exbus!Q25</f>
        <v>-1.825975039001726E-3</v>
      </c>
      <c r="R25" s="24">
        <f>BRPL_EOD!R25-BRPL_ISGS_exbus!R25</f>
        <v>2.7963376623389991E-3</v>
      </c>
      <c r="S25" s="24">
        <f>BRPL_EOD!S25-BRPL_ISGS_exbus!S25</f>
        <v>6.234659058487857E-3</v>
      </c>
      <c r="T25" s="24">
        <f>BRPL_EOD!T25-BRPL_ISGS_exbus!T25</f>
        <v>0</v>
      </c>
      <c r="U25" s="24">
        <f>BRPL_EOD!U25-BRPL_ISGS_exbus!U25</f>
        <v>6.6116791682446774E-4</v>
      </c>
      <c r="V25" s="24">
        <f>BRPL_EOD!V25-BRPL_ISGS_exbus!V25</f>
        <v>-6.8051671732405339E-5</v>
      </c>
      <c r="W25" s="24">
        <f>BRPL_EOD!W25-BRPL_ISGS_exbus!W25</f>
        <v>5.9050261335755749E-3</v>
      </c>
      <c r="X25" s="24">
        <f>BRPL_EOD!X25-BRPL_ISGS_exbus!X25</f>
        <v>-1.5687278094134172E-3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-3.1553588306678648E-3</v>
      </c>
      <c r="L26" s="24">
        <f>BRPL_EOD!L26-BRPL_ISGS_exbus!L26</f>
        <v>3.4827109361579289E-4</v>
      </c>
      <c r="M26" s="24">
        <f>BRPL_EOD!M26-BRPL_ISGS_exbus!M26</f>
        <v>-2.2180752760903033E-3</v>
      </c>
      <c r="N26" s="24">
        <f>BRPL_EOD!N26-BRPL_ISGS_exbus!N26</f>
        <v>-5.8745282190812986E-3</v>
      </c>
      <c r="O26" s="24">
        <f>BRPL_EOD!O26-BRPL_ISGS_exbus!O26</f>
        <v>-3.4257338116816527E-4</v>
      </c>
      <c r="P26" s="24">
        <f>BRPL_EOD!P26-BRPL_ISGS_exbus!P26</f>
        <v>-2.3127704119545456E-3</v>
      </c>
      <c r="Q26" s="24">
        <f>BRPL_EOD!Q26-BRPL_ISGS_exbus!Q26</f>
        <v>-2.5824056603696022E-4</v>
      </c>
      <c r="R26" s="24">
        <f>BRPL_EOD!R26-BRPL_ISGS_exbus!R26</f>
        <v>2.7278553951539664E-3</v>
      </c>
      <c r="S26" s="24">
        <f>BRPL_EOD!S26-BRPL_ISGS_exbus!S26</f>
        <v>1.7769693121678642E-3</v>
      </c>
      <c r="T26" s="24">
        <f>BRPL_EOD!T26-BRPL_ISGS_exbus!T26</f>
        <v>0</v>
      </c>
      <c r="U26" s="24">
        <f>BRPL_EOD!U26-BRPL_ISGS_exbus!U26</f>
        <v>6.6116791682446774E-4</v>
      </c>
      <c r="V26" s="24">
        <f>BRPL_EOD!V26-BRPL_ISGS_exbus!V26</f>
        <v>-6.8051671732405339E-5</v>
      </c>
      <c r="W26" s="24">
        <f>BRPL_EOD!W26-BRPL_ISGS_exbus!W26</f>
        <v>5.9050261335755749E-3</v>
      </c>
      <c r="X26" s="24">
        <f>BRPL_EOD!X26-BRPL_ISGS_exbus!X26</f>
        <v>-1.5687278094134172E-3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1.0298182371570874E-3</v>
      </c>
      <c r="L27" s="24">
        <f>BRPL_EOD!L27-BRPL_ISGS_exbus!L27</f>
        <v>3.4827109361579289E-4</v>
      </c>
      <c r="M27" s="24">
        <f>BRPL_EOD!M27-BRPL_ISGS_exbus!M27</f>
        <v>-2.2180752760903033E-3</v>
      </c>
      <c r="N27" s="24">
        <f>BRPL_EOD!N27-BRPL_ISGS_exbus!N27</f>
        <v>-5.8745282190812986E-3</v>
      </c>
      <c r="O27" s="24">
        <f>BRPL_EOD!O27-BRPL_ISGS_exbus!O27</f>
        <v>-3.4257338116816527E-4</v>
      </c>
      <c r="P27" s="24">
        <f>BRPL_EOD!P27-BRPL_ISGS_exbus!P27</f>
        <v>-2.3127704119545456E-3</v>
      </c>
      <c r="Q27" s="24">
        <f>BRPL_EOD!Q27-BRPL_ISGS_exbus!Q27</f>
        <v>-2.5824056603696022E-4</v>
      </c>
      <c r="R27" s="24">
        <f>BRPL_EOD!R27-BRPL_ISGS_exbus!R27</f>
        <v>4.6151491442572024E-3</v>
      </c>
      <c r="S27" s="24">
        <f>BRPL_EOD!S27-BRPL_ISGS_exbus!S27</f>
        <v>1.7769693121678642E-3</v>
      </c>
      <c r="T27" s="24">
        <f>BRPL_EOD!T27-BRPL_ISGS_exbus!T27</f>
        <v>0</v>
      </c>
      <c r="U27" s="24">
        <f>BRPL_EOD!U27-BRPL_ISGS_exbus!U27</f>
        <v>6.6116791682446774E-4</v>
      </c>
      <c r="V27" s="24">
        <f>BRPL_EOD!V27-BRPL_ISGS_exbus!V27</f>
        <v>-6.8051671732405339E-5</v>
      </c>
      <c r="W27" s="24">
        <f>BRPL_EOD!W27-BRPL_ISGS_exbus!W27</f>
        <v>5.9050261335755749E-3</v>
      </c>
      <c r="X27" s="24">
        <f>BRPL_EOD!X27-BRPL_ISGS_exbus!X27</f>
        <v>-1.5687278094134172E-3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2.9608514961978472E-3</v>
      </c>
      <c r="L28" s="24">
        <f>BRPL_EOD!L28-BRPL_ISGS_exbus!L28</f>
        <v>1.699574816020899E-4</v>
      </c>
      <c r="M28" s="24">
        <f>BRPL_EOD!M28-BRPL_ISGS_exbus!M28</f>
        <v>-2.2180752760903033E-3</v>
      </c>
      <c r="N28" s="24">
        <f>BRPL_EOD!N28-BRPL_ISGS_exbus!N28</f>
        <v>-5.8745282190812986E-3</v>
      </c>
      <c r="O28" s="24">
        <f>BRPL_EOD!O28-BRPL_ISGS_exbus!O28</f>
        <v>-3.4257338116816527E-4</v>
      </c>
      <c r="P28" s="24">
        <f>BRPL_EOD!P28-BRPL_ISGS_exbus!P28</f>
        <v>-2.3127704119545456E-3</v>
      </c>
      <c r="Q28" s="24">
        <f>BRPL_EOD!Q28-BRPL_ISGS_exbus!Q28</f>
        <v>-2.5824056603696022E-4</v>
      </c>
      <c r="R28" s="24">
        <f>BRPL_EOD!R28-BRPL_ISGS_exbus!R28</f>
        <v>4.6151491442572024E-3</v>
      </c>
      <c r="S28" s="24">
        <f>BRPL_EOD!S28-BRPL_ISGS_exbus!S28</f>
        <v>1.7769693121678642E-3</v>
      </c>
      <c r="T28" s="24">
        <f>BRPL_EOD!T28-BRPL_ISGS_exbus!T28</f>
        <v>0</v>
      </c>
      <c r="U28" s="24">
        <f>BRPL_EOD!U28-BRPL_ISGS_exbus!U28</f>
        <v>6.6116791682446774E-4</v>
      </c>
      <c r="V28" s="24">
        <f>BRPL_EOD!V28-BRPL_ISGS_exbus!V28</f>
        <v>-6.8051671732405339E-5</v>
      </c>
      <c r="W28" s="24">
        <f>BRPL_EOD!W28-BRPL_ISGS_exbus!W28</f>
        <v>5.9050261335755749E-3</v>
      </c>
      <c r="X28" s="24">
        <f>BRPL_EOD!X28-BRPL_ISGS_exbus!X28</f>
        <v>-1.5687278094134172E-3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-1.4389431797212637E-3</v>
      </c>
      <c r="L29" s="24">
        <f>BRPL_EOD!L29-BRPL_ISGS_exbus!L29</f>
        <v>2.0201798593166842E-4</v>
      </c>
      <c r="M29" s="24">
        <f>BRPL_EOD!M29-BRPL_ISGS_exbus!M29</f>
        <v>-2.2180752760903033E-3</v>
      </c>
      <c r="N29" s="24">
        <f>BRPL_EOD!N29-BRPL_ISGS_exbus!N29</f>
        <v>-5.8745282190812986E-3</v>
      </c>
      <c r="O29" s="24">
        <f>BRPL_EOD!O29-BRPL_ISGS_exbus!O29</f>
        <v>-3.4257338116816527E-4</v>
      </c>
      <c r="P29" s="24">
        <f>BRPL_EOD!P29-BRPL_ISGS_exbus!P29</f>
        <v>-2.3127704119545456E-3</v>
      </c>
      <c r="Q29" s="24">
        <f>BRPL_EOD!Q29-BRPL_ISGS_exbus!Q29</f>
        <v>8.0306748468927935E-6</v>
      </c>
      <c r="R29" s="24">
        <f>BRPL_EOD!R29-BRPL_ISGS_exbus!R29</f>
        <v>4.6151491442572024E-3</v>
      </c>
      <c r="S29" s="24">
        <f>BRPL_EOD!S29-BRPL_ISGS_exbus!S29</f>
        <v>7.4370240700183388E-4</v>
      </c>
      <c r="T29" s="24">
        <f>BRPL_EOD!T29-BRPL_ISGS_exbus!T29</f>
        <v>0</v>
      </c>
      <c r="U29" s="24">
        <f>BRPL_EOD!U29-BRPL_ISGS_exbus!U29</f>
        <v>6.6116791682446774E-4</v>
      </c>
      <c r="V29" s="24">
        <f>BRPL_EOD!V29-BRPL_ISGS_exbus!V29</f>
        <v>-6.8051671732405339E-5</v>
      </c>
      <c r="W29" s="24">
        <f>BRPL_EOD!W29-BRPL_ISGS_exbus!W29</f>
        <v>5.9050261335755749E-3</v>
      </c>
      <c r="X29" s="24">
        <f>BRPL_EOD!X29-BRPL_ISGS_exbus!X29</f>
        <v>-1.5687278094134172E-3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-8.2402150326288393E-5</v>
      </c>
      <c r="L30" s="24">
        <f>BRPL_EOD!L30-BRPL_ISGS_exbus!L30</f>
        <v>-1.9704595470848574E-4</v>
      </c>
      <c r="M30" s="24">
        <f>BRPL_EOD!M30-BRPL_ISGS_exbus!M30</f>
        <v>-2.2180752760903033E-3</v>
      </c>
      <c r="N30" s="24">
        <f>BRPL_EOD!N30-BRPL_ISGS_exbus!N30</f>
        <v>-5.8745282190812986E-3</v>
      </c>
      <c r="O30" s="24">
        <f>BRPL_EOD!O30-BRPL_ISGS_exbus!O30</f>
        <v>-3.4257338116816527E-4</v>
      </c>
      <c r="P30" s="24">
        <f>BRPL_EOD!P30-BRPL_ISGS_exbus!P30</f>
        <v>-2.3127704119545456E-3</v>
      </c>
      <c r="Q30" s="24">
        <f>BRPL_EOD!Q30-BRPL_ISGS_exbus!Q30</f>
        <v>-1.6626730038025173E-3</v>
      </c>
      <c r="R30" s="24">
        <f>BRPL_EOD!R30-BRPL_ISGS_exbus!R30</f>
        <v>4.6151491442572024E-3</v>
      </c>
      <c r="S30" s="24">
        <f>BRPL_EOD!S30-BRPL_ISGS_exbus!S30</f>
        <v>-2.5690232375019662E-4</v>
      </c>
      <c r="T30" s="24">
        <f>BRPL_EOD!T30-BRPL_ISGS_exbus!T30</f>
        <v>0</v>
      </c>
      <c r="U30" s="24">
        <f>BRPL_EOD!U30-BRPL_ISGS_exbus!U30</f>
        <v>6.6116791682446774E-4</v>
      </c>
      <c r="V30" s="24">
        <f>BRPL_EOD!V30-BRPL_ISGS_exbus!V30</f>
        <v>-6.8051671732405339E-5</v>
      </c>
      <c r="W30" s="24">
        <f>BRPL_EOD!W30-BRPL_ISGS_exbus!W30</f>
        <v>5.9050261335755749E-3</v>
      </c>
      <c r="X30" s="24">
        <f>BRPL_EOD!X30-BRPL_ISGS_exbus!X30</f>
        <v>-1.5687278094134172E-3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5.1048516195919547E-3</v>
      </c>
      <c r="L31" s="24">
        <f>BRPL_EOD!L31-BRPL_ISGS_exbus!L31</f>
        <v>-8.6711585165488714E-6</v>
      </c>
      <c r="M31" s="24">
        <f>BRPL_EOD!M31-BRPL_ISGS_exbus!M31</f>
        <v>-2.2180752760903033E-3</v>
      </c>
      <c r="N31" s="24">
        <f>BRPL_EOD!N31-BRPL_ISGS_exbus!N31</f>
        <v>-5.8745282190812986E-3</v>
      </c>
      <c r="O31" s="24">
        <f>BRPL_EOD!O31-BRPL_ISGS_exbus!O31</f>
        <v>-3.4257338116816527E-4</v>
      </c>
      <c r="P31" s="24">
        <f>BRPL_EOD!P31-BRPL_ISGS_exbus!P31</f>
        <v>-2.3127704119545456E-3</v>
      </c>
      <c r="Q31" s="24">
        <f>BRPL_EOD!Q31-BRPL_ISGS_exbus!Q31</f>
        <v>-1.6626730038025173E-3</v>
      </c>
      <c r="R31" s="24">
        <f>BRPL_EOD!R31-BRPL_ISGS_exbus!R31</f>
        <v>4.6151491442572024E-3</v>
      </c>
      <c r="S31" s="24">
        <f>BRPL_EOD!S31-BRPL_ISGS_exbus!S31</f>
        <v>-2.5874341846758853E-3</v>
      </c>
      <c r="T31" s="24">
        <f>BRPL_EOD!T31-BRPL_ISGS_exbus!T31</f>
        <v>0</v>
      </c>
      <c r="U31" s="24">
        <f>BRPL_EOD!U31-BRPL_ISGS_exbus!U31</f>
        <v>6.6116791682446774E-4</v>
      </c>
      <c r="V31" s="24">
        <f>BRPL_EOD!V31-BRPL_ISGS_exbus!V31</f>
        <v>-6.8051671732405339E-5</v>
      </c>
      <c r="W31" s="24">
        <f>BRPL_EOD!W31-BRPL_ISGS_exbus!W31</f>
        <v>5.9050261335755749E-3</v>
      </c>
      <c r="X31" s="24">
        <f>BRPL_EOD!X31-BRPL_ISGS_exbus!X31</f>
        <v>-1.5687278094134172E-3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1.5012799656233256E-4</v>
      </c>
      <c r="L32" s="24">
        <f>BRPL_EOD!L32-BRPL_ISGS_exbus!L32</f>
        <v>-8.6711585165488714E-6</v>
      </c>
      <c r="M32" s="24">
        <f>BRPL_EOD!M32-BRPL_ISGS_exbus!M32</f>
        <v>-2.2180752760903033E-3</v>
      </c>
      <c r="N32" s="24">
        <f>BRPL_EOD!N32-BRPL_ISGS_exbus!N32</f>
        <v>-5.8745282190812986E-3</v>
      </c>
      <c r="O32" s="24">
        <f>BRPL_EOD!O32-BRPL_ISGS_exbus!O32</f>
        <v>-3.4257338116816527E-4</v>
      </c>
      <c r="P32" s="24">
        <f>BRPL_EOD!P32-BRPL_ISGS_exbus!P32</f>
        <v>-2.3127704119545456E-3</v>
      </c>
      <c r="Q32" s="24">
        <f>BRPL_EOD!Q32-BRPL_ISGS_exbus!Q32</f>
        <v>-1.6626730038025173E-3</v>
      </c>
      <c r="R32" s="24">
        <f>BRPL_EOD!R32-BRPL_ISGS_exbus!R32</f>
        <v>4.6151491442572024E-3</v>
      </c>
      <c r="S32" s="24">
        <f>BRPL_EOD!S32-BRPL_ISGS_exbus!S32</f>
        <v>-2.5874341846758853E-3</v>
      </c>
      <c r="T32" s="24">
        <f>BRPL_EOD!T32-BRPL_ISGS_exbus!T32</f>
        <v>0</v>
      </c>
      <c r="U32" s="24">
        <f>BRPL_EOD!U32-BRPL_ISGS_exbus!U32</f>
        <v>6.6116791682446774E-4</v>
      </c>
      <c r="V32" s="24">
        <f>BRPL_EOD!V32-BRPL_ISGS_exbus!V32</f>
        <v>-6.8051671732405339E-5</v>
      </c>
      <c r="W32" s="24">
        <f>BRPL_EOD!W32-BRPL_ISGS_exbus!W32</f>
        <v>5.9050261335755749E-3</v>
      </c>
      <c r="X32" s="24">
        <f>BRPL_EOD!X32-BRPL_ISGS_exbus!X32</f>
        <v>-1.5687278094134172E-3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-9.3944849537024311E-3</v>
      </c>
      <c r="L33" s="24">
        <f>BRPL_EOD!L33-BRPL_ISGS_exbus!L33</f>
        <v>-8.6711585165488714E-6</v>
      </c>
      <c r="M33" s="24">
        <f>BRPL_EOD!M33-BRPL_ISGS_exbus!M33</f>
        <v>-2.2180752760903033E-3</v>
      </c>
      <c r="N33" s="24">
        <f>BRPL_EOD!N33-BRPL_ISGS_exbus!N33</f>
        <v>-5.8745282190812986E-3</v>
      </c>
      <c r="O33" s="24">
        <f>BRPL_EOD!O33-BRPL_ISGS_exbus!O33</f>
        <v>-3.4257338116816527E-4</v>
      </c>
      <c r="P33" s="24">
        <f>BRPL_EOD!P33-BRPL_ISGS_exbus!P33</f>
        <v>-2.3127704119545456E-3</v>
      </c>
      <c r="Q33" s="24">
        <f>BRPL_EOD!Q33-BRPL_ISGS_exbus!Q33</f>
        <v>-1.6626730038025173E-3</v>
      </c>
      <c r="R33" s="24">
        <f>BRPL_EOD!R33-BRPL_ISGS_exbus!R33</f>
        <v>4.6151491442572024E-3</v>
      </c>
      <c r="S33" s="24">
        <f>BRPL_EOD!S33-BRPL_ISGS_exbus!S33</f>
        <v>-2.5874341846758853E-3</v>
      </c>
      <c r="T33" s="24">
        <f>BRPL_EOD!T33-BRPL_ISGS_exbus!T33</f>
        <v>0</v>
      </c>
      <c r="U33" s="24">
        <f>BRPL_EOD!U33-BRPL_ISGS_exbus!U33</f>
        <v>6.6116791682446774E-4</v>
      </c>
      <c r="V33" s="24">
        <f>BRPL_EOD!V33-BRPL_ISGS_exbus!V33</f>
        <v>-6.8051671732405339E-5</v>
      </c>
      <c r="W33" s="24">
        <f>BRPL_EOD!W33-BRPL_ISGS_exbus!W33</f>
        <v>5.9050261335755749E-3</v>
      </c>
      <c r="X33" s="24">
        <f>BRPL_EOD!X33-BRPL_ISGS_exbus!X33</f>
        <v>-1.5687278094134172E-3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-1.7109497566138998E-3</v>
      </c>
      <c r="L34" s="24">
        <f>BRPL_EOD!L34-BRPL_ISGS_exbus!L34</f>
        <v>-8.6711585165488714E-6</v>
      </c>
      <c r="M34" s="24">
        <f>BRPL_EOD!M34-BRPL_ISGS_exbus!M34</f>
        <v>-2.2180752760903033E-3</v>
      </c>
      <c r="N34" s="24">
        <f>BRPL_EOD!N34-BRPL_ISGS_exbus!N34</f>
        <v>-5.8745282190812986E-3</v>
      </c>
      <c r="O34" s="24">
        <f>BRPL_EOD!O34-BRPL_ISGS_exbus!O34</f>
        <v>-3.4257338116816527E-4</v>
      </c>
      <c r="P34" s="24">
        <f>BRPL_EOD!P34-BRPL_ISGS_exbus!P34</f>
        <v>-2.3127704119545456E-3</v>
      </c>
      <c r="Q34" s="24">
        <f>BRPL_EOD!Q34-BRPL_ISGS_exbus!Q34</f>
        <v>-1.6626730038025173E-3</v>
      </c>
      <c r="R34" s="24">
        <f>BRPL_EOD!R34-BRPL_ISGS_exbus!R34</f>
        <v>4.6151491442572024E-3</v>
      </c>
      <c r="S34" s="24">
        <f>BRPL_EOD!S34-BRPL_ISGS_exbus!S34</f>
        <v>-2.5874341846758853E-3</v>
      </c>
      <c r="T34" s="24">
        <f>BRPL_EOD!T34-BRPL_ISGS_exbus!T34</f>
        <v>0</v>
      </c>
      <c r="U34" s="24">
        <f>BRPL_EOD!U34-BRPL_ISGS_exbus!U34</f>
        <v>6.6116791682446774E-4</v>
      </c>
      <c r="V34" s="24">
        <f>BRPL_EOD!V34-BRPL_ISGS_exbus!V34</f>
        <v>-6.8051671732405339E-5</v>
      </c>
      <c r="W34" s="24">
        <f>BRPL_EOD!W34-BRPL_ISGS_exbus!W34</f>
        <v>5.9050261335755749E-3</v>
      </c>
      <c r="X34" s="24">
        <f>BRPL_EOD!X34-BRPL_ISGS_exbus!X34</f>
        <v>-1.5687278094134172E-3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-8.1234929481297513E-3</v>
      </c>
      <c r="L35" s="24">
        <f>BRPL_EOD!L35-BRPL_ISGS_exbus!L35</f>
        <v>-8.6711585165488714E-6</v>
      </c>
      <c r="M35" s="24">
        <f>BRPL_EOD!M35-BRPL_ISGS_exbus!M35</f>
        <v>-2.2180752760903033E-3</v>
      </c>
      <c r="N35" s="24">
        <f>BRPL_EOD!N35-BRPL_ISGS_exbus!N35</f>
        <v>-5.8745282190812986E-3</v>
      </c>
      <c r="O35" s="24">
        <f>BRPL_EOD!O35-BRPL_ISGS_exbus!O35</f>
        <v>-3.4257338116816527E-4</v>
      </c>
      <c r="P35" s="24">
        <f>BRPL_EOD!P35-BRPL_ISGS_exbus!P35</f>
        <v>-2.3127704119545456E-3</v>
      </c>
      <c r="Q35" s="24">
        <f>BRPL_EOD!Q35-BRPL_ISGS_exbus!Q35</f>
        <v>-1.6626730038025173E-3</v>
      </c>
      <c r="R35" s="24">
        <f>BRPL_EOD!R35-BRPL_ISGS_exbus!R35</f>
        <v>4.6151491442572024E-3</v>
      </c>
      <c r="S35" s="24">
        <f>BRPL_EOD!S35-BRPL_ISGS_exbus!S35</f>
        <v>-2.5874341846758853E-3</v>
      </c>
      <c r="T35" s="24">
        <f>BRPL_EOD!T35-BRPL_ISGS_exbus!T35</f>
        <v>0</v>
      </c>
      <c r="U35" s="24">
        <f>BRPL_EOD!U35-BRPL_ISGS_exbus!U35</f>
        <v>6.6116791682446774E-4</v>
      </c>
      <c r="V35" s="24">
        <f>BRPL_EOD!V35-BRPL_ISGS_exbus!V35</f>
        <v>-6.8051671732405339E-5</v>
      </c>
      <c r="W35" s="24">
        <f>BRPL_EOD!W35-BRPL_ISGS_exbus!W35</f>
        <v>5.9050261335755749E-3</v>
      </c>
      <c r="X35" s="24">
        <f>BRPL_EOD!X35-BRPL_ISGS_exbus!X35</f>
        <v>-1.5687278094134172E-3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1.9425871261660177E-3</v>
      </c>
      <c r="L36" s="24">
        <f>BRPL_EOD!L36-BRPL_ISGS_exbus!L36</f>
        <v>-8.6711585165488714E-6</v>
      </c>
      <c r="M36" s="24">
        <f>BRPL_EOD!M36-BRPL_ISGS_exbus!M36</f>
        <v>-2.2180752760903033E-3</v>
      </c>
      <c r="N36" s="24">
        <f>BRPL_EOD!N36-BRPL_ISGS_exbus!N36</f>
        <v>-5.8745282190812986E-3</v>
      </c>
      <c r="O36" s="24">
        <f>BRPL_EOD!O36-BRPL_ISGS_exbus!O36</f>
        <v>-3.4257338116816527E-4</v>
      </c>
      <c r="P36" s="24">
        <f>BRPL_EOD!P36-BRPL_ISGS_exbus!P36</f>
        <v>-2.3127704119545456E-3</v>
      </c>
      <c r="Q36" s="24">
        <f>BRPL_EOD!Q36-BRPL_ISGS_exbus!Q36</f>
        <v>-1.6626730038025173E-3</v>
      </c>
      <c r="R36" s="24">
        <f>BRPL_EOD!R36-BRPL_ISGS_exbus!R36</f>
        <v>4.6151491442572024E-3</v>
      </c>
      <c r="S36" s="24">
        <f>BRPL_EOD!S36-BRPL_ISGS_exbus!S36</f>
        <v>-2.5874341846758853E-3</v>
      </c>
      <c r="T36" s="24">
        <f>BRPL_EOD!T36-BRPL_ISGS_exbus!T36</f>
        <v>0</v>
      </c>
      <c r="U36" s="24">
        <f>BRPL_EOD!U36-BRPL_ISGS_exbus!U36</f>
        <v>6.6116791682446774E-4</v>
      </c>
      <c r="V36" s="24">
        <f>BRPL_EOD!V36-BRPL_ISGS_exbus!V36</f>
        <v>-6.8051671732405339E-5</v>
      </c>
      <c r="W36" s="24">
        <f>BRPL_EOD!W36-BRPL_ISGS_exbus!W36</f>
        <v>5.9050261335755749E-3</v>
      </c>
      <c r="X36" s="24">
        <f>BRPL_EOD!X36-BRPL_ISGS_exbus!X36</f>
        <v>-1.5687278094134172E-3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-2.5585676029322713E-3</v>
      </c>
      <c r="L37" s="24">
        <f>BRPL_EOD!L37-BRPL_ISGS_exbus!L37</f>
        <v>-8.6711585165488714E-6</v>
      </c>
      <c r="M37" s="24">
        <f>BRPL_EOD!M37-BRPL_ISGS_exbus!M37</f>
        <v>-2.2180752760903033E-3</v>
      </c>
      <c r="N37" s="24">
        <f>BRPL_EOD!N37-BRPL_ISGS_exbus!N37</f>
        <v>-5.8745282190812986E-3</v>
      </c>
      <c r="O37" s="24">
        <f>BRPL_EOD!O37-BRPL_ISGS_exbus!O37</f>
        <v>-3.4257338116816527E-4</v>
      </c>
      <c r="P37" s="24">
        <f>BRPL_EOD!P37-BRPL_ISGS_exbus!P37</f>
        <v>-2.3127704119545456E-3</v>
      </c>
      <c r="Q37" s="24">
        <f>BRPL_EOD!Q37-BRPL_ISGS_exbus!Q37</f>
        <v>-1.6626730038025173E-3</v>
      </c>
      <c r="R37" s="24">
        <f>BRPL_EOD!R37-BRPL_ISGS_exbus!R37</f>
        <v>4.6151491442572024E-3</v>
      </c>
      <c r="S37" s="24">
        <f>BRPL_EOD!S37-BRPL_ISGS_exbus!S37</f>
        <v>-2.5874341846758853E-3</v>
      </c>
      <c r="T37" s="24">
        <f>BRPL_EOD!T37-BRPL_ISGS_exbus!T37</f>
        <v>0</v>
      </c>
      <c r="U37" s="24">
        <f>BRPL_EOD!U37-BRPL_ISGS_exbus!U37</f>
        <v>6.6116791682446774E-4</v>
      </c>
      <c r="V37" s="24">
        <f>BRPL_EOD!V37-BRPL_ISGS_exbus!V37</f>
        <v>-6.8051671732405339E-5</v>
      </c>
      <c r="W37" s="24">
        <f>BRPL_EOD!W37-BRPL_ISGS_exbus!W37</f>
        <v>5.9050261335755749E-3</v>
      </c>
      <c r="X37" s="24">
        <f>BRPL_EOD!X37-BRPL_ISGS_exbus!X37</f>
        <v>-1.5687278094134172E-3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1.9128573896409762E-3</v>
      </c>
      <c r="L38" s="24">
        <f>BRPL_EOD!L38-BRPL_ISGS_exbus!L38</f>
        <v>-8.6711585165488714E-6</v>
      </c>
      <c r="M38" s="24">
        <f>BRPL_EOD!M38-BRPL_ISGS_exbus!M38</f>
        <v>-2.2180752760903033E-3</v>
      </c>
      <c r="N38" s="24">
        <f>BRPL_EOD!N38-BRPL_ISGS_exbus!N38</f>
        <v>-5.8745282190812986E-3</v>
      </c>
      <c r="O38" s="24">
        <f>BRPL_EOD!O38-BRPL_ISGS_exbus!O38</f>
        <v>-3.4257338116816527E-4</v>
      </c>
      <c r="P38" s="24">
        <f>BRPL_EOD!P38-BRPL_ISGS_exbus!P38</f>
        <v>-2.3127704119545456E-3</v>
      </c>
      <c r="Q38" s="24">
        <f>BRPL_EOD!Q38-BRPL_ISGS_exbus!Q38</f>
        <v>-1.6626730038025173E-3</v>
      </c>
      <c r="R38" s="24">
        <f>BRPL_EOD!R38-BRPL_ISGS_exbus!R38</f>
        <v>4.6151491442572024E-3</v>
      </c>
      <c r="S38" s="24">
        <f>BRPL_EOD!S38-BRPL_ISGS_exbus!S38</f>
        <v>-2.5874341846758853E-3</v>
      </c>
      <c r="T38" s="24">
        <f>BRPL_EOD!T38-BRPL_ISGS_exbus!T38</f>
        <v>0</v>
      </c>
      <c r="U38" s="24">
        <f>BRPL_EOD!U38-BRPL_ISGS_exbus!U38</f>
        <v>6.6116791682446774E-4</v>
      </c>
      <c r="V38" s="24">
        <f>BRPL_EOD!V38-BRPL_ISGS_exbus!V38</f>
        <v>-6.8051671732405339E-5</v>
      </c>
      <c r="W38" s="24">
        <f>BRPL_EOD!W38-BRPL_ISGS_exbus!W38</f>
        <v>5.9050261335755749E-3</v>
      </c>
      <c r="X38" s="24">
        <f>BRPL_EOD!X38-BRPL_ISGS_exbus!X38</f>
        <v>-1.5687278094134172E-3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2.3189558208969174E-3</v>
      </c>
      <c r="L39" s="24">
        <f>BRPL_EOD!L39-BRPL_ISGS_exbus!L39</f>
        <v>-8.6711585165488714E-6</v>
      </c>
      <c r="M39" s="24">
        <f>BRPL_EOD!M39-BRPL_ISGS_exbus!M39</f>
        <v>-2.2180752760903033E-3</v>
      </c>
      <c r="N39" s="24">
        <f>BRPL_EOD!N39-BRPL_ISGS_exbus!N39</f>
        <v>-5.8745282190812986E-3</v>
      </c>
      <c r="O39" s="24">
        <f>BRPL_EOD!O39-BRPL_ISGS_exbus!O39</f>
        <v>-3.4257338116816527E-4</v>
      </c>
      <c r="P39" s="24">
        <f>BRPL_EOD!P39-BRPL_ISGS_exbus!P39</f>
        <v>-2.3127704119545456E-3</v>
      </c>
      <c r="Q39" s="24">
        <f>BRPL_EOD!Q39-BRPL_ISGS_exbus!Q39</f>
        <v>-1.6626730038025173E-3</v>
      </c>
      <c r="R39" s="24">
        <f>BRPL_EOD!R39-BRPL_ISGS_exbus!R39</f>
        <v>4.6151491442572024E-3</v>
      </c>
      <c r="S39" s="24">
        <f>BRPL_EOD!S39-BRPL_ISGS_exbus!S39</f>
        <v>-2.5874341846758853E-3</v>
      </c>
      <c r="T39" s="24">
        <f>BRPL_EOD!T39-BRPL_ISGS_exbus!T39</f>
        <v>0</v>
      </c>
      <c r="U39" s="24">
        <f>BRPL_EOD!U39-BRPL_ISGS_exbus!U39</f>
        <v>6.6116791682446774E-4</v>
      </c>
      <c r="V39" s="24">
        <f>BRPL_EOD!V39-BRPL_ISGS_exbus!V39</f>
        <v>-6.8051671732405339E-5</v>
      </c>
      <c r="W39" s="24">
        <f>BRPL_EOD!W39-BRPL_ISGS_exbus!W39</f>
        <v>5.9050261335755749E-3</v>
      </c>
      <c r="X39" s="24">
        <f>BRPL_EOD!X39-BRPL_ISGS_exbus!X39</f>
        <v>-1.5687278094134172E-3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2.3189558208969174E-3</v>
      </c>
      <c r="L40" s="24">
        <f>BRPL_EOD!L40-BRPL_ISGS_exbus!L40</f>
        <v>3.7717511145007876E-5</v>
      </c>
      <c r="M40" s="24">
        <f>BRPL_EOD!M40-BRPL_ISGS_exbus!M40</f>
        <v>-2.2180752760903033E-3</v>
      </c>
      <c r="N40" s="24">
        <f>BRPL_EOD!N40-BRPL_ISGS_exbus!N40</f>
        <v>-5.8745282190812986E-3</v>
      </c>
      <c r="O40" s="24">
        <f>BRPL_EOD!O40-BRPL_ISGS_exbus!O40</f>
        <v>-3.4257338116816527E-4</v>
      </c>
      <c r="P40" s="24">
        <f>BRPL_EOD!P40-BRPL_ISGS_exbus!P40</f>
        <v>-2.3127704119545456E-3</v>
      </c>
      <c r="Q40" s="24">
        <f>BRPL_EOD!Q40-BRPL_ISGS_exbus!Q40</f>
        <v>-4.2432057416297297E-4</v>
      </c>
      <c r="R40" s="24">
        <f>BRPL_EOD!R40-BRPL_ISGS_exbus!R40</f>
        <v>4.6151491442572024E-3</v>
      </c>
      <c r="S40" s="24">
        <f>BRPL_EOD!S40-BRPL_ISGS_exbus!S40</f>
        <v>-1.4235564317397476E-3</v>
      </c>
      <c r="T40" s="24">
        <f>BRPL_EOD!T40-BRPL_ISGS_exbus!T40</f>
        <v>0</v>
      </c>
      <c r="U40" s="24">
        <f>BRPL_EOD!U40-BRPL_ISGS_exbus!U40</f>
        <v>6.6116791682446774E-4</v>
      </c>
      <c r="V40" s="24">
        <f>BRPL_EOD!V40-BRPL_ISGS_exbus!V40</f>
        <v>-6.8051671732405339E-5</v>
      </c>
      <c r="W40" s="24">
        <f>BRPL_EOD!W40-BRPL_ISGS_exbus!W40</f>
        <v>5.9050261335755749E-3</v>
      </c>
      <c r="X40" s="24">
        <f>BRPL_EOD!X40-BRPL_ISGS_exbus!X40</f>
        <v>-1.5687278094134172E-3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2.3189558208969174E-3</v>
      </c>
      <c r="L41" s="24">
        <f>BRPL_EOD!L41-BRPL_ISGS_exbus!L41</f>
        <v>-2.4629513146301463E-5</v>
      </c>
      <c r="M41" s="24">
        <f>BRPL_EOD!M41-BRPL_ISGS_exbus!M41</f>
        <v>-2.2180752760903033E-3</v>
      </c>
      <c r="N41" s="24">
        <f>BRPL_EOD!N41-BRPL_ISGS_exbus!N41</f>
        <v>-5.8745282190812986E-3</v>
      </c>
      <c r="O41" s="24">
        <f>BRPL_EOD!O41-BRPL_ISGS_exbus!O41</f>
        <v>-3.4257338116816527E-4</v>
      </c>
      <c r="P41" s="24">
        <f>BRPL_EOD!P41-BRPL_ISGS_exbus!P41</f>
        <v>-2.3127704119545456E-3</v>
      </c>
      <c r="Q41" s="24">
        <f>BRPL_EOD!Q41-BRPL_ISGS_exbus!Q41</f>
        <v>-4.2432057416297297E-4</v>
      </c>
      <c r="R41" s="24">
        <f>BRPL_EOD!R41-BRPL_ISGS_exbus!R41</f>
        <v>4.6151491442572024E-3</v>
      </c>
      <c r="S41" s="24">
        <f>BRPL_EOD!S41-BRPL_ISGS_exbus!S41</f>
        <v>-1.4235564317397476E-3</v>
      </c>
      <c r="T41" s="24">
        <f>BRPL_EOD!T41-BRPL_ISGS_exbus!T41</f>
        <v>0</v>
      </c>
      <c r="U41" s="24">
        <f>BRPL_EOD!U41-BRPL_ISGS_exbus!U41</f>
        <v>6.6116791682446774E-4</v>
      </c>
      <c r="V41" s="24">
        <f>BRPL_EOD!V41-BRPL_ISGS_exbus!V41</f>
        <v>-6.8051671732405339E-5</v>
      </c>
      <c r="W41" s="24">
        <f>BRPL_EOD!W41-BRPL_ISGS_exbus!W41</f>
        <v>5.9050261335755749E-3</v>
      </c>
      <c r="X41" s="24">
        <f>BRPL_EOD!X41-BRPL_ISGS_exbus!X41</f>
        <v>-1.5687278094134172E-3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2.3189558208969174E-3</v>
      </c>
      <c r="L42" s="24">
        <f>BRPL_EOD!L42-BRPL_ISGS_exbus!L42</f>
        <v>-2.4629513146301463E-5</v>
      </c>
      <c r="M42" s="24">
        <f>BRPL_EOD!M42-BRPL_ISGS_exbus!M42</f>
        <v>-2.2180752760903033E-3</v>
      </c>
      <c r="N42" s="24">
        <f>BRPL_EOD!N42-BRPL_ISGS_exbus!N42</f>
        <v>-5.8745282190812986E-3</v>
      </c>
      <c r="O42" s="24">
        <f>BRPL_EOD!O42-BRPL_ISGS_exbus!O42</f>
        <v>-3.4257338116816527E-4</v>
      </c>
      <c r="P42" s="24">
        <f>BRPL_EOD!P42-BRPL_ISGS_exbus!P42</f>
        <v>-2.3127704119545456E-3</v>
      </c>
      <c r="Q42" s="24">
        <f>BRPL_EOD!Q42-BRPL_ISGS_exbus!Q42</f>
        <v>-4.2432057416297297E-4</v>
      </c>
      <c r="R42" s="24">
        <f>BRPL_EOD!R42-BRPL_ISGS_exbus!R42</f>
        <v>4.6151491442572024E-3</v>
      </c>
      <c r="S42" s="24">
        <f>BRPL_EOD!S42-BRPL_ISGS_exbus!S42</f>
        <v>-1.4235564317397476E-3</v>
      </c>
      <c r="T42" s="24">
        <f>BRPL_EOD!T42-BRPL_ISGS_exbus!T42</f>
        <v>0</v>
      </c>
      <c r="U42" s="24">
        <f>BRPL_EOD!U42-BRPL_ISGS_exbus!U42</f>
        <v>6.6116791682446774E-4</v>
      </c>
      <c r="V42" s="24">
        <f>BRPL_EOD!V42-BRPL_ISGS_exbus!V42</f>
        <v>-6.8051671732405339E-5</v>
      </c>
      <c r="W42" s="24">
        <f>BRPL_EOD!W42-BRPL_ISGS_exbus!W42</f>
        <v>5.9050261335755749E-3</v>
      </c>
      <c r="X42" s="24">
        <f>BRPL_EOD!X42-BRPL_ISGS_exbus!X42</f>
        <v>-1.5687278094134172E-3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2.3189558208969174E-3</v>
      </c>
      <c r="L43" s="24">
        <f>BRPL_EOD!L43-BRPL_ISGS_exbus!L43</f>
        <v>-2.4629513146301463E-5</v>
      </c>
      <c r="M43" s="24">
        <f>BRPL_EOD!M43-BRPL_ISGS_exbus!M43</f>
        <v>-2.2180752760903033E-3</v>
      </c>
      <c r="N43" s="24">
        <f>BRPL_EOD!N43-BRPL_ISGS_exbus!N43</f>
        <v>-5.8745282190812986E-3</v>
      </c>
      <c r="O43" s="24">
        <f>BRPL_EOD!O43-BRPL_ISGS_exbus!O43</f>
        <v>-3.4257338116816527E-4</v>
      </c>
      <c r="P43" s="24">
        <f>BRPL_EOD!P43-BRPL_ISGS_exbus!P43</f>
        <v>-2.3127704119545456E-3</v>
      </c>
      <c r="Q43" s="24">
        <f>BRPL_EOD!Q43-BRPL_ISGS_exbus!Q43</f>
        <v>7.622125984250161E-4</v>
      </c>
      <c r="R43" s="24">
        <f>BRPL_EOD!R43-BRPL_ISGS_exbus!R43</f>
        <v>4.6151491442572024E-3</v>
      </c>
      <c r="S43" s="24">
        <f>BRPL_EOD!S43-BRPL_ISGS_exbus!S43</f>
        <v>8.8887733182563267E-4</v>
      </c>
      <c r="T43" s="24">
        <f>BRPL_EOD!T43-BRPL_ISGS_exbus!T43</f>
        <v>0</v>
      </c>
      <c r="U43" s="24">
        <f>BRPL_EOD!U43-BRPL_ISGS_exbus!U43</f>
        <v>6.6116791682446774E-4</v>
      </c>
      <c r="V43" s="24">
        <f>BRPL_EOD!V43-BRPL_ISGS_exbus!V43</f>
        <v>-6.8051671732405339E-5</v>
      </c>
      <c r="W43" s="24">
        <f>BRPL_EOD!W43-BRPL_ISGS_exbus!W43</f>
        <v>5.9050261335755749E-3</v>
      </c>
      <c r="X43" s="24">
        <f>BRPL_EOD!X43-BRPL_ISGS_exbus!X43</f>
        <v>-1.5687278094134172E-3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2.3189558208969174E-3</v>
      </c>
      <c r="L44" s="24">
        <f>BRPL_EOD!L44-BRPL_ISGS_exbus!L44</f>
        <v>-2.4629513146301463E-5</v>
      </c>
      <c r="M44" s="24">
        <f>BRPL_EOD!M44-BRPL_ISGS_exbus!M44</f>
        <v>-2.2180752760903033E-3</v>
      </c>
      <c r="N44" s="24">
        <f>BRPL_EOD!N44-BRPL_ISGS_exbus!N44</f>
        <v>-5.8745282190812986E-3</v>
      </c>
      <c r="O44" s="24">
        <f>BRPL_EOD!O44-BRPL_ISGS_exbus!O44</f>
        <v>-3.4257338116816527E-4</v>
      </c>
      <c r="P44" s="24">
        <f>BRPL_EOD!P44-BRPL_ISGS_exbus!P44</f>
        <v>-2.3127704119545456E-3</v>
      </c>
      <c r="Q44" s="24">
        <f>BRPL_EOD!Q44-BRPL_ISGS_exbus!Q44</f>
        <v>7.622125984250161E-4</v>
      </c>
      <c r="R44" s="24">
        <f>BRPL_EOD!R44-BRPL_ISGS_exbus!R44</f>
        <v>4.6151491442572024E-3</v>
      </c>
      <c r="S44" s="24">
        <f>BRPL_EOD!S44-BRPL_ISGS_exbus!S44</f>
        <v>8.8887733182563267E-4</v>
      </c>
      <c r="T44" s="24">
        <f>BRPL_EOD!T44-BRPL_ISGS_exbus!T44</f>
        <v>0</v>
      </c>
      <c r="U44" s="24">
        <f>BRPL_EOD!U44-BRPL_ISGS_exbus!U44</f>
        <v>6.6116791682446774E-4</v>
      </c>
      <c r="V44" s="24">
        <f>BRPL_EOD!V44-BRPL_ISGS_exbus!V44</f>
        <v>-6.8051671732405339E-5</v>
      </c>
      <c r="W44" s="24">
        <f>BRPL_EOD!W44-BRPL_ISGS_exbus!W44</f>
        <v>5.9050261335755749E-3</v>
      </c>
      <c r="X44" s="24">
        <f>BRPL_EOD!X44-BRPL_ISGS_exbus!X44</f>
        <v>-1.5687278094134172E-3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2.3189558208969174E-3</v>
      </c>
      <c r="L45" s="24">
        <f>BRPL_EOD!L45-BRPL_ISGS_exbus!L45</f>
        <v>-2.4629513146301463E-5</v>
      </c>
      <c r="M45" s="24">
        <f>BRPL_EOD!M45-BRPL_ISGS_exbus!M45</f>
        <v>-2.2180752760903033E-3</v>
      </c>
      <c r="N45" s="24">
        <f>BRPL_EOD!N45-BRPL_ISGS_exbus!N45</f>
        <v>-5.8745282190812986E-3</v>
      </c>
      <c r="O45" s="24">
        <f>BRPL_EOD!O45-BRPL_ISGS_exbus!O45</f>
        <v>-3.4257338116816527E-4</v>
      </c>
      <c r="P45" s="24">
        <f>BRPL_EOD!P45-BRPL_ISGS_exbus!P45</f>
        <v>-2.3127704119545456E-3</v>
      </c>
      <c r="Q45" s="24">
        <f>BRPL_EOD!Q45-BRPL_ISGS_exbus!Q45</f>
        <v>7.622125984250161E-4</v>
      </c>
      <c r="R45" s="24">
        <f>BRPL_EOD!R45-BRPL_ISGS_exbus!R45</f>
        <v>4.6151491442572024E-3</v>
      </c>
      <c r="S45" s="24">
        <f>BRPL_EOD!S45-BRPL_ISGS_exbus!S45</f>
        <v>8.8887733182563267E-4</v>
      </c>
      <c r="T45" s="24">
        <f>BRPL_EOD!T45-BRPL_ISGS_exbus!T45</f>
        <v>0</v>
      </c>
      <c r="U45" s="24">
        <f>BRPL_EOD!U45-BRPL_ISGS_exbus!U45</f>
        <v>6.6116791682446774E-4</v>
      </c>
      <c r="V45" s="24">
        <f>BRPL_EOD!V45-BRPL_ISGS_exbus!V45</f>
        <v>-6.8051671732405339E-5</v>
      </c>
      <c r="W45" s="24">
        <f>BRPL_EOD!W45-BRPL_ISGS_exbus!W45</f>
        <v>5.9050261335755749E-3</v>
      </c>
      <c r="X45" s="24">
        <f>BRPL_EOD!X45-BRPL_ISGS_exbus!X45</f>
        <v>-1.5687278094134172E-3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2.3189558208969174E-3</v>
      </c>
      <c r="L46" s="24">
        <f>BRPL_EOD!L46-BRPL_ISGS_exbus!L46</f>
        <v>-2.4629513146301463E-5</v>
      </c>
      <c r="M46" s="24">
        <f>BRPL_EOD!M46-BRPL_ISGS_exbus!M46</f>
        <v>-2.2180752760903033E-3</v>
      </c>
      <c r="N46" s="24">
        <f>BRPL_EOD!N46-BRPL_ISGS_exbus!N46</f>
        <v>-5.8745282190812986E-3</v>
      </c>
      <c r="O46" s="24">
        <f>BRPL_EOD!O46-BRPL_ISGS_exbus!O46</f>
        <v>-3.4257338116816527E-4</v>
      </c>
      <c r="P46" s="24">
        <f>BRPL_EOD!P46-BRPL_ISGS_exbus!P46</f>
        <v>-2.3127704119545456E-3</v>
      </c>
      <c r="Q46" s="24">
        <f>BRPL_EOD!Q46-BRPL_ISGS_exbus!Q46</f>
        <v>7.622125984250161E-4</v>
      </c>
      <c r="R46" s="24">
        <f>BRPL_EOD!R46-BRPL_ISGS_exbus!R46</f>
        <v>4.6151491442572024E-3</v>
      </c>
      <c r="S46" s="24">
        <f>BRPL_EOD!S46-BRPL_ISGS_exbus!S46</f>
        <v>8.8887733182563267E-4</v>
      </c>
      <c r="T46" s="24">
        <f>BRPL_EOD!T46-BRPL_ISGS_exbus!T46</f>
        <v>0</v>
      </c>
      <c r="U46" s="24">
        <f>BRPL_EOD!U46-BRPL_ISGS_exbus!U46</f>
        <v>6.6116791682446774E-4</v>
      </c>
      <c r="V46" s="24">
        <f>BRPL_EOD!V46-BRPL_ISGS_exbus!V46</f>
        <v>-6.8051671732405339E-5</v>
      </c>
      <c r="W46" s="24">
        <f>BRPL_EOD!W46-BRPL_ISGS_exbus!W46</f>
        <v>5.9050261335755749E-3</v>
      </c>
      <c r="X46" s="24">
        <f>BRPL_EOD!X46-BRPL_ISGS_exbus!X46</f>
        <v>-1.5687278094134172E-3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-1.8836054617850095E-3</v>
      </c>
      <c r="L47" s="24">
        <f>BRPL_EOD!L47-BRPL_ISGS_exbus!L47</f>
        <v>-2.4629513146301463E-5</v>
      </c>
      <c r="M47" s="24">
        <f>BRPL_EOD!M47-BRPL_ISGS_exbus!M47</f>
        <v>-2.2180752760903033E-3</v>
      </c>
      <c r="N47" s="24">
        <f>BRPL_EOD!N47-BRPL_ISGS_exbus!N47</f>
        <v>-5.8745282190812986E-3</v>
      </c>
      <c r="O47" s="24">
        <f>BRPL_EOD!O47-BRPL_ISGS_exbus!O47</f>
        <v>-3.4257338116816527E-4</v>
      </c>
      <c r="P47" s="24">
        <f>BRPL_EOD!P47-BRPL_ISGS_exbus!P47</f>
        <v>-2.3127704119545456E-3</v>
      </c>
      <c r="Q47" s="24">
        <f>BRPL_EOD!Q47-BRPL_ISGS_exbus!Q47</f>
        <v>7.622125984250161E-4</v>
      </c>
      <c r="R47" s="24">
        <f>BRPL_EOD!R47-BRPL_ISGS_exbus!R47</f>
        <v>4.3806567493120951E-3</v>
      </c>
      <c r="S47" s="24">
        <f>BRPL_EOD!S47-BRPL_ISGS_exbus!S47</f>
        <v>8.8887733182563267E-4</v>
      </c>
      <c r="T47" s="24">
        <f>BRPL_EOD!T47-BRPL_ISGS_exbus!T47</f>
        <v>0</v>
      </c>
      <c r="U47" s="24">
        <f>BRPL_EOD!U47-BRPL_ISGS_exbus!U47</f>
        <v>6.6116791682446774E-4</v>
      </c>
      <c r="V47" s="24">
        <f>BRPL_EOD!V47-BRPL_ISGS_exbus!V47</f>
        <v>-6.8051671732405339E-5</v>
      </c>
      <c r="W47" s="24">
        <f>BRPL_EOD!W47-BRPL_ISGS_exbus!W47</f>
        <v>5.9050261335755749E-3</v>
      </c>
      <c r="X47" s="24">
        <f>BRPL_EOD!X47-BRPL_ISGS_exbus!X47</f>
        <v>-1.5687278094134172E-3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-1.8836054617850095E-3</v>
      </c>
      <c r="L48" s="24">
        <f>BRPL_EOD!L48-BRPL_ISGS_exbus!L48</f>
        <v>-2.4629513146301463E-5</v>
      </c>
      <c r="M48" s="24">
        <f>BRPL_EOD!M48-BRPL_ISGS_exbus!M48</f>
        <v>-2.2180752760903033E-3</v>
      </c>
      <c r="N48" s="24">
        <f>BRPL_EOD!N48-BRPL_ISGS_exbus!N48</f>
        <v>-5.8745282190812986E-3</v>
      </c>
      <c r="O48" s="24">
        <f>BRPL_EOD!O48-BRPL_ISGS_exbus!O48</f>
        <v>-3.4257338116816527E-4</v>
      </c>
      <c r="P48" s="24">
        <f>BRPL_EOD!P48-BRPL_ISGS_exbus!P48</f>
        <v>-2.3127704119545456E-3</v>
      </c>
      <c r="Q48" s="24">
        <f>BRPL_EOD!Q48-BRPL_ISGS_exbus!Q48</f>
        <v>7.622125984250161E-4</v>
      </c>
      <c r="R48" s="24">
        <f>BRPL_EOD!R48-BRPL_ISGS_exbus!R48</f>
        <v>4.3806567493120951E-3</v>
      </c>
      <c r="S48" s="24">
        <f>BRPL_EOD!S48-BRPL_ISGS_exbus!S48</f>
        <v>8.8887733182563267E-4</v>
      </c>
      <c r="T48" s="24">
        <f>BRPL_EOD!T48-BRPL_ISGS_exbus!T48</f>
        <v>0</v>
      </c>
      <c r="U48" s="24">
        <f>BRPL_EOD!U48-BRPL_ISGS_exbus!U48</f>
        <v>6.6116791682446774E-4</v>
      </c>
      <c r="V48" s="24">
        <f>BRPL_EOD!V48-BRPL_ISGS_exbus!V48</f>
        <v>-6.8051671732405339E-5</v>
      </c>
      <c r="W48" s="24">
        <f>BRPL_EOD!W48-BRPL_ISGS_exbus!W48</f>
        <v>5.9050261335755749E-3</v>
      </c>
      <c r="X48" s="24">
        <f>BRPL_EOD!X48-BRPL_ISGS_exbus!X48</f>
        <v>-1.5687278094134172E-3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-1.8836054617850095E-3</v>
      </c>
      <c r="L49" s="24">
        <f>BRPL_EOD!L49-BRPL_ISGS_exbus!L49</f>
        <v>-2.4629513146301463E-5</v>
      </c>
      <c r="M49" s="24">
        <f>BRPL_EOD!M49-BRPL_ISGS_exbus!M49</f>
        <v>-2.2180752760903033E-3</v>
      </c>
      <c r="N49" s="24">
        <f>BRPL_EOD!N49-BRPL_ISGS_exbus!N49</f>
        <v>-5.8745282190812986E-3</v>
      </c>
      <c r="O49" s="24">
        <f>BRPL_EOD!O49-BRPL_ISGS_exbus!O49</f>
        <v>-3.4257338116816527E-4</v>
      </c>
      <c r="P49" s="24">
        <f>BRPL_EOD!P49-BRPL_ISGS_exbus!P49</f>
        <v>-2.3127704119545456E-3</v>
      </c>
      <c r="Q49" s="24">
        <f>BRPL_EOD!Q49-BRPL_ISGS_exbus!Q49</f>
        <v>7.622125984250161E-4</v>
      </c>
      <c r="R49" s="24">
        <f>BRPL_EOD!R49-BRPL_ISGS_exbus!R49</f>
        <v>4.3806567493120951E-3</v>
      </c>
      <c r="S49" s="24">
        <f>BRPL_EOD!S49-BRPL_ISGS_exbus!S49</f>
        <v>8.8887733182563267E-4</v>
      </c>
      <c r="T49" s="24">
        <f>BRPL_EOD!T49-BRPL_ISGS_exbus!T49</f>
        <v>0</v>
      </c>
      <c r="U49" s="24">
        <f>BRPL_EOD!U49-BRPL_ISGS_exbus!U49</f>
        <v>6.6116791682446774E-4</v>
      </c>
      <c r="V49" s="24">
        <f>BRPL_EOD!V49-BRPL_ISGS_exbus!V49</f>
        <v>-6.8051671732405339E-5</v>
      </c>
      <c r="W49" s="24">
        <f>BRPL_EOD!W49-BRPL_ISGS_exbus!W49</f>
        <v>5.9050261335755749E-3</v>
      </c>
      <c r="X49" s="24">
        <f>BRPL_EOD!X49-BRPL_ISGS_exbus!X49</f>
        <v>-1.5687278094134172E-3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-1.8836054617850095E-3</v>
      </c>
      <c r="L50" s="24">
        <f>BRPL_EOD!L50-BRPL_ISGS_exbus!L50</f>
        <v>1.4571548292874326E-5</v>
      </c>
      <c r="M50" s="24">
        <f>BRPL_EOD!M50-BRPL_ISGS_exbus!M50</f>
        <v>-2.2180752760903033E-3</v>
      </c>
      <c r="N50" s="24">
        <f>BRPL_EOD!N50-BRPL_ISGS_exbus!N50</f>
        <v>-5.8745282190812986E-3</v>
      </c>
      <c r="O50" s="24">
        <f>BRPL_EOD!O50-BRPL_ISGS_exbus!O50</f>
        <v>-3.4257338116816527E-4</v>
      </c>
      <c r="P50" s="24">
        <f>BRPL_EOD!P50-BRPL_ISGS_exbus!P50</f>
        <v>-2.3127704119545456E-3</v>
      </c>
      <c r="Q50" s="24">
        <f>BRPL_EOD!Q50-BRPL_ISGS_exbus!Q50</f>
        <v>7.622125984250161E-4</v>
      </c>
      <c r="R50" s="24">
        <f>BRPL_EOD!R50-BRPL_ISGS_exbus!R50</f>
        <v>4.3806567493120951E-3</v>
      </c>
      <c r="S50" s="24">
        <f>BRPL_EOD!S50-BRPL_ISGS_exbus!S50</f>
        <v>8.8887733182563267E-4</v>
      </c>
      <c r="T50" s="24">
        <f>BRPL_EOD!T50-BRPL_ISGS_exbus!T50</f>
        <v>0</v>
      </c>
      <c r="U50" s="24">
        <f>BRPL_EOD!U50-BRPL_ISGS_exbus!U50</f>
        <v>6.6116791682446774E-4</v>
      </c>
      <c r="V50" s="24">
        <f>BRPL_EOD!V50-BRPL_ISGS_exbus!V50</f>
        <v>-6.8051671732405339E-5</v>
      </c>
      <c r="W50" s="24">
        <f>BRPL_EOD!W50-BRPL_ISGS_exbus!W50</f>
        <v>5.9050261335755749E-3</v>
      </c>
      <c r="X50" s="24">
        <f>BRPL_EOD!X50-BRPL_ISGS_exbus!X50</f>
        <v>-1.5687278094134172E-3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-1.8836054617850095E-3</v>
      </c>
      <c r="L51" s="24">
        <f>BRPL_EOD!L51-BRPL_ISGS_exbus!L51</f>
        <v>2.1610727006127206E-5</v>
      </c>
      <c r="M51" s="24">
        <f>BRPL_EOD!M51-BRPL_ISGS_exbus!M51</f>
        <v>-2.2180752760903033E-3</v>
      </c>
      <c r="N51" s="24">
        <f>BRPL_EOD!N51-BRPL_ISGS_exbus!N51</f>
        <v>-5.8745282190812986E-3</v>
      </c>
      <c r="O51" s="24">
        <f>BRPL_EOD!O51-BRPL_ISGS_exbus!O51</f>
        <v>-3.4257338116816527E-4</v>
      </c>
      <c r="P51" s="24">
        <f>BRPL_EOD!P51-BRPL_ISGS_exbus!P51</f>
        <v>-2.3127704119545456E-3</v>
      </c>
      <c r="Q51" s="24">
        <f>BRPL_EOD!Q51-BRPL_ISGS_exbus!Q51</f>
        <v>7.622125984250161E-4</v>
      </c>
      <c r="R51" s="24">
        <f>BRPL_EOD!R51-BRPL_ISGS_exbus!R51</f>
        <v>4.3806567493120951E-3</v>
      </c>
      <c r="S51" s="24">
        <f>BRPL_EOD!S51-BRPL_ISGS_exbus!S51</f>
        <v>8.8887733182563267E-4</v>
      </c>
      <c r="T51" s="24">
        <f>BRPL_EOD!T51-BRPL_ISGS_exbus!T51</f>
        <v>0</v>
      </c>
      <c r="U51" s="24">
        <f>BRPL_EOD!U51-BRPL_ISGS_exbus!U51</f>
        <v>6.6116791682446774E-4</v>
      </c>
      <c r="V51" s="24">
        <f>BRPL_EOD!V51-BRPL_ISGS_exbus!V51</f>
        <v>-6.8051671732405339E-5</v>
      </c>
      <c r="W51" s="24">
        <f>BRPL_EOD!W51-BRPL_ISGS_exbus!W51</f>
        <v>5.9050261335755749E-3</v>
      </c>
      <c r="X51" s="24">
        <f>BRPL_EOD!X51-BRPL_ISGS_exbus!X51</f>
        <v>-1.5687278094134172E-3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-1.8836054617850095E-3</v>
      </c>
      <c r="L52" s="24">
        <f>BRPL_EOD!L52-BRPL_ISGS_exbus!L52</f>
        <v>-1.5675203107967661E-5</v>
      </c>
      <c r="M52" s="24">
        <f>BRPL_EOD!M52-BRPL_ISGS_exbus!M52</f>
        <v>-2.2180752760903033E-3</v>
      </c>
      <c r="N52" s="24">
        <f>BRPL_EOD!N52-BRPL_ISGS_exbus!N52</f>
        <v>-5.8745282190812986E-3</v>
      </c>
      <c r="O52" s="24">
        <f>BRPL_EOD!O52-BRPL_ISGS_exbus!O52</f>
        <v>-3.4257338116816527E-4</v>
      </c>
      <c r="P52" s="24">
        <f>BRPL_EOD!P52-BRPL_ISGS_exbus!P52</f>
        <v>-2.3127704119545456E-3</v>
      </c>
      <c r="Q52" s="24">
        <f>BRPL_EOD!Q52-BRPL_ISGS_exbus!Q52</f>
        <v>7.622125984250161E-4</v>
      </c>
      <c r="R52" s="24">
        <f>BRPL_EOD!R52-BRPL_ISGS_exbus!R52</f>
        <v>4.3806567493120951E-3</v>
      </c>
      <c r="S52" s="24">
        <f>BRPL_EOD!S52-BRPL_ISGS_exbus!S52</f>
        <v>8.8887733182563267E-4</v>
      </c>
      <c r="T52" s="24">
        <f>BRPL_EOD!T52-BRPL_ISGS_exbus!T52</f>
        <v>0</v>
      </c>
      <c r="U52" s="24">
        <f>BRPL_EOD!U52-BRPL_ISGS_exbus!U52</f>
        <v>6.6116791682446774E-4</v>
      </c>
      <c r="V52" s="24">
        <f>BRPL_EOD!V52-BRPL_ISGS_exbus!V52</f>
        <v>-6.8051671732405339E-5</v>
      </c>
      <c r="W52" s="24">
        <f>BRPL_EOD!W52-BRPL_ISGS_exbus!W52</f>
        <v>5.9050261335755749E-3</v>
      </c>
      <c r="X52" s="24">
        <f>BRPL_EOD!X52-BRPL_ISGS_exbus!X52</f>
        <v>-1.5687278094134172E-3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-1.8836054617850095E-3</v>
      </c>
      <c r="L53" s="24">
        <f>BRPL_EOD!L53-BRPL_ISGS_exbus!L53</f>
        <v>-2.8897017445128625E-5</v>
      </c>
      <c r="M53" s="24">
        <f>BRPL_EOD!M53-BRPL_ISGS_exbus!M53</f>
        <v>-2.2180752760903033E-3</v>
      </c>
      <c r="N53" s="24">
        <f>BRPL_EOD!N53-BRPL_ISGS_exbus!N53</f>
        <v>-5.8745282190812986E-3</v>
      </c>
      <c r="O53" s="24">
        <f>BRPL_EOD!O53-BRPL_ISGS_exbus!O53</f>
        <v>-3.4257338116816527E-4</v>
      </c>
      <c r="P53" s="24">
        <f>BRPL_EOD!P53-BRPL_ISGS_exbus!P53</f>
        <v>-2.3127704119545456E-3</v>
      </c>
      <c r="Q53" s="24">
        <f>BRPL_EOD!Q53-BRPL_ISGS_exbus!Q53</f>
        <v>7.622125984250161E-4</v>
      </c>
      <c r="R53" s="24">
        <f>BRPL_EOD!R53-BRPL_ISGS_exbus!R53</f>
        <v>4.3806567493120951E-3</v>
      </c>
      <c r="S53" s="24">
        <f>BRPL_EOD!S53-BRPL_ISGS_exbus!S53</f>
        <v>8.8887733182563267E-4</v>
      </c>
      <c r="T53" s="24">
        <f>BRPL_EOD!T53-BRPL_ISGS_exbus!T53</f>
        <v>0</v>
      </c>
      <c r="U53" s="24">
        <f>BRPL_EOD!U53-BRPL_ISGS_exbus!U53</f>
        <v>6.6116791682446774E-4</v>
      </c>
      <c r="V53" s="24">
        <f>BRPL_EOD!V53-BRPL_ISGS_exbus!V53</f>
        <v>-6.8051671732405339E-5</v>
      </c>
      <c r="W53" s="24">
        <f>BRPL_EOD!W53-BRPL_ISGS_exbus!W53</f>
        <v>5.9050261335755749E-3</v>
      </c>
      <c r="X53" s="24">
        <f>BRPL_EOD!X53-BRPL_ISGS_exbus!X53</f>
        <v>-1.5687278094134172E-3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-1.8836054617850095E-3</v>
      </c>
      <c r="L54" s="24">
        <f>BRPL_EOD!L54-BRPL_ISGS_exbus!L54</f>
        <v>-2.8897017445128625E-5</v>
      </c>
      <c r="M54" s="24">
        <f>BRPL_EOD!M54-BRPL_ISGS_exbus!M54</f>
        <v>-2.2180752760903033E-3</v>
      </c>
      <c r="N54" s="24">
        <f>BRPL_EOD!N54-BRPL_ISGS_exbus!N54</f>
        <v>-5.8745282190812986E-3</v>
      </c>
      <c r="O54" s="24">
        <f>BRPL_EOD!O54-BRPL_ISGS_exbus!O54</f>
        <v>-3.4257338116816527E-4</v>
      </c>
      <c r="P54" s="24">
        <f>BRPL_EOD!P54-BRPL_ISGS_exbus!P54</f>
        <v>-2.3127704119545456E-3</v>
      </c>
      <c r="Q54" s="24">
        <f>BRPL_EOD!Q54-BRPL_ISGS_exbus!Q54</f>
        <v>7.622125984250161E-4</v>
      </c>
      <c r="R54" s="24">
        <f>BRPL_EOD!R54-BRPL_ISGS_exbus!R54</f>
        <v>4.3806567493120951E-3</v>
      </c>
      <c r="S54" s="24">
        <f>BRPL_EOD!S54-BRPL_ISGS_exbus!S54</f>
        <v>8.8887733182563267E-4</v>
      </c>
      <c r="T54" s="24">
        <f>BRPL_EOD!T54-BRPL_ISGS_exbus!T54</f>
        <v>0</v>
      </c>
      <c r="U54" s="24">
        <f>BRPL_EOD!U54-BRPL_ISGS_exbus!U54</f>
        <v>6.6116791682446774E-4</v>
      </c>
      <c r="V54" s="24">
        <f>BRPL_EOD!V54-BRPL_ISGS_exbus!V54</f>
        <v>-6.8051671732405339E-5</v>
      </c>
      <c r="W54" s="24">
        <f>BRPL_EOD!W54-BRPL_ISGS_exbus!W54</f>
        <v>5.9050261335755749E-3</v>
      </c>
      <c r="X54" s="24">
        <f>BRPL_EOD!X54-BRPL_ISGS_exbus!X54</f>
        <v>-1.5687278094134172E-3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-6.3812659697646268E-3</v>
      </c>
      <c r="L55" s="24">
        <f>BRPL_EOD!L55-BRPL_ISGS_exbus!L55</f>
        <v>-2.9963984243153163E-5</v>
      </c>
      <c r="M55" s="24">
        <f>BRPL_EOD!M55-BRPL_ISGS_exbus!M55</f>
        <v>-2.2180752760903033E-3</v>
      </c>
      <c r="N55" s="24">
        <f>BRPL_EOD!N55-BRPL_ISGS_exbus!N55</f>
        <v>-5.8745282190812986E-3</v>
      </c>
      <c r="O55" s="24">
        <f>BRPL_EOD!O55-BRPL_ISGS_exbus!O55</f>
        <v>-3.4257338116816527E-4</v>
      </c>
      <c r="P55" s="24">
        <f>BRPL_EOD!P55-BRPL_ISGS_exbus!P55</f>
        <v>-2.3127704119545456E-3</v>
      </c>
      <c r="Q55" s="24">
        <f>BRPL_EOD!Q55-BRPL_ISGS_exbus!Q55</f>
        <v>-1.825975039001726E-3</v>
      </c>
      <c r="R55" s="24">
        <f>BRPL_EOD!R55-BRPL_ISGS_exbus!R55</f>
        <v>-1.8332613391081054E-4</v>
      </c>
      <c r="S55" s="24">
        <f>BRPL_EOD!S55-BRPL_ISGS_exbus!S55</f>
        <v>6.234659058487857E-3</v>
      </c>
      <c r="T55" s="24">
        <f>BRPL_EOD!T55-BRPL_ISGS_exbus!T55</f>
        <v>0</v>
      </c>
      <c r="U55" s="24">
        <f>BRPL_EOD!U55-BRPL_ISGS_exbus!U55</f>
        <v>6.6116791682446774E-4</v>
      </c>
      <c r="V55" s="24">
        <f>BRPL_EOD!V55-BRPL_ISGS_exbus!V55</f>
        <v>-4.6981134194368224E-4</v>
      </c>
      <c r="W55" s="24">
        <f>BRPL_EOD!W55-BRPL_ISGS_exbus!W55</f>
        <v>6.6971421280932475E-3</v>
      </c>
      <c r="X55" s="24">
        <f>BRPL_EOD!X55-BRPL_ISGS_exbus!X55</f>
        <v>1.9260661618147878E-3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-6.3812659697646268E-3</v>
      </c>
      <c r="L56" s="24">
        <f>BRPL_EOD!L56-BRPL_ISGS_exbus!L56</f>
        <v>-2.9963984243153163E-5</v>
      </c>
      <c r="M56" s="24">
        <f>BRPL_EOD!M56-BRPL_ISGS_exbus!M56</f>
        <v>-2.2180752760903033E-3</v>
      </c>
      <c r="N56" s="24">
        <f>BRPL_EOD!N56-BRPL_ISGS_exbus!N56</f>
        <v>-5.8745282190812986E-3</v>
      </c>
      <c r="O56" s="24">
        <f>BRPL_EOD!O56-BRPL_ISGS_exbus!O56</f>
        <v>-3.4257338116816527E-4</v>
      </c>
      <c r="P56" s="24">
        <f>BRPL_EOD!P56-BRPL_ISGS_exbus!P56</f>
        <v>-2.3127704119545456E-3</v>
      </c>
      <c r="Q56" s="24">
        <f>BRPL_EOD!Q56-BRPL_ISGS_exbus!Q56</f>
        <v>-1.825975039001726E-3</v>
      </c>
      <c r="R56" s="24">
        <f>BRPL_EOD!R56-BRPL_ISGS_exbus!R56</f>
        <v>-8.3374123756030372E-4</v>
      </c>
      <c r="S56" s="24">
        <f>BRPL_EOD!S56-BRPL_ISGS_exbus!S56</f>
        <v>6.234659058487857E-3</v>
      </c>
      <c r="T56" s="24">
        <f>BRPL_EOD!T56-BRPL_ISGS_exbus!T56</f>
        <v>0</v>
      </c>
      <c r="U56" s="24">
        <f>BRPL_EOD!U56-BRPL_ISGS_exbus!U56</f>
        <v>6.6116791682446774E-4</v>
      </c>
      <c r="V56" s="24">
        <f>BRPL_EOD!V56-BRPL_ISGS_exbus!V56</f>
        <v>-4.6981134194368224E-4</v>
      </c>
      <c r="W56" s="24">
        <f>BRPL_EOD!W56-BRPL_ISGS_exbus!W56</f>
        <v>6.6971421280932475E-3</v>
      </c>
      <c r="X56" s="24">
        <f>BRPL_EOD!X56-BRPL_ISGS_exbus!X56</f>
        <v>1.9260661618147878E-3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-6.3812659697646268E-3</v>
      </c>
      <c r="L57" s="24">
        <f>BRPL_EOD!L57-BRPL_ISGS_exbus!L57</f>
        <v>-2.9963984243153163E-5</v>
      </c>
      <c r="M57" s="24">
        <f>BRPL_EOD!M57-BRPL_ISGS_exbus!M57</f>
        <v>-2.2180752760903033E-3</v>
      </c>
      <c r="N57" s="24">
        <f>BRPL_EOD!N57-BRPL_ISGS_exbus!N57</f>
        <v>-5.8745282190812986E-3</v>
      </c>
      <c r="O57" s="24">
        <f>BRPL_EOD!O57-BRPL_ISGS_exbus!O57</f>
        <v>-3.4257338116816527E-4</v>
      </c>
      <c r="P57" s="24">
        <f>BRPL_EOD!P57-BRPL_ISGS_exbus!P57</f>
        <v>-2.3127704119545456E-3</v>
      </c>
      <c r="Q57" s="24">
        <f>BRPL_EOD!Q57-BRPL_ISGS_exbus!Q57</f>
        <v>-1.825975039001726E-3</v>
      </c>
      <c r="R57" s="24">
        <f>BRPL_EOD!R57-BRPL_ISGS_exbus!R57</f>
        <v>-8.3374123756030372E-4</v>
      </c>
      <c r="S57" s="24">
        <f>BRPL_EOD!S57-BRPL_ISGS_exbus!S57</f>
        <v>6.234659058487857E-3</v>
      </c>
      <c r="T57" s="24">
        <f>BRPL_EOD!T57-BRPL_ISGS_exbus!T57</f>
        <v>0</v>
      </c>
      <c r="U57" s="24">
        <f>BRPL_EOD!U57-BRPL_ISGS_exbus!U57</f>
        <v>6.6116791682446774E-4</v>
      </c>
      <c r="V57" s="24">
        <f>BRPL_EOD!V57-BRPL_ISGS_exbus!V57</f>
        <v>-4.0593872832372924E-3</v>
      </c>
      <c r="W57" s="24">
        <f>BRPL_EOD!W57-BRPL_ISGS_exbus!W57</f>
        <v>8.3457351475857422E-5</v>
      </c>
      <c r="X57" s="24">
        <f>BRPL_EOD!X57-BRPL_ISGS_exbus!X57</f>
        <v>3.1550770478361301E-4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-6.3812659697646268E-3</v>
      </c>
      <c r="L58" s="24">
        <f>BRPL_EOD!L58-BRPL_ISGS_exbus!L58</f>
        <v>-2.9963984243153163E-5</v>
      </c>
      <c r="M58" s="24">
        <f>BRPL_EOD!M58-BRPL_ISGS_exbus!M58</f>
        <v>-2.2180752760903033E-3</v>
      </c>
      <c r="N58" s="24">
        <f>BRPL_EOD!N58-BRPL_ISGS_exbus!N58</f>
        <v>-5.8745282190812986E-3</v>
      </c>
      <c r="O58" s="24">
        <f>BRPL_EOD!O58-BRPL_ISGS_exbus!O58</f>
        <v>-3.4257338116816527E-4</v>
      </c>
      <c r="P58" s="24">
        <f>BRPL_EOD!P58-BRPL_ISGS_exbus!P58</f>
        <v>-2.3127704119545456E-3</v>
      </c>
      <c r="Q58" s="24">
        <f>BRPL_EOD!Q58-BRPL_ISGS_exbus!Q58</f>
        <v>-1.825975039001726E-3</v>
      </c>
      <c r="R58" s="24">
        <f>BRPL_EOD!R58-BRPL_ISGS_exbus!R58</f>
        <v>-8.3374123756030372E-4</v>
      </c>
      <c r="S58" s="24">
        <f>BRPL_EOD!S58-BRPL_ISGS_exbus!S58</f>
        <v>6.234659058487857E-3</v>
      </c>
      <c r="T58" s="24">
        <f>BRPL_EOD!T58-BRPL_ISGS_exbus!T58</f>
        <v>0</v>
      </c>
      <c r="U58" s="24">
        <f>BRPL_EOD!U58-BRPL_ISGS_exbus!U58</f>
        <v>6.6116791682446774E-4</v>
      </c>
      <c r="V58" s="24">
        <f>BRPL_EOD!V58-BRPL_ISGS_exbus!V58</f>
        <v>-4.0593872832372924E-3</v>
      </c>
      <c r="W58" s="24">
        <f>BRPL_EOD!W58-BRPL_ISGS_exbus!W58</f>
        <v>8.3457351475857422E-5</v>
      </c>
      <c r="X58" s="24">
        <f>BRPL_EOD!X58-BRPL_ISGS_exbus!X58</f>
        <v>3.1550770478361301E-4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-6.3812659697646268E-3</v>
      </c>
      <c r="L59" s="24">
        <f>BRPL_EOD!L59-BRPL_ISGS_exbus!L59</f>
        <v>-2.9963984243153163E-5</v>
      </c>
      <c r="M59" s="24">
        <f>BRPL_EOD!M59-BRPL_ISGS_exbus!M59</f>
        <v>-2.2180752760903033E-3</v>
      </c>
      <c r="N59" s="24">
        <f>BRPL_EOD!N59-BRPL_ISGS_exbus!N59</f>
        <v>-5.8745282190812986E-3</v>
      </c>
      <c r="O59" s="24">
        <f>BRPL_EOD!O59-BRPL_ISGS_exbus!O59</f>
        <v>-3.4257338116816527E-4</v>
      </c>
      <c r="P59" s="24">
        <f>BRPL_EOD!P59-BRPL_ISGS_exbus!P59</f>
        <v>-2.3127704119545456E-3</v>
      </c>
      <c r="Q59" s="24">
        <f>BRPL_EOD!Q59-BRPL_ISGS_exbus!Q59</f>
        <v>-1.825975039001726E-3</v>
      </c>
      <c r="R59" s="24">
        <f>BRPL_EOD!R59-BRPL_ISGS_exbus!R59</f>
        <v>-8.3374123756030372E-4</v>
      </c>
      <c r="S59" s="24">
        <f>BRPL_EOD!S59-BRPL_ISGS_exbus!S59</f>
        <v>6.234659058487857E-3</v>
      </c>
      <c r="T59" s="24">
        <f>BRPL_EOD!T59-BRPL_ISGS_exbus!T59</f>
        <v>0</v>
      </c>
      <c r="U59" s="24">
        <f>BRPL_EOD!U59-BRPL_ISGS_exbus!U59</f>
        <v>6.6116791682446774E-4</v>
      </c>
      <c r="V59" s="24">
        <f>BRPL_EOD!V59-BRPL_ISGS_exbus!V59</f>
        <v>-4.0593872832372924E-3</v>
      </c>
      <c r="W59" s="24">
        <f>BRPL_EOD!W59-BRPL_ISGS_exbus!W59</f>
        <v>8.3457351475857422E-5</v>
      </c>
      <c r="X59" s="24">
        <f>BRPL_EOD!X59-BRPL_ISGS_exbus!X59</f>
        <v>3.1550770478361301E-4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-6.3812659697646268E-3</v>
      </c>
      <c r="L60" s="24">
        <f>BRPL_EOD!L60-BRPL_ISGS_exbus!L60</f>
        <v>-2.9963984243153163E-5</v>
      </c>
      <c r="M60" s="24">
        <f>BRPL_EOD!M60-BRPL_ISGS_exbus!M60</f>
        <v>-2.2180752760903033E-3</v>
      </c>
      <c r="N60" s="24">
        <f>BRPL_EOD!N60-BRPL_ISGS_exbus!N60</f>
        <v>-5.8745282190812986E-3</v>
      </c>
      <c r="O60" s="24">
        <f>BRPL_EOD!O60-BRPL_ISGS_exbus!O60</f>
        <v>-3.4257338116816527E-4</v>
      </c>
      <c r="P60" s="24">
        <f>BRPL_EOD!P60-BRPL_ISGS_exbus!P60</f>
        <v>-2.3127704119545456E-3</v>
      </c>
      <c r="Q60" s="24">
        <f>BRPL_EOD!Q60-BRPL_ISGS_exbus!Q60</f>
        <v>-1.825975039001726E-3</v>
      </c>
      <c r="R60" s="24">
        <f>BRPL_EOD!R60-BRPL_ISGS_exbus!R60</f>
        <v>-8.3374123756030372E-4</v>
      </c>
      <c r="S60" s="24">
        <f>BRPL_EOD!S60-BRPL_ISGS_exbus!S60</f>
        <v>6.234659058487857E-3</v>
      </c>
      <c r="T60" s="24">
        <f>BRPL_EOD!T60-BRPL_ISGS_exbus!T60</f>
        <v>0</v>
      </c>
      <c r="U60" s="24">
        <f>BRPL_EOD!U60-BRPL_ISGS_exbus!U60</f>
        <v>6.6116791682446774E-4</v>
      </c>
      <c r="V60" s="24">
        <f>BRPL_EOD!V60-BRPL_ISGS_exbus!V60</f>
        <v>-4.0593872832372924E-3</v>
      </c>
      <c r="W60" s="24">
        <f>BRPL_EOD!W60-BRPL_ISGS_exbus!W60</f>
        <v>8.3457351475857422E-5</v>
      </c>
      <c r="X60" s="24">
        <f>BRPL_EOD!X60-BRPL_ISGS_exbus!X60</f>
        <v>3.1550770478361301E-4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-6.3812659697646268E-3</v>
      </c>
      <c r="L61" s="24">
        <f>BRPL_EOD!L61-BRPL_ISGS_exbus!L61</f>
        <v>-6.6868250539808827E-5</v>
      </c>
      <c r="M61" s="24">
        <f>BRPL_EOD!M61-BRPL_ISGS_exbus!M61</f>
        <v>-1.1287502824828266E-3</v>
      </c>
      <c r="N61" s="24">
        <f>BRPL_EOD!N61-BRPL_ISGS_exbus!N61</f>
        <v>-1.6884904756722108E-3</v>
      </c>
      <c r="O61" s="24">
        <f>BRPL_EOD!O61-BRPL_ISGS_exbus!O61</f>
        <v>9.4929694019185717E-4</v>
      </c>
      <c r="P61" s="24">
        <f>BRPL_EOD!P61-BRPL_ISGS_exbus!P61</f>
        <v>-2.3127704119545456E-3</v>
      </c>
      <c r="Q61" s="24">
        <f>BRPL_EOD!Q61-BRPL_ISGS_exbus!Q61</f>
        <v>-9.4192592592579061E-4</v>
      </c>
      <c r="R61" s="24">
        <f>BRPL_EOD!R61-BRPL_ISGS_exbus!R61</f>
        <v>-8.3374123756030372E-4</v>
      </c>
      <c r="S61" s="24">
        <f>BRPL_EOD!S61-BRPL_ISGS_exbus!S61</f>
        <v>4.6648237733215581E-4</v>
      </c>
      <c r="T61" s="24">
        <f>BRPL_EOD!T61-BRPL_ISGS_exbus!T61</f>
        <v>0</v>
      </c>
      <c r="U61" s="24">
        <f>BRPL_EOD!U61-BRPL_ISGS_exbus!U61</f>
        <v>6.6116791682446774E-4</v>
      </c>
      <c r="V61" s="24">
        <f>BRPL_EOD!V61-BRPL_ISGS_exbus!V61</f>
        <v>-4.0593872832372924E-3</v>
      </c>
      <c r="W61" s="24">
        <f>BRPL_EOD!W61-BRPL_ISGS_exbus!W61</f>
        <v>8.3457351475857422E-5</v>
      </c>
      <c r="X61" s="24">
        <f>BRPL_EOD!X61-BRPL_ISGS_exbus!X61</f>
        <v>3.1550770478361301E-4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-6.3812659697646268E-3</v>
      </c>
      <c r="L62" s="24">
        <f>BRPL_EOD!L62-BRPL_ISGS_exbus!L62</f>
        <v>-6.6868250539808827E-5</v>
      </c>
      <c r="M62" s="24">
        <f>BRPL_EOD!M62-BRPL_ISGS_exbus!M62</f>
        <v>-1.1287502824828266E-3</v>
      </c>
      <c r="N62" s="24">
        <f>BRPL_EOD!N62-BRPL_ISGS_exbus!N62</f>
        <v>-1.6884904756722108E-3</v>
      </c>
      <c r="O62" s="24">
        <f>BRPL_EOD!O62-BRPL_ISGS_exbus!O62</f>
        <v>9.4929694019185717E-4</v>
      </c>
      <c r="P62" s="24">
        <f>BRPL_EOD!P62-BRPL_ISGS_exbus!P62</f>
        <v>-2.3127704119545456E-3</v>
      </c>
      <c r="Q62" s="24">
        <f>BRPL_EOD!Q62-BRPL_ISGS_exbus!Q62</f>
        <v>-9.4192592592579061E-4</v>
      </c>
      <c r="R62" s="24">
        <f>BRPL_EOD!R62-BRPL_ISGS_exbus!R62</f>
        <v>4.7983963963993403E-4</v>
      </c>
      <c r="S62" s="24">
        <f>BRPL_EOD!S62-BRPL_ISGS_exbus!S62</f>
        <v>4.6648237733215581E-4</v>
      </c>
      <c r="T62" s="24">
        <f>BRPL_EOD!T62-BRPL_ISGS_exbus!T62</f>
        <v>0</v>
      </c>
      <c r="U62" s="24">
        <f>BRPL_EOD!U62-BRPL_ISGS_exbus!U62</f>
        <v>6.6116791682446774E-4</v>
      </c>
      <c r="V62" s="24">
        <f>BRPL_EOD!V62-BRPL_ISGS_exbus!V62</f>
        <v>-4.0593872832372924E-3</v>
      </c>
      <c r="W62" s="24">
        <f>BRPL_EOD!W62-BRPL_ISGS_exbus!W62</f>
        <v>8.3457351475857422E-5</v>
      </c>
      <c r="X62" s="24">
        <f>BRPL_EOD!X62-BRPL_ISGS_exbus!X62</f>
        <v>3.1550770478361301E-4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-6.3812659697646268E-3</v>
      </c>
      <c r="L63" s="24">
        <f>BRPL_EOD!L63-BRPL_ISGS_exbus!L63</f>
        <v>-3.4320765335049686E-5</v>
      </c>
      <c r="M63" s="24">
        <f>BRPL_EOD!M63-BRPL_ISGS_exbus!M63</f>
        <v>-1.1287502824828266E-3</v>
      </c>
      <c r="N63" s="24">
        <f>BRPL_EOD!N63-BRPL_ISGS_exbus!N63</f>
        <v>-1.6884904756722108E-3</v>
      </c>
      <c r="O63" s="24">
        <f>BRPL_EOD!O63-BRPL_ISGS_exbus!O63</f>
        <v>9.4929694019185717E-4</v>
      </c>
      <c r="P63" s="24">
        <f>BRPL_EOD!P63-BRPL_ISGS_exbus!P63</f>
        <v>-2.3127704119545456E-3</v>
      </c>
      <c r="Q63" s="24">
        <f>BRPL_EOD!Q63-BRPL_ISGS_exbus!Q63</f>
        <v>-9.4192592592579061E-4</v>
      </c>
      <c r="R63" s="24">
        <f>BRPL_EOD!R63-BRPL_ISGS_exbus!R63</f>
        <v>2.5244103626942405E-3</v>
      </c>
      <c r="S63" s="24">
        <f>BRPL_EOD!S63-BRPL_ISGS_exbus!S63</f>
        <v>4.6648237733215581E-4</v>
      </c>
      <c r="T63" s="24">
        <f>BRPL_EOD!T63-BRPL_ISGS_exbus!T63</f>
        <v>0</v>
      </c>
      <c r="U63" s="24">
        <f>BRPL_EOD!U63-BRPL_ISGS_exbus!U63</f>
        <v>6.6116791682446774E-4</v>
      </c>
      <c r="V63" s="24">
        <f>BRPL_EOD!V63-BRPL_ISGS_exbus!V63</f>
        <v>-2.0630081097934294E-3</v>
      </c>
      <c r="W63" s="24">
        <f>BRPL_EOD!W63-BRPL_ISGS_exbus!W63</f>
        <v>2.8060657894748431E-3</v>
      </c>
      <c r="X63" s="24">
        <f>BRPL_EOD!X63-BRPL_ISGS_exbus!X63</f>
        <v>-2.4289843276648071E-4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-6.3812659697646268E-3</v>
      </c>
      <c r="L64" s="24">
        <f>BRPL_EOD!L64-BRPL_ISGS_exbus!L64</f>
        <v>-3.4320765335049686E-5</v>
      </c>
      <c r="M64" s="24">
        <f>BRPL_EOD!M64-BRPL_ISGS_exbus!M64</f>
        <v>-1.1287502824828266E-3</v>
      </c>
      <c r="N64" s="24">
        <f>BRPL_EOD!N64-BRPL_ISGS_exbus!N64</f>
        <v>-1.6884904756722108E-3</v>
      </c>
      <c r="O64" s="24">
        <f>BRPL_EOD!O64-BRPL_ISGS_exbus!O64</f>
        <v>9.4929694019185717E-4</v>
      </c>
      <c r="P64" s="24">
        <f>BRPL_EOD!P64-BRPL_ISGS_exbus!P64</f>
        <v>-2.3127704119545456E-3</v>
      </c>
      <c r="Q64" s="24">
        <f>BRPL_EOD!Q64-BRPL_ISGS_exbus!Q64</f>
        <v>-9.4192592592579061E-4</v>
      </c>
      <c r="R64" s="24">
        <f>BRPL_EOD!R64-BRPL_ISGS_exbus!R64</f>
        <v>2.5244103626942405E-3</v>
      </c>
      <c r="S64" s="24">
        <f>BRPL_EOD!S64-BRPL_ISGS_exbus!S64</f>
        <v>4.6648237733215581E-4</v>
      </c>
      <c r="T64" s="24">
        <f>BRPL_EOD!T64-BRPL_ISGS_exbus!T64</f>
        <v>0</v>
      </c>
      <c r="U64" s="24">
        <f>BRPL_EOD!U64-BRPL_ISGS_exbus!U64</f>
        <v>6.6116791682446774E-4</v>
      </c>
      <c r="V64" s="24">
        <f>BRPL_EOD!V64-BRPL_ISGS_exbus!V64</f>
        <v>-2.0630081097934294E-3</v>
      </c>
      <c r="W64" s="24">
        <f>BRPL_EOD!W64-BRPL_ISGS_exbus!W64</f>
        <v>2.8060657894748431E-3</v>
      </c>
      <c r="X64" s="24">
        <f>BRPL_EOD!X64-BRPL_ISGS_exbus!X64</f>
        <v>-2.4289843276648071E-4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-2.3475042323752859E-3</v>
      </c>
      <c r="L65" s="24">
        <f>BRPL_EOD!L65-BRPL_ISGS_exbus!L65</f>
        <v>3.1956370507124632E-4</v>
      </c>
      <c r="M65" s="24">
        <f>BRPL_EOD!M65-BRPL_ISGS_exbus!M65</f>
        <v>-2.2180752760903033E-3</v>
      </c>
      <c r="N65" s="24">
        <f>BRPL_EOD!N65-BRPL_ISGS_exbus!N65</f>
        <v>-5.8745282190812986E-3</v>
      </c>
      <c r="O65" s="24">
        <f>BRPL_EOD!O65-BRPL_ISGS_exbus!O65</f>
        <v>-3.4257338116816527E-4</v>
      </c>
      <c r="P65" s="24">
        <f>BRPL_EOD!P65-BRPL_ISGS_exbus!P65</f>
        <v>-2.3127704119545456E-3</v>
      </c>
      <c r="Q65" s="24">
        <f>BRPL_EOD!Q65-BRPL_ISGS_exbus!Q65</f>
        <v>-2.5824056603696022E-4</v>
      </c>
      <c r="R65" s="24">
        <f>BRPL_EOD!R65-BRPL_ISGS_exbus!R65</f>
        <v>4.3806567493120951E-3</v>
      </c>
      <c r="S65" s="24">
        <f>BRPL_EOD!S65-BRPL_ISGS_exbus!S65</f>
        <v>1.7769693121678642E-3</v>
      </c>
      <c r="T65" s="24">
        <f>BRPL_EOD!T65-BRPL_ISGS_exbus!T65</f>
        <v>0</v>
      </c>
      <c r="U65" s="24">
        <f>BRPL_EOD!U65-BRPL_ISGS_exbus!U65</f>
        <v>6.6116791682446774E-4</v>
      </c>
      <c r="V65" s="24">
        <f>BRPL_EOD!V65-BRPL_ISGS_exbus!V65</f>
        <v>1.6638392178158767E-3</v>
      </c>
      <c r="W65" s="24">
        <f>BRPL_EOD!W65-BRPL_ISGS_exbus!W65</f>
        <v>5.9050261335755749E-3</v>
      </c>
      <c r="X65" s="24">
        <f>BRPL_EOD!X65-BRPL_ISGS_exbus!X65</f>
        <v>-1.5687278094134172E-3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-2.3475042323752859E-3</v>
      </c>
      <c r="L66" s="24">
        <f>BRPL_EOD!L66-BRPL_ISGS_exbus!L66</f>
        <v>2.9763527708581705E-4</v>
      </c>
      <c r="M66" s="24">
        <f>BRPL_EOD!M66-BRPL_ISGS_exbus!M66</f>
        <v>-2.2180752760903033E-3</v>
      </c>
      <c r="N66" s="24">
        <f>BRPL_EOD!N66-BRPL_ISGS_exbus!N66</f>
        <v>-5.8745282190812986E-3</v>
      </c>
      <c r="O66" s="24">
        <f>BRPL_EOD!O66-BRPL_ISGS_exbus!O66</f>
        <v>-3.4257338116816527E-4</v>
      </c>
      <c r="P66" s="24">
        <f>BRPL_EOD!P66-BRPL_ISGS_exbus!P66</f>
        <v>-2.3127704119545456E-3</v>
      </c>
      <c r="Q66" s="24">
        <f>BRPL_EOD!Q66-BRPL_ISGS_exbus!Q66</f>
        <v>-2.5824056603696022E-4</v>
      </c>
      <c r="R66" s="24">
        <f>BRPL_EOD!R66-BRPL_ISGS_exbus!R66</f>
        <v>4.3806567493120951E-3</v>
      </c>
      <c r="S66" s="24">
        <f>BRPL_EOD!S66-BRPL_ISGS_exbus!S66</f>
        <v>-5.2954763171975117E-4</v>
      </c>
      <c r="T66" s="24">
        <f>BRPL_EOD!T66-BRPL_ISGS_exbus!T66</f>
        <v>0</v>
      </c>
      <c r="U66" s="24">
        <f>BRPL_EOD!U66-BRPL_ISGS_exbus!U66</f>
        <v>6.6116791682446774E-4</v>
      </c>
      <c r="V66" s="24">
        <f>BRPL_EOD!V66-BRPL_ISGS_exbus!V66</f>
        <v>1.6866379999989078E-3</v>
      </c>
      <c r="W66" s="24">
        <f>BRPL_EOD!W66-BRPL_ISGS_exbus!W66</f>
        <v>5.9050261335755749E-3</v>
      </c>
      <c r="X66" s="24">
        <f>BRPL_EOD!X66-BRPL_ISGS_exbus!X66</f>
        <v>-1.5687278094134172E-3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2.3232832127177971E-3</v>
      </c>
      <c r="L67" s="24">
        <f>BRPL_EOD!L67-BRPL_ISGS_exbus!L67</f>
        <v>2.5244276539382327E-4</v>
      </c>
      <c r="M67" s="24">
        <f>BRPL_EOD!M67-BRPL_ISGS_exbus!M67</f>
        <v>-2.2180752760903033E-3</v>
      </c>
      <c r="N67" s="24">
        <f>BRPL_EOD!N67-BRPL_ISGS_exbus!N67</f>
        <v>-5.8745282190812986E-3</v>
      </c>
      <c r="O67" s="24">
        <f>BRPL_EOD!O67-BRPL_ISGS_exbus!O67</f>
        <v>-3.4257338116816527E-4</v>
      </c>
      <c r="P67" s="24">
        <f>BRPL_EOD!P67-BRPL_ISGS_exbus!P67</f>
        <v>-2.3127704119545456E-3</v>
      </c>
      <c r="Q67" s="24">
        <f>BRPL_EOD!Q67-BRPL_ISGS_exbus!Q67</f>
        <v>8.0306748468927935E-6</v>
      </c>
      <c r="R67" s="24">
        <f>BRPL_EOD!R67-BRPL_ISGS_exbus!R67</f>
        <v>4.6151491442572024E-3</v>
      </c>
      <c r="S67" s="24">
        <f>BRPL_EOD!S67-BRPL_ISGS_exbus!S67</f>
        <v>7.4370240700183388E-4</v>
      </c>
      <c r="T67" s="24">
        <f>BRPL_EOD!T67-BRPL_ISGS_exbus!T67</f>
        <v>0</v>
      </c>
      <c r="U67" s="24">
        <f>BRPL_EOD!U67-BRPL_ISGS_exbus!U67</f>
        <v>6.6116791682446774E-4</v>
      </c>
      <c r="V67" s="24">
        <f>BRPL_EOD!V67-BRPL_ISGS_exbus!V67</f>
        <v>1.6866379999989078E-3</v>
      </c>
      <c r="W67" s="24">
        <f>BRPL_EOD!W67-BRPL_ISGS_exbus!W67</f>
        <v>5.9050261335755749E-3</v>
      </c>
      <c r="X67" s="24">
        <f>BRPL_EOD!X67-BRPL_ISGS_exbus!X67</f>
        <v>-1.5687278094134172E-3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1.0922261607220207E-3</v>
      </c>
      <c r="L68" s="24">
        <f>BRPL_EOD!L68-BRPL_ISGS_exbus!L68</f>
        <v>2.5244276539382327E-4</v>
      </c>
      <c r="M68" s="24">
        <f>BRPL_EOD!M68-BRPL_ISGS_exbus!M68</f>
        <v>-2.2180752760903033E-3</v>
      </c>
      <c r="N68" s="24">
        <f>BRPL_EOD!N68-BRPL_ISGS_exbus!N68</f>
        <v>-5.8745282190812986E-3</v>
      </c>
      <c r="O68" s="24">
        <f>BRPL_EOD!O68-BRPL_ISGS_exbus!O68</f>
        <v>-3.4257338116816527E-4</v>
      </c>
      <c r="P68" s="24">
        <f>BRPL_EOD!P68-BRPL_ISGS_exbus!P68</f>
        <v>-2.3127704119545456E-3</v>
      </c>
      <c r="Q68" s="24">
        <f>BRPL_EOD!Q68-BRPL_ISGS_exbus!Q68</f>
        <v>8.0306748468927935E-6</v>
      </c>
      <c r="R68" s="24">
        <f>BRPL_EOD!R68-BRPL_ISGS_exbus!R68</f>
        <v>4.6151491442572024E-3</v>
      </c>
      <c r="S68" s="24">
        <f>BRPL_EOD!S68-BRPL_ISGS_exbus!S68</f>
        <v>7.4370240700183388E-4</v>
      </c>
      <c r="T68" s="24">
        <f>BRPL_EOD!T68-BRPL_ISGS_exbus!T68</f>
        <v>0</v>
      </c>
      <c r="U68" s="24">
        <f>BRPL_EOD!U68-BRPL_ISGS_exbus!U68</f>
        <v>6.6116791682446774E-4</v>
      </c>
      <c r="V68" s="24">
        <f>BRPL_EOD!V68-BRPL_ISGS_exbus!V68</f>
        <v>1.6866379999989078E-3</v>
      </c>
      <c r="W68" s="24">
        <f>BRPL_EOD!W68-BRPL_ISGS_exbus!W68</f>
        <v>5.9050261335755749E-3</v>
      </c>
      <c r="X68" s="24">
        <f>BRPL_EOD!X68-BRPL_ISGS_exbus!X68</f>
        <v>-1.5687278094134172E-3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2.4185077574543357E-3</v>
      </c>
      <c r="L69" s="24">
        <f>BRPL_EOD!L69-BRPL_ISGS_exbus!L69</f>
        <v>1.5357534134974316E-4</v>
      </c>
      <c r="M69" s="24">
        <f>BRPL_EOD!M69-BRPL_ISGS_exbus!M69</f>
        <v>-2.2180752760903033E-3</v>
      </c>
      <c r="N69" s="24">
        <f>BRPL_EOD!N69-BRPL_ISGS_exbus!N69</f>
        <v>-5.8745282190812986E-3</v>
      </c>
      <c r="O69" s="24">
        <f>BRPL_EOD!O69-BRPL_ISGS_exbus!O69</f>
        <v>-3.4257338116816527E-4</v>
      </c>
      <c r="P69" s="24">
        <f>BRPL_EOD!P69-BRPL_ISGS_exbus!P69</f>
        <v>-2.3127704119545456E-3</v>
      </c>
      <c r="Q69" s="24">
        <f>BRPL_EOD!Q69-BRPL_ISGS_exbus!Q69</f>
        <v>8.0306748468927935E-6</v>
      </c>
      <c r="R69" s="24">
        <f>BRPL_EOD!R69-BRPL_ISGS_exbus!R69</f>
        <v>4.6151491442572024E-3</v>
      </c>
      <c r="S69" s="24">
        <f>BRPL_EOD!S69-BRPL_ISGS_exbus!S69</f>
        <v>7.4370240700183388E-4</v>
      </c>
      <c r="T69" s="24">
        <f>BRPL_EOD!T69-BRPL_ISGS_exbus!T69</f>
        <v>0</v>
      </c>
      <c r="U69" s="24">
        <f>BRPL_EOD!U69-BRPL_ISGS_exbus!U69</f>
        <v>6.6116791682446774E-4</v>
      </c>
      <c r="V69" s="24">
        <f>BRPL_EOD!V69-BRPL_ISGS_exbus!V69</f>
        <v>1.6866379999989078E-3</v>
      </c>
      <c r="W69" s="24">
        <f>BRPL_EOD!W69-BRPL_ISGS_exbus!W69</f>
        <v>5.9050261335755749E-3</v>
      </c>
      <c r="X69" s="24">
        <f>BRPL_EOD!X69-BRPL_ISGS_exbus!X69</f>
        <v>-1.5687278094134172E-3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-2.3095581637448959E-3</v>
      </c>
      <c r="L70" s="24">
        <f>BRPL_EOD!L70-BRPL_ISGS_exbus!L70</f>
        <v>1.0176960551611103E-4</v>
      </c>
      <c r="M70" s="24">
        <f>BRPL_EOD!M70-BRPL_ISGS_exbus!M70</f>
        <v>-2.2180752760903033E-3</v>
      </c>
      <c r="N70" s="24">
        <f>BRPL_EOD!N70-BRPL_ISGS_exbus!N70</f>
        <v>-5.8745282190812986E-3</v>
      </c>
      <c r="O70" s="24">
        <f>BRPL_EOD!O70-BRPL_ISGS_exbus!O70</f>
        <v>-3.4257338116816527E-4</v>
      </c>
      <c r="P70" s="24">
        <f>BRPL_EOD!P70-BRPL_ISGS_exbus!P70</f>
        <v>-2.3127704119545456E-3</v>
      </c>
      <c r="Q70" s="24">
        <f>BRPL_EOD!Q70-BRPL_ISGS_exbus!Q70</f>
        <v>8.0306748468927935E-6</v>
      </c>
      <c r="R70" s="24">
        <f>BRPL_EOD!R70-BRPL_ISGS_exbus!R70</f>
        <v>4.6151491442572024E-3</v>
      </c>
      <c r="S70" s="24">
        <f>BRPL_EOD!S70-BRPL_ISGS_exbus!S70</f>
        <v>7.4370240700183388E-4</v>
      </c>
      <c r="T70" s="24">
        <f>BRPL_EOD!T70-BRPL_ISGS_exbus!T70</f>
        <v>0</v>
      </c>
      <c r="U70" s="24">
        <f>BRPL_EOD!U70-BRPL_ISGS_exbus!U70</f>
        <v>6.6116791682446774E-4</v>
      </c>
      <c r="V70" s="24">
        <f>BRPL_EOD!V70-BRPL_ISGS_exbus!V70</f>
        <v>1.6866379999989078E-3</v>
      </c>
      <c r="W70" s="24">
        <f>BRPL_EOD!W70-BRPL_ISGS_exbus!W70</f>
        <v>5.9050261335755749E-3</v>
      </c>
      <c r="X70" s="24">
        <f>BRPL_EOD!X70-BRPL_ISGS_exbus!X70</f>
        <v>-1.5687278094134172E-3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-2.3661017660856487E-3</v>
      </c>
      <c r="L71" s="24">
        <f>BRPL_EOD!L71-BRPL_ISGS_exbus!L71</f>
        <v>1.0176960551611103E-4</v>
      </c>
      <c r="M71" s="24">
        <f>BRPL_EOD!M71-BRPL_ISGS_exbus!M71</f>
        <v>-2.2180752760903033E-3</v>
      </c>
      <c r="N71" s="24">
        <f>BRPL_EOD!N71-BRPL_ISGS_exbus!N71</f>
        <v>-5.8745282190812986E-3</v>
      </c>
      <c r="O71" s="24">
        <f>BRPL_EOD!O71-BRPL_ISGS_exbus!O71</f>
        <v>-3.4257338116816527E-4</v>
      </c>
      <c r="P71" s="24">
        <f>BRPL_EOD!P71-BRPL_ISGS_exbus!P71</f>
        <v>-2.3127704119545456E-3</v>
      </c>
      <c r="Q71" s="24">
        <f>BRPL_EOD!Q71-BRPL_ISGS_exbus!Q71</f>
        <v>8.0306748468927935E-6</v>
      </c>
      <c r="R71" s="24">
        <f>BRPL_EOD!R71-BRPL_ISGS_exbus!R71</f>
        <v>4.6151491442572024E-3</v>
      </c>
      <c r="S71" s="24">
        <f>BRPL_EOD!S71-BRPL_ISGS_exbus!S71</f>
        <v>7.4370240700183388E-4</v>
      </c>
      <c r="T71" s="24">
        <f>BRPL_EOD!T71-BRPL_ISGS_exbus!T71</f>
        <v>0</v>
      </c>
      <c r="U71" s="24">
        <f>BRPL_EOD!U71-BRPL_ISGS_exbus!U71</f>
        <v>6.6116791682446774E-4</v>
      </c>
      <c r="V71" s="24">
        <f>BRPL_EOD!V71-BRPL_ISGS_exbus!V71</f>
        <v>1.6866379999989078E-3</v>
      </c>
      <c r="W71" s="24">
        <f>BRPL_EOD!W71-BRPL_ISGS_exbus!W71</f>
        <v>5.9050261335755749E-3</v>
      </c>
      <c r="X71" s="24">
        <f>BRPL_EOD!X71-BRPL_ISGS_exbus!X71</f>
        <v>-1.5687278094134172E-3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1.2197242439242473E-3</v>
      </c>
      <c r="L72" s="24">
        <f>BRPL_EOD!L72-BRPL_ISGS_exbus!L72</f>
        <v>-4.8082522896564228E-5</v>
      </c>
      <c r="M72" s="24">
        <f>BRPL_EOD!M72-BRPL_ISGS_exbus!M72</f>
        <v>-2.2180752760903033E-3</v>
      </c>
      <c r="N72" s="24">
        <f>BRPL_EOD!N72-BRPL_ISGS_exbus!N72</f>
        <v>-5.8745282190812986E-3</v>
      </c>
      <c r="O72" s="24">
        <f>BRPL_EOD!O72-BRPL_ISGS_exbus!O72</f>
        <v>-3.4257338116816527E-4</v>
      </c>
      <c r="P72" s="24">
        <f>BRPL_EOD!P72-BRPL_ISGS_exbus!P72</f>
        <v>-2.3127704119545456E-3</v>
      </c>
      <c r="Q72" s="24">
        <f>BRPL_EOD!Q72-BRPL_ISGS_exbus!Q72</f>
        <v>-1.1709392378982386E-3</v>
      </c>
      <c r="R72" s="24">
        <f>BRPL_EOD!R72-BRPL_ISGS_exbus!R72</f>
        <v>4.6151491442572024E-3</v>
      </c>
      <c r="S72" s="24">
        <f>BRPL_EOD!S72-BRPL_ISGS_exbus!S72</f>
        <v>-1.6915226772358238E-3</v>
      </c>
      <c r="T72" s="24">
        <f>BRPL_EOD!T72-BRPL_ISGS_exbus!T72</f>
        <v>0</v>
      </c>
      <c r="U72" s="24">
        <f>BRPL_EOD!U72-BRPL_ISGS_exbus!U72</f>
        <v>6.6116791682446774E-4</v>
      </c>
      <c r="V72" s="24">
        <f>BRPL_EOD!V72-BRPL_ISGS_exbus!V72</f>
        <v>1.6866379999989078E-3</v>
      </c>
      <c r="W72" s="24">
        <f>BRPL_EOD!W72-BRPL_ISGS_exbus!W72</f>
        <v>5.9050261335755749E-3</v>
      </c>
      <c r="X72" s="24">
        <f>BRPL_EOD!X72-BRPL_ISGS_exbus!X72</f>
        <v>-1.5687278094134172E-3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3.5443502873135913E-3</v>
      </c>
      <c r="L73" s="24">
        <f>BRPL_EOD!L73-BRPL_ISGS_exbus!L73</f>
        <v>1.0627445196753627E-4</v>
      </c>
      <c r="M73" s="24">
        <f>BRPL_EOD!M73-BRPL_ISGS_exbus!M73</f>
        <v>-2.2180752760903033E-3</v>
      </c>
      <c r="N73" s="24">
        <f>BRPL_EOD!N73-BRPL_ISGS_exbus!N73</f>
        <v>-5.8745282190812986E-3</v>
      </c>
      <c r="O73" s="24">
        <f>BRPL_EOD!O73-BRPL_ISGS_exbus!O73</f>
        <v>-3.4257338116816527E-4</v>
      </c>
      <c r="P73" s="24">
        <f>BRPL_EOD!P73-BRPL_ISGS_exbus!P73</f>
        <v>-2.3127704119545456E-3</v>
      </c>
      <c r="Q73" s="24">
        <f>BRPL_EOD!Q73-BRPL_ISGS_exbus!Q73</f>
        <v>-1.1709392378982386E-3</v>
      </c>
      <c r="R73" s="24">
        <f>BRPL_EOD!R73-BRPL_ISGS_exbus!R73</f>
        <v>4.6151491442572024E-3</v>
      </c>
      <c r="S73" s="24">
        <f>BRPL_EOD!S73-BRPL_ISGS_exbus!S73</f>
        <v>-1.6915226772358238E-3</v>
      </c>
      <c r="T73" s="24">
        <f>BRPL_EOD!T73-BRPL_ISGS_exbus!T73</f>
        <v>0</v>
      </c>
      <c r="U73" s="24">
        <f>BRPL_EOD!U73-BRPL_ISGS_exbus!U73</f>
        <v>6.6116791682446774E-4</v>
      </c>
      <c r="V73" s="24">
        <f>BRPL_EOD!V73-BRPL_ISGS_exbus!V73</f>
        <v>1.6866379999989078E-3</v>
      </c>
      <c r="W73" s="24">
        <f>BRPL_EOD!W73-BRPL_ISGS_exbus!W73</f>
        <v>5.9050261335755749E-3</v>
      </c>
      <c r="X73" s="24">
        <f>BRPL_EOD!X73-BRPL_ISGS_exbus!X73</f>
        <v>-1.5687278094134172E-3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3.5443502873135913E-3</v>
      </c>
      <c r="L74" s="24">
        <f>BRPL_EOD!L74-BRPL_ISGS_exbus!L74</f>
        <v>1.8164849508117697E-4</v>
      </c>
      <c r="M74" s="24">
        <f>BRPL_EOD!M74-BRPL_ISGS_exbus!M74</f>
        <v>-2.2180752760903033E-3</v>
      </c>
      <c r="N74" s="24">
        <f>BRPL_EOD!N74-BRPL_ISGS_exbus!N74</f>
        <v>-5.8745282190812986E-3</v>
      </c>
      <c r="O74" s="24">
        <f>BRPL_EOD!O74-BRPL_ISGS_exbus!O74</f>
        <v>-3.4257338116816527E-4</v>
      </c>
      <c r="P74" s="24">
        <f>BRPL_EOD!P74-BRPL_ISGS_exbus!P74</f>
        <v>-2.3127704119545456E-3</v>
      </c>
      <c r="Q74" s="24">
        <f>BRPL_EOD!Q74-BRPL_ISGS_exbus!Q74</f>
        <v>-1.1709392378982386E-3</v>
      </c>
      <c r="R74" s="24">
        <f>BRPL_EOD!R74-BRPL_ISGS_exbus!R74</f>
        <v>4.6151491442572024E-3</v>
      </c>
      <c r="S74" s="24">
        <f>BRPL_EOD!S74-BRPL_ISGS_exbus!S74</f>
        <v>-1.6915226772358238E-3</v>
      </c>
      <c r="T74" s="24">
        <f>BRPL_EOD!T74-BRPL_ISGS_exbus!T74</f>
        <v>0</v>
      </c>
      <c r="U74" s="24">
        <f>BRPL_EOD!U74-BRPL_ISGS_exbus!U74</f>
        <v>6.6116791682446774E-4</v>
      </c>
      <c r="V74" s="24">
        <f>BRPL_EOD!V74-BRPL_ISGS_exbus!V74</f>
        <v>1.6866379999989078E-3</v>
      </c>
      <c r="W74" s="24">
        <f>BRPL_EOD!W74-BRPL_ISGS_exbus!W74</f>
        <v>5.9050261335755749E-3</v>
      </c>
      <c r="X74" s="24">
        <f>BRPL_EOD!X74-BRPL_ISGS_exbus!X74</f>
        <v>-1.5687278094134172E-3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-3.4499041591402602E-3</v>
      </c>
      <c r="L75" s="24">
        <f>BRPL_EOD!L75-BRPL_ISGS_exbus!L75</f>
        <v>-1.2069355153521144E-5</v>
      </c>
      <c r="M75" s="24">
        <f>BRPL_EOD!M75-BRPL_ISGS_exbus!M75</f>
        <v>-2.2180752760903033E-3</v>
      </c>
      <c r="N75" s="24">
        <f>BRPL_EOD!N75-BRPL_ISGS_exbus!N75</f>
        <v>-5.8745282190812986E-3</v>
      </c>
      <c r="O75" s="24">
        <f>BRPL_EOD!O75-BRPL_ISGS_exbus!O75</f>
        <v>-3.4257338116816527E-4</v>
      </c>
      <c r="P75" s="24">
        <f>BRPL_EOD!P75-BRPL_ISGS_exbus!P75</f>
        <v>-2.3127704119545456E-3</v>
      </c>
      <c r="Q75" s="24">
        <f>BRPL_EOD!Q75-BRPL_ISGS_exbus!Q75</f>
        <v>-1.6626730038025173E-3</v>
      </c>
      <c r="R75" s="24">
        <f>BRPL_EOD!R75-BRPL_ISGS_exbus!R75</f>
        <v>4.6151491442572024E-3</v>
      </c>
      <c r="S75" s="24">
        <f>BRPL_EOD!S75-BRPL_ISGS_exbus!S75</f>
        <v>-2.5874341846758853E-3</v>
      </c>
      <c r="T75" s="24">
        <f>BRPL_EOD!T75-BRPL_ISGS_exbus!T75</f>
        <v>0</v>
      </c>
      <c r="U75" s="24">
        <f>BRPL_EOD!U75-BRPL_ISGS_exbus!U75</f>
        <v>6.6116791682446774E-4</v>
      </c>
      <c r="V75" s="24">
        <f>BRPL_EOD!V75-BRPL_ISGS_exbus!V75</f>
        <v>1.6866379999989078E-3</v>
      </c>
      <c r="W75" s="24">
        <f>BRPL_EOD!W75-BRPL_ISGS_exbus!W75</f>
        <v>5.9050261335755749E-3</v>
      </c>
      <c r="X75" s="24">
        <f>BRPL_EOD!X75-BRPL_ISGS_exbus!X75</f>
        <v>-1.5687278094134172E-3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-6.2315770213672295E-4</v>
      </c>
      <c r="L76" s="24">
        <f>BRPL_EOD!L76-BRPL_ISGS_exbus!L76</f>
        <v>1.9827817004181014E-4</v>
      </c>
      <c r="M76" s="24">
        <f>BRPL_EOD!M76-BRPL_ISGS_exbus!M76</f>
        <v>-2.2180752760903033E-3</v>
      </c>
      <c r="N76" s="24">
        <f>BRPL_EOD!N76-BRPL_ISGS_exbus!N76</f>
        <v>-5.8745282190812986E-3</v>
      </c>
      <c r="O76" s="24">
        <f>BRPL_EOD!O76-BRPL_ISGS_exbus!O76</f>
        <v>-3.4257338116816527E-4</v>
      </c>
      <c r="P76" s="24">
        <f>BRPL_EOD!P76-BRPL_ISGS_exbus!P76</f>
        <v>-2.3127704119545456E-3</v>
      </c>
      <c r="Q76" s="24">
        <f>BRPL_EOD!Q76-BRPL_ISGS_exbus!Q76</f>
        <v>-1.6626730038025173E-3</v>
      </c>
      <c r="R76" s="24">
        <f>BRPL_EOD!R76-BRPL_ISGS_exbus!R76</f>
        <v>4.6151491442572024E-3</v>
      </c>
      <c r="S76" s="24">
        <f>BRPL_EOD!S76-BRPL_ISGS_exbus!S76</f>
        <v>-2.5874341846758853E-3</v>
      </c>
      <c r="T76" s="24">
        <f>BRPL_EOD!T76-BRPL_ISGS_exbus!T76</f>
        <v>0</v>
      </c>
      <c r="U76" s="24">
        <f>BRPL_EOD!U76-BRPL_ISGS_exbus!U76</f>
        <v>6.6116791682446774E-4</v>
      </c>
      <c r="V76" s="24">
        <f>BRPL_EOD!V76-BRPL_ISGS_exbus!V76</f>
        <v>1.6866379999989078E-3</v>
      </c>
      <c r="W76" s="24">
        <f>BRPL_EOD!W76-BRPL_ISGS_exbus!W76</f>
        <v>5.9050261335755749E-3</v>
      </c>
      <c r="X76" s="24">
        <f>BRPL_EOD!X76-BRPL_ISGS_exbus!X76</f>
        <v>-1.5687278094134172E-3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-6.2315770213672295E-4</v>
      </c>
      <c r="L77" s="24">
        <f>BRPL_EOD!L77-BRPL_ISGS_exbus!L77</f>
        <v>-1.6890763920951457E-4</v>
      </c>
      <c r="M77" s="24">
        <f>BRPL_EOD!M77-BRPL_ISGS_exbus!M77</f>
        <v>-2.2180752760903033E-3</v>
      </c>
      <c r="N77" s="24">
        <f>BRPL_EOD!N77-BRPL_ISGS_exbus!N77</f>
        <v>-5.8745282190812986E-3</v>
      </c>
      <c r="O77" s="24">
        <f>BRPL_EOD!O77-BRPL_ISGS_exbus!O77</f>
        <v>-3.4257338116816527E-4</v>
      </c>
      <c r="P77" s="24">
        <f>BRPL_EOD!P77-BRPL_ISGS_exbus!P77</f>
        <v>-2.3127704119545456E-3</v>
      </c>
      <c r="Q77" s="24">
        <f>BRPL_EOD!Q77-BRPL_ISGS_exbus!Q77</f>
        <v>-1.6626730038025173E-3</v>
      </c>
      <c r="R77" s="24">
        <f>BRPL_EOD!R77-BRPL_ISGS_exbus!R77</f>
        <v>4.6151491442572024E-3</v>
      </c>
      <c r="S77" s="24">
        <f>BRPL_EOD!S77-BRPL_ISGS_exbus!S77</f>
        <v>-2.5874341846758853E-3</v>
      </c>
      <c r="T77" s="24">
        <f>BRPL_EOD!T77-BRPL_ISGS_exbus!T77</f>
        <v>0</v>
      </c>
      <c r="U77" s="24">
        <f>BRPL_EOD!U77-BRPL_ISGS_exbus!U77</f>
        <v>6.6116791682446774E-4</v>
      </c>
      <c r="V77" s="24">
        <f>BRPL_EOD!V77-BRPL_ISGS_exbus!V77</f>
        <v>1.6866379999989078E-3</v>
      </c>
      <c r="W77" s="24">
        <f>BRPL_EOD!W77-BRPL_ISGS_exbus!W77</f>
        <v>5.9050261335755749E-3</v>
      </c>
      <c r="X77" s="24">
        <f>BRPL_EOD!X77-BRPL_ISGS_exbus!X77</f>
        <v>-1.5687278094134172E-3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2.481237121344293E-3</v>
      </c>
      <c r="L78" s="24">
        <f>BRPL_EOD!L78-BRPL_ISGS_exbus!L78</f>
        <v>-8.6711585165488714E-6</v>
      </c>
      <c r="M78" s="24">
        <f>BRPL_EOD!M78-BRPL_ISGS_exbus!M78</f>
        <v>-2.2180752760903033E-3</v>
      </c>
      <c r="N78" s="24">
        <f>BRPL_EOD!N78-BRPL_ISGS_exbus!N78</f>
        <v>-5.8745282190812986E-3</v>
      </c>
      <c r="O78" s="24">
        <f>BRPL_EOD!O78-BRPL_ISGS_exbus!O78</f>
        <v>-3.4257338116816527E-4</v>
      </c>
      <c r="P78" s="24">
        <f>BRPL_EOD!P78-BRPL_ISGS_exbus!P78</f>
        <v>-2.3127704119545456E-3</v>
      </c>
      <c r="Q78" s="24">
        <f>BRPL_EOD!Q78-BRPL_ISGS_exbus!Q78</f>
        <v>-1.6626730038025173E-3</v>
      </c>
      <c r="R78" s="24">
        <f>BRPL_EOD!R78-BRPL_ISGS_exbus!R78</f>
        <v>4.6151491442572024E-3</v>
      </c>
      <c r="S78" s="24">
        <f>BRPL_EOD!S78-BRPL_ISGS_exbus!S78</f>
        <v>-2.5874341846758853E-3</v>
      </c>
      <c r="T78" s="24">
        <f>BRPL_EOD!T78-BRPL_ISGS_exbus!T78</f>
        <v>0</v>
      </c>
      <c r="U78" s="24">
        <f>BRPL_EOD!U78-BRPL_ISGS_exbus!U78</f>
        <v>6.6116791682446774E-4</v>
      </c>
      <c r="V78" s="24">
        <f>BRPL_EOD!V78-BRPL_ISGS_exbus!V78</f>
        <v>1.6866379999989078E-3</v>
      </c>
      <c r="W78" s="24">
        <f>BRPL_EOD!W78-BRPL_ISGS_exbus!W78</f>
        <v>5.9050261335755749E-3</v>
      </c>
      <c r="X78" s="24">
        <f>BRPL_EOD!X78-BRPL_ISGS_exbus!X78</f>
        <v>-1.5687278094134172E-3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2.481237121344293E-3</v>
      </c>
      <c r="L79" s="24">
        <f>BRPL_EOD!L79-BRPL_ISGS_exbus!L79</f>
        <v>-8.6711585165488714E-6</v>
      </c>
      <c r="M79" s="24">
        <f>BRPL_EOD!M79-BRPL_ISGS_exbus!M79</f>
        <v>-2.2180752760903033E-3</v>
      </c>
      <c r="N79" s="24">
        <f>BRPL_EOD!N79-BRPL_ISGS_exbus!N79</f>
        <v>-5.8745282190812986E-3</v>
      </c>
      <c r="O79" s="24">
        <f>BRPL_EOD!O79-BRPL_ISGS_exbus!O79</f>
        <v>-3.4257338116816527E-4</v>
      </c>
      <c r="P79" s="24">
        <f>BRPL_EOD!P79-BRPL_ISGS_exbus!P79</f>
        <v>-2.3127704119545456E-3</v>
      </c>
      <c r="Q79" s="24">
        <f>BRPL_EOD!Q79-BRPL_ISGS_exbus!Q79</f>
        <v>-1.6626730038025173E-3</v>
      </c>
      <c r="R79" s="24">
        <f>BRPL_EOD!R79-BRPL_ISGS_exbus!R79</f>
        <v>4.6151491442572024E-3</v>
      </c>
      <c r="S79" s="24">
        <f>BRPL_EOD!S79-BRPL_ISGS_exbus!S79</f>
        <v>-2.5874341846758853E-3</v>
      </c>
      <c r="T79" s="24">
        <f>BRPL_EOD!T79-BRPL_ISGS_exbus!T79</f>
        <v>0</v>
      </c>
      <c r="U79" s="24">
        <f>BRPL_EOD!U79-BRPL_ISGS_exbus!U79</f>
        <v>6.6116791682446774E-4</v>
      </c>
      <c r="V79" s="24">
        <f>BRPL_EOD!V79-BRPL_ISGS_exbus!V79</f>
        <v>1.6866379999989078E-3</v>
      </c>
      <c r="W79" s="24">
        <f>BRPL_EOD!W79-BRPL_ISGS_exbus!W79</f>
        <v>5.9050261335755749E-3</v>
      </c>
      <c r="X79" s="24">
        <f>BRPL_EOD!X79-BRPL_ISGS_exbus!X79</f>
        <v>-1.5687278094134172E-3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1.6949087413991037E-3</v>
      </c>
      <c r="L80" s="24">
        <f>BRPL_EOD!L80-BRPL_ISGS_exbus!L80</f>
        <v>-8.6711585165488714E-6</v>
      </c>
      <c r="M80" s="24">
        <f>BRPL_EOD!M80-BRPL_ISGS_exbus!M80</f>
        <v>-2.2180752760903033E-3</v>
      </c>
      <c r="N80" s="24">
        <f>BRPL_EOD!N80-BRPL_ISGS_exbus!N80</f>
        <v>-5.8745282190812986E-3</v>
      </c>
      <c r="O80" s="24">
        <f>BRPL_EOD!O80-BRPL_ISGS_exbus!O80</f>
        <v>-3.4257338116816527E-4</v>
      </c>
      <c r="P80" s="24">
        <f>BRPL_EOD!P80-BRPL_ISGS_exbus!P80</f>
        <v>-2.3127704119545456E-3</v>
      </c>
      <c r="Q80" s="24">
        <f>BRPL_EOD!Q80-BRPL_ISGS_exbus!Q80</f>
        <v>-1.6626730038025173E-3</v>
      </c>
      <c r="R80" s="24">
        <f>BRPL_EOD!R80-BRPL_ISGS_exbus!R80</f>
        <v>4.6151491442572024E-3</v>
      </c>
      <c r="S80" s="24">
        <f>BRPL_EOD!S80-BRPL_ISGS_exbus!S80</f>
        <v>-2.5874341846758853E-3</v>
      </c>
      <c r="T80" s="24">
        <f>BRPL_EOD!T80-BRPL_ISGS_exbus!T80</f>
        <v>0</v>
      </c>
      <c r="U80" s="24">
        <f>BRPL_EOD!U80-BRPL_ISGS_exbus!U80</f>
        <v>6.6116791682446774E-4</v>
      </c>
      <c r="V80" s="24">
        <f>BRPL_EOD!V80-BRPL_ISGS_exbus!V80</f>
        <v>1.6866379999989078E-3</v>
      </c>
      <c r="W80" s="24">
        <f>BRPL_EOD!W80-BRPL_ISGS_exbus!W80</f>
        <v>5.9050261335755749E-3</v>
      </c>
      <c r="X80" s="24">
        <f>BRPL_EOD!X80-BRPL_ISGS_exbus!X80</f>
        <v>-1.5687278094134172E-3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2.2927002678443387E-3</v>
      </c>
      <c r="L81" s="24">
        <f>BRPL_EOD!L81-BRPL_ISGS_exbus!L81</f>
        <v>-8.6711585165488714E-6</v>
      </c>
      <c r="M81" s="24">
        <f>BRPL_EOD!M81-BRPL_ISGS_exbus!M81</f>
        <v>-2.2180752760903033E-3</v>
      </c>
      <c r="N81" s="24">
        <f>BRPL_EOD!N81-BRPL_ISGS_exbus!N81</f>
        <v>-5.8745282190812986E-3</v>
      </c>
      <c r="O81" s="24">
        <f>BRPL_EOD!O81-BRPL_ISGS_exbus!O81</f>
        <v>-3.4257338116816527E-4</v>
      </c>
      <c r="P81" s="24">
        <f>BRPL_EOD!P81-BRPL_ISGS_exbus!P81</f>
        <v>-2.3127704119545456E-3</v>
      </c>
      <c r="Q81" s="24">
        <f>BRPL_EOD!Q81-BRPL_ISGS_exbus!Q81</f>
        <v>-1.6626730038025173E-3</v>
      </c>
      <c r="R81" s="24">
        <f>BRPL_EOD!R81-BRPL_ISGS_exbus!R81</f>
        <v>4.6151491442572024E-3</v>
      </c>
      <c r="S81" s="24">
        <f>BRPL_EOD!S81-BRPL_ISGS_exbus!S81</f>
        <v>-2.5874341846758853E-3</v>
      </c>
      <c r="T81" s="24">
        <f>BRPL_EOD!T81-BRPL_ISGS_exbus!T81</f>
        <v>0</v>
      </c>
      <c r="U81" s="24">
        <f>BRPL_EOD!U81-BRPL_ISGS_exbus!U81</f>
        <v>6.6116791682446774E-4</v>
      </c>
      <c r="V81" s="24">
        <f>BRPL_EOD!V81-BRPL_ISGS_exbus!V81</f>
        <v>1.6866379999989078E-3</v>
      </c>
      <c r="W81" s="24">
        <f>BRPL_EOD!W81-BRPL_ISGS_exbus!W81</f>
        <v>5.9050261335755749E-3</v>
      </c>
      <c r="X81" s="24">
        <f>BRPL_EOD!X81-BRPL_ISGS_exbus!X81</f>
        <v>-1.5687278094134172E-3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3.4283021706187355E-3</v>
      </c>
      <c r="L82" s="24">
        <f>BRPL_EOD!L82-BRPL_ISGS_exbus!L82</f>
        <v>-8.6711585165488714E-6</v>
      </c>
      <c r="M82" s="24">
        <f>BRPL_EOD!M82-BRPL_ISGS_exbus!M82</f>
        <v>-2.2180752760903033E-3</v>
      </c>
      <c r="N82" s="24">
        <f>BRPL_EOD!N82-BRPL_ISGS_exbus!N82</f>
        <v>-5.8745282190812986E-3</v>
      </c>
      <c r="O82" s="24">
        <f>BRPL_EOD!O82-BRPL_ISGS_exbus!O82</f>
        <v>-3.4257338116816527E-4</v>
      </c>
      <c r="P82" s="24">
        <f>BRPL_EOD!P82-BRPL_ISGS_exbus!P82</f>
        <v>-2.3127704119545456E-3</v>
      </c>
      <c r="Q82" s="24">
        <f>BRPL_EOD!Q82-BRPL_ISGS_exbus!Q82</f>
        <v>-1.6626730038025173E-3</v>
      </c>
      <c r="R82" s="24">
        <f>BRPL_EOD!R82-BRPL_ISGS_exbus!R82</f>
        <v>4.6151491442572024E-3</v>
      </c>
      <c r="S82" s="24">
        <f>BRPL_EOD!S82-BRPL_ISGS_exbus!S82</f>
        <v>-2.5874341846758853E-3</v>
      </c>
      <c r="T82" s="24">
        <f>BRPL_EOD!T82-BRPL_ISGS_exbus!T82</f>
        <v>0</v>
      </c>
      <c r="U82" s="24">
        <f>BRPL_EOD!U82-BRPL_ISGS_exbus!U82</f>
        <v>6.6116791682446774E-4</v>
      </c>
      <c r="V82" s="24">
        <f>BRPL_EOD!V82-BRPL_ISGS_exbus!V82</f>
        <v>1.6866379999989078E-3</v>
      </c>
      <c r="W82" s="24">
        <f>BRPL_EOD!W82-BRPL_ISGS_exbus!W82</f>
        <v>5.9050261335755749E-3</v>
      </c>
      <c r="X82" s="24">
        <f>BRPL_EOD!X82-BRPL_ISGS_exbus!X82</f>
        <v>-1.5687278094134172E-3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1.1969780891831761E-3</v>
      </c>
      <c r="L83" s="24">
        <f>BRPL_EOD!L83-BRPL_ISGS_exbus!L83</f>
        <v>1.6821647033093967E-4</v>
      </c>
      <c r="M83" s="24">
        <f>BRPL_EOD!M83-BRPL_ISGS_exbus!M83</f>
        <v>-2.2180752760903033E-3</v>
      </c>
      <c r="N83" s="24">
        <f>BRPL_EOD!N83-BRPL_ISGS_exbus!N83</f>
        <v>-5.8745282190812986E-3</v>
      </c>
      <c r="O83" s="24">
        <f>BRPL_EOD!O83-BRPL_ISGS_exbus!O83</f>
        <v>-3.4257338116816527E-4</v>
      </c>
      <c r="P83" s="24">
        <f>BRPL_EOD!P83-BRPL_ISGS_exbus!P83</f>
        <v>-2.3127704119545456E-3</v>
      </c>
      <c r="Q83" s="24">
        <f>BRPL_EOD!Q83-BRPL_ISGS_exbus!Q83</f>
        <v>-1.1709392378982386E-3</v>
      </c>
      <c r="R83" s="24">
        <f>BRPL_EOD!R83-BRPL_ISGS_exbus!R83</f>
        <v>4.6151491442572024E-3</v>
      </c>
      <c r="S83" s="24">
        <f>BRPL_EOD!S83-BRPL_ISGS_exbus!S83</f>
        <v>3.080880557959631E-4</v>
      </c>
      <c r="T83" s="24">
        <f>BRPL_EOD!T83-BRPL_ISGS_exbus!T83</f>
        <v>0</v>
      </c>
      <c r="U83" s="24">
        <f>BRPL_EOD!U83-BRPL_ISGS_exbus!U83</f>
        <v>6.6116791682446774E-4</v>
      </c>
      <c r="V83" s="24">
        <f>BRPL_EOD!V83-BRPL_ISGS_exbus!V83</f>
        <v>1.6866379999989078E-3</v>
      </c>
      <c r="W83" s="24">
        <f>BRPL_EOD!W83-BRPL_ISGS_exbus!W83</f>
        <v>5.9050261335755749E-3</v>
      </c>
      <c r="X83" s="24">
        <f>BRPL_EOD!X83-BRPL_ISGS_exbus!X83</f>
        <v>-1.5687278094134172E-3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1.1969780891831761E-3</v>
      </c>
      <c r="L84" s="24">
        <f>BRPL_EOD!L84-BRPL_ISGS_exbus!L84</f>
        <v>2.5244276539382327E-4</v>
      </c>
      <c r="M84" s="24">
        <f>BRPL_EOD!M84-BRPL_ISGS_exbus!M84</f>
        <v>-2.2180752760903033E-3</v>
      </c>
      <c r="N84" s="24">
        <f>BRPL_EOD!N84-BRPL_ISGS_exbus!N84</f>
        <v>-5.8745282190812986E-3</v>
      </c>
      <c r="O84" s="24">
        <f>BRPL_EOD!O84-BRPL_ISGS_exbus!O84</f>
        <v>-3.4257338116816527E-4</v>
      </c>
      <c r="P84" s="24">
        <f>BRPL_EOD!P84-BRPL_ISGS_exbus!P84</f>
        <v>-2.3127704119545456E-3</v>
      </c>
      <c r="Q84" s="24">
        <f>BRPL_EOD!Q84-BRPL_ISGS_exbus!Q84</f>
        <v>-1.1709392378982386E-3</v>
      </c>
      <c r="R84" s="24">
        <f>BRPL_EOD!R84-BRPL_ISGS_exbus!R84</f>
        <v>4.6151491442572024E-3</v>
      </c>
      <c r="S84" s="24">
        <f>BRPL_EOD!S84-BRPL_ISGS_exbus!S84</f>
        <v>-1.6915226772358238E-3</v>
      </c>
      <c r="T84" s="24">
        <f>BRPL_EOD!T84-BRPL_ISGS_exbus!T84</f>
        <v>0</v>
      </c>
      <c r="U84" s="24">
        <f>BRPL_EOD!U84-BRPL_ISGS_exbus!U84</f>
        <v>6.6116791682446774E-4</v>
      </c>
      <c r="V84" s="24">
        <f>BRPL_EOD!V84-BRPL_ISGS_exbus!V84</f>
        <v>1.6866379999989078E-3</v>
      </c>
      <c r="W84" s="24">
        <f>BRPL_EOD!W84-BRPL_ISGS_exbus!W84</f>
        <v>5.9050261335755749E-3</v>
      </c>
      <c r="X84" s="24">
        <f>BRPL_EOD!X84-BRPL_ISGS_exbus!X84</f>
        <v>-1.5687278094134172E-3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1.1969780891831761E-3</v>
      </c>
      <c r="L85" s="24">
        <f>BRPL_EOD!L85-BRPL_ISGS_exbus!L85</f>
        <v>2.0912532760419822E-4</v>
      </c>
      <c r="M85" s="24">
        <f>BRPL_EOD!M85-BRPL_ISGS_exbus!M85</f>
        <v>-2.2180752760903033E-3</v>
      </c>
      <c r="N85" s="24">
        <f>BRPL_EOD!N85-BRPL_ISGS_exbus!N85</f>
        <v>-5.8745282190812986E-3</v>
      </c>
      <c r="O85" s="24">
        <f>BRPL_EOD!O85-BRPL_ISGS_exbus!O85</f>
        <v>-3.4257338116816527E-4</v>
      </c>
      <c r="P85" s="24">
        <f>BRPL_EOD!P85-BRPL_ISGS_exbus!P85</f>
        <v>-2.3127704119545456E-3</v>
      </c>
      <c r="Q85" s="24">
        <f>BRPL_EOD!Q85-BRPL_ISGS_exbus!Q85</f>
        <v>-1.1709392378982386E-3</v>
      </c>
      <c r="R85" s="24">
        <f>BRPL_EOD!R85-BRPL_ISGS_exbus!R85</f>
        <v>4.6151491442572024E-3</v>
      </c>
      <c r="S85" s="24">
        <f>BRPL_EOD!S85-BRPL_ISGS_exbus!S85</f>
        <v>-1.6915226772358238E-3</v>
      </c>
      <c r="T85" s="24">
        <f>BRPL_EOD!T85-BRPL_ISGS_exbus!T85</f>
        <v>0</v>
      </c>
      <c r="U85" s="24">
        <f>BRPL_EOD!U85-BRPL_ISGS_exbus!U85</f>
        <v>6.6116791682446774E-4</v>
      </c>
      <c r="V85" s="24">
        <f>BRPL_EOD!V85-BRPL_ISGS_exbus!V85</f>
        <v>1.6866379999989078E-3</v>
      </c>
      <c r="W85" s="24">
        <f>BRPL_EOD!W85-BRPL_ISGS_exbus!W85</f>
        <v>5.9050261335755749E-3</v>
      </c>
      <c r="X85" s="24">
        <f>BRPL_EOD!X85-BRPL_ISGS_exbus!X85</f>
        <v>-1.5687278094134172E-3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1.1969780891831761E-3</v>
      </c>
      <c r="L86" s="24">
        <f>BRPL_EOD!L86-BRPL_ISGS_exbus!L86</f>
        <v>2.0912532760419822E-4</v>
      </c>
      <c r="M86" s="24">
        <f>BRPL_EOD!M86-BRPL_ISGS_exbus!M86</f>
        <v>-2.2180752760903033E-3</v>
      </c>
      <c r="N86" s="24">
        <f>BRPL_EOD!N86-BRPL_ISGS_exbus!N86</f>
        <v>-5.8745282190812986E-3</v>
      </c>
      <c r="O86" s="24">
        <f>BRPL_EOD!O86-BRPL_ISGS_exbus!O86</f>
        <v>-3.4257338116816527E-4</v>
      </c>
      <c r="P86" s="24">
        <f>BRPL_EOD!P86-BRPL_ISGS_exbus!P86</f>
        <v>-2.3127704119545456E-3</v>
      </c>
      <c r="Q86" s="24">
        <f>BRPL_EOD!Q86-BRPL_ISGS_exbus!Q86</f>
        <v>-1.1709392378982386E-3</v>
      </c>
      <c r="R86" s="24">
        <f>BRPL_EOD!R86-BRPL_ISGS_exbus!R86</f>
        <v>4.6151491442572024E-3</v>
      </c>
      <c r="S86" s="24">
        <f>BRPL_EOD!S86-BRPL_ISGS_exbus!S86</f>
        <v>-1.6915226772358238E-3</v>
      </c>
      <c r="T86" s="24">
        <f>BRPL_EOD!T86-BRPL_ISGS_exbus!T86</f>
        <v>0</v>
      </c>
      <c r="U86" s="24">
        <f>BRPL_EOD!U86-BRPL_ISGS_exbus!U86</f>
        <v>6.6116791682446774E-4</v>
      </c>
      <c r="V86" s="24">
        <f>BRPL_EOD!V86-BRPL_ISGS_exbus!V86</f>
        <v>1.6866379999989078E-3</v>
      </c>
      <c r="W86" s="24">
        <f>BRPL_EOD!W86-BRPL_ISGS_exbus!W86</f>
        <v>5.9050261335755749E-3</v>
      </c>
      <c r="X86" s="24">
        <f>BRPL_EOD!X86-BRPL_ISGS_exbus!X86</f>
        <v>-1.5687278094134172E-3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-2.5148486766966016E-3</v>
      </c>
      <c r="L87" s="24">
        <f>BRPL_EOD!L87-BRPL_ISGS_exbus!L87</f>
        <v>-1.6772374547002755E-5</v>
      </c>
      <c r="M87" s="24">
        <f>BRPL_EOD!M87-BRPL_ISGS_exbus!M87</f>
        <v>-2.2180752760903033E-3</v>
      </c>
      <c r="N87" s="24">
        <f>BRPL_EOD!N87-BRPL_ISGS_exbus!N87</f>
        <v>-5.8745282190812986E-3</v>
      </c>
      <c r="O87" s="24">
        <f>BRPL_EOD!O87-BRPL_ISGS_exbus!O87</f>
        <v>-3.4257338116816527E-4</v>
      </c>
      <c r="P87" s="24">
        <f>BRPL_EOD!P87-BRPL_ISGS_exbus!P87</f>
        <v>-2.3127704119545456E-3</v>
      </c>
      <c r="Q87" s="24">
        <f>BRPL_EOD!Q87-BRPL_ISGS_exbus!Q87</f>
        <v>-2.367031120331653E-3</v>
      </c>
      <c r="R87" s="24">
        <f>BRPL_EOD!R87-BRPL_ISGS_exbus!R87</f>
        <v>4.3806567493120951E-3</v>
      </c>
      <c r="S87" s="24">
        <f>BRPL_EOD!S87-BRPL_ISGS_exbus!S87</f>
        <v>7.9616651904146352E-4</v>
      </c>
      <c r="T87" s="24">
        <f>BRPL_EOD!T87-BRPL_ISGS_exbus!T87</f>
        <v>0</v>
      </c>
      <c r="U87" s="24">
        <f>BRPL_EOD!U87-BRPL_ISGS_exbus!U87</f>
        <v>6.6116791682446774E-4</v>
      </c>
      <c r="V87" s="24">
        <f>BRPL_EOD!V87-BRPL_ISGS_exbus!V87</f>
        <v>-4.6981134194368224E-4</v>
      </c>
      <c r="W87" s="24">
        <f>BRPL_EOD!W87-BRPL_ISGS_exbus!W87</f>
        <v>6.6971421280932475E-3</v>
      </c>
      <c r="X87" s="24">
        <f>BRPL_EOD!X87-BRPL_ISGS_exbus!X87</f>
        <v>-1.5687278094134172E-3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-2.441025651023665E-3</v>
      </c>
      <c r="L88" s="24">
        <f>BRPL_EOD!L88-BRPL_ISGS_exbus!L88</f>
        <v>-1.6772374547002755E-5</v>
      </c>
      <c r="M88" s="24">
        <f>BRPL_EOD!M88-BRPL_ISGS_exbus!M88</f>
        <v>-2.2180752760903033E-3</v>
      </c>
      <c r="N88" s="24">
        <f>BRPL_EOD!N88-BRPL_ISGS_exbus!N88</f>
        <v>-5.8745282190812986E-3</v>
      </c>
      <c r="O88" s="24">
        <f>BRPL_EOD!O88-BRPL_ISGS_exbus!O88</f>
        <v>-3.4257338116816527E-4</v>
      </c>
      <c r="P88" s="24">
        <f>BRPL_EOD!P88-BRPL_ISGS_exbus!P88</f>
        <v>-2.3127704119545456E-3</v>
      </c>
      <c r="Q88" s="24">
        <f>BRPL_EOD!Q88-BRPL_ISGS_exbus!Q88</f>
        <v>2.5285508982033633E-3</v>
      </c>
      <c r="R88" s="24">
        <f>BRPL_EOD!R88-BRPL_ISGS_exbus!R88</f>
        <v>9.2273180327850923E-4</v>
      </c>
      <c r="S88" s="24">
        <f>BRPL_EOD!S88-BRPL_ISGS_exbus!S88</f>
        <v>1.8555319377338009E-3</v>
      </c>
      <c r="T88" s="24">
        <f>BRPL_EOD!T88-BRPL_ISGS_exbus!T88</f>
        <v>0</v>
      </c>
      <c r="U88" s="24">
        <f>BRPL_EOD!U88-BRPL_ISGS_exbus!U88</f>
        <v>6.6116791682446774E-4</v>
      </c>
      <c r="V88" s="24">
        <f>BRPL_EOD!V88-BRPL_ISGS_exbus!V88</f>
        <v>-4.6981134194368224E-4</v>
      </c>
      <c r="W88" s="24">
        <f>BRPL_EOD!W88-BRPL_ISGS_exbus!W88</f>
        <v>6.6971421280932475E-3</v>
      </c>
      <c r="X88" s="24">
        <f>BRPL_EOD!X88-BRPL_ISGS_exbus!X88</f>
        <v>-1.5687278094134172E-3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-2.3475042323752859E-3</v>
      </c>
      <c r="L89" s="24">
        <f>BRPL_EOD!L89-BRPL_ISGS_exbus!L89</f>
        <v>-2.855164055048931E-5</v>
      </c>
      <c r="M89" s="24">
        <f>BRPL_EOD!M89-BRPL_ISGS_exbus!M89</f>
        <v>-2.2180752760903033E-3</v>
      </c>
      <c r="N89" s="24">
        <f>BRPL_EOD!N89-BRPL_ISGS_exbus!N89</f>
        <v>-5.8745282190812986E-3</v>
      </c>
      <c r="O89" s="24">
        <f>BRPL_EOD!O89-BRPL_ISGS_exbus!O89</f>
        <v>-3.4257338116816527E-4</v>
      </c>
      <c r="P89" s="24">
        <f>BRPL_EOD!P89-BRPL_ISGS_exbus!P89</f>
        <v>-2.3127704119545456E-3</v>
      </c>
      <c r="Q89" s="24">
        <f>BRPL_EOD!Q89-BRPL_ISGS_exbus!Q89</f>
        <v>1.2458610271903758E-3</v>
      </c>
      <c r="R89" s="24">
        <f>BRPL_EOD!R89-BRPL_ISGS_exbus!R89</f>
        <v>-1.8332613391081054E-4</v>
      </c>
      <c r="S89" s="24">
        <f>BRPL_EOD!S89-BRPL_ISGS_exbus!S89</f>
        <v>-5.0566787273851332E-3</v>
      </c>
      <c r="T89" s="24">
        <f>BRPL_EOD!T89-BRPL_ISGS_exbus!T89</f>
        <v>0</v>
      </c>
      <c r="U89" s="24">
        <f>BRPL_EOD!U89-BRPL_ISGS_exbus!U89</f>
        <v>6.6116791682446774E-4</v>
      </c>
      <c r="V89" s="24">
        <f>BRPL_EOD!V89-BRPL_ISGS_exbus!V89</f>
        <v>-4.6981134194368224E-4</v>
      </c>
      <c r="W89" s="24">
        <f>BRPL_EOD!W89-BRPL_ISGS_exbus!W89</f>
        <v>6.6971421280932475E-3</v>
      </c>
      <c r="X89" s="24">
        <f>BRPL_EOD!X89-BRPL_ISGS_exbus!X89</f>
        <v>-1.5687278094134172E-3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-2.3475042323752859E-3</v>
      </c>
      <c r="L90" s="24">
        <f>BRPL_EOD!L90-BRPL_ISGS_exbus!L90</f>
        <v>-2.855164055048931E-5</v>
      </c>
      <c r="M90" s="24">
        <f>BRPL_EOD!M90-BRPL_ISGS_exbus!M90</f>
        <v>-2.2180752760903033E-3</v>
      </c>
      <c r="N90" s="24">
        <f>BRPL_EOD!N90-BRPL_ISGS_exbus!N90</f>
        <v>-5.8745282190812986E-3</v>
      </c>
      <c r="O90" s="24">
        <f>BRPL_EOD!O90-BRPL_ISGS_exbus!O90</f>
        <v>-3.4257338116816527E-4</v>
      </c>
      <c r="P90" s="24">
        <f>BRPL_EOD!P90-BRPL_ISGS_exbus!P90</f>
        <v>-2.3127704119545456E-3</v>
      </c>
      <c r="Q90" s="24">
        <f>BRPL_EOD!Q90-BRPL_ISGS_exbus!Q90</f>
        <v>1.2458610271903758E-3</v>
      </c>
      <c r="R90" s="24">
        <f>BRPL_EOD!R90-BRPL_ISGS_exbus!R90</f>
        <v>-1.8332613391081054E-4</v>
      </c>
      <c r="S90" s="24">
        <f>BRPL_EOD!S90-BRPL_ISGS_exbus!S90</f>
        <v>5.1718309859083433E-4</v>
      </c>
      <c r="T90" s="24">
        <f>BRPL_EOD!T90-BRPL_ISGS_exbus!T90</f>
        <v>0</v>
      </c>
      <c r="U90" s="24">
        <f>BRPL_EOD!U90-BRPL_ISGS_exbus!U90</f>
        <v>6.6116791682446774E-4</v>
      </c>
      <c r="V90" s="24">
        <f>BRPL_EOD!V90-BRPL_ISGS_exbus!V90</f>
        <v>-5.9681085164822179E-3</v>
      </c>
      <c r="W90" s="24">
        <f>BRPL_EOD!W90-BRPL_ISGS_exbus!W90</f>
        <v>6.6971421280932475E-3</v>
      </c>
      <c r="X90" s="24">
        <f>BRPL_EOD!X90-BRPL_ISGS_exbus!X90</f>
        <v>-1.5687278094134172E-3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-2.3475042323752859E-3</v>
      </c>
      <c r="L91" s="24">
        <f>BRPL_EOD!L91-BRPL_ISGS_exbus!L91</f>
        <v>-1.9651097355133373E-4</v>
      </c>
      <c r="M91" s="24">
        <f>BRPL_EOD!M91-BRPL_ISGS_exbus!M91</f>
        <v>-2.2180752760903033E-3</v>
      </c>
      <c r="N91" s="24">
        <f>BRPL_EOD!N91-BRPL_ISGS_exbus!N91</f>
        <v>-5.8745282190812986E-3</v>
      </c>
      <c r="O91" s="24">
        <f>BRPL_EOD!O91-BRPL_ISGS_exbus!O91</f>
        <v>-3.4257338116816527E-4</v>
      </c>
      <c r="P91" s="24">
        <f>BRPL_EOD!P91-BRPL_ISGS_exbus!P91</f>
        <v>-2.3127704119545456E-3</v>
      </c>
      <c r="Q91" s="24">
        <f>BRPL_EOD!Q91-BRPL_ISGS_exbus!Q91</f>
        <v>-9.4192592592579061E-4</v>
      </c>
      <c r="R91" s="24">
        <f>BRPL_EOD!R91-BRPL_ISGS_exbus!R91</f>
        <v>-1.8332613391081054E-4</v>
      </c>
      <c r="S91" s="24">
        <f>BRPL_EOD!S91-BRPL_ISGS_exbus!S91</f>
        <v>4.6648237733215581E-4</v>
      </c>
      <c r="T91" s="24">
        <f>BRPL_EOD!T91-BRPL_ISGS_exbus!T91</f>
        <v>0</v>
      </c>
      <c r="U91" s="24">
        <f>BRPL_EOD!U91-BRPL_ISGS_exbus!U91</f>
        <v>6.6116791682446774E-4</v>
      </c>
      <c r="V91" s="24">
        <f>BRPL_EOD!V91-BRPL_ISGS_exbus!V91</f>
        <v>-5.9681085164822179E-3</v>
      </c>
      <c r="W91" s="24">
        <f>BRPL_EOD!W91-BRPL_ISGS_exbus!W91</f>
        <v>6.6971421280932475E-3</v>
      </c>
      <c r="X91" s="24">
        <f>BRPL_EOD!X91-BRPL_ISGS_exbus!X91</f>
        <v>-1.5687278094134172E-3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-2.3475042323752859E-3</v>
      </c>
      <c r="L92" s="24">
        <f>BRPL_EOD!L92-BRPL_ISGS_exbus!L92</f>
        <v>-2.8551640550933399E-5</v>
      </c>
      <c r="M92" s="24">
        <f>BRPL_EOD!M92-BRPL_ISGS_exbus!M92</f>
        <v>-2.2180752760903033E-3</v>
      </c>
      <c r="N92" s="24">
        <f>BRPL_EOD!N92-BRPL_ISGS_exbus!N92</f>
        <v>-5.8745282190812986E-3</v>
      </c>
      <c r="O92" s="24">
        <f>BRPL_EOD!O92-BRPL_ISGS_exbus!O92</f>
        <v>-3.4257338116816527E-4</v>
      </c>
      <c r="P92" s="24">
        <f>BRPL_EOD!P92-BRPL_ISGS_exbus!P92</f>
        <v>-2.3127704119545456E-3</v>
      </c>
      <c r="Q92" s="24">
        <f>BRPL_EOD!Q92-BRPL_ISGS_exbus!Q92</f>
        <v>-9.4192592592579061E-4</v>
      </c>
      <c r="R92" s="24">
        <f>BRPL_EOD!R92-BRPL_ISGS_exbus!R92</f>
        <v>-1.8332613391081054E-4</v>
      </c>
      <c r="S92" s="24">
        <f>BRPL_EOD!S92-BRPL_ISGS_exbus!S92</f>
        <v>4.6648237733215581E-4</v>
      </c>
      <c r="T92" s="24">
        <f>BRPL_EOD!T92-BRPL_ISGS_exbus!T92</f>
        <v>0</v>
      </c>
      <c r="U92" s="24">
        <f>BRPL_EOD!U92-BRPL_ISGS_exbus!U92</f>
        <v>6.6116791682446774E-4</v>
      </c>
      <c r="V92" s="24">
        <f>BRPL_EOD!V92-BRPL_ISGS_exbus!V92</f>
        <v>-5.9681085164822179E-3</v>
      </c>
      <c r="W92" s="24">
        <f>BRPL_EOD!W92-BRPL_ISGS_exbus!W92</f>
        <v>6.6971421280932475E-3</v>
      </c>
      <c r="X92" s="24">
        <f>BRPL_EOD!X92-BRPL_ISGS_exbus!X92</f>
        <v>-1.5687278094134172E-3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-2.3475042323752859E-3</v>
      </c>
      <c r="L93" s="24">
        <f>BRPL_EOD!L93-BRPL_ISGS_exbus!L93</f>
        <v>-2.8551640550933399E-5</v>
      </c>
      <c r="M93" s="24">
        <f>BRPL_EOD!M93-BRPL_ISGS_exbus!M93</f>
        <v>-2.2180752760903033E-3</v>
      </c>
      <c r="N93" s="24">
        <f>BRPL_EOD!N93-BRPL_ISGS_exbus!N93</f>
        <v>-5.8745282190812986E-3</v>
      </c>
      <c r="O93" s="24">
        <f>BRPL_EOD!O93-BRPL_ISGS_exbus!O93</f>
        <v>-3.4257338116816527E-4</v>
      </c>
      <c r="P93" s="24">
        <f>BRPL_EOD!P93-BRPL_ISGS_exbus!P93</f>
        <v>-2.3127704119545456E-3</v>
      </c>
      <c r="Q93" s="24">
        <f>BRPL_EOD!Q93-BRPL_ISGS_exbus!Q93</f>
        <v>1.2458610271903758E-3</v>
      </c>
      <c r="R93" s="24">
        <f>BRPL_EOD!R93-BRPL_ISGS_exbus!R93</f>
        <v>-1.8332613391081054E-4</v>
      </c>
      <c r="S93" s="24">
        <f>BRPL_EOD!S93-BRPL_ISGS_exbus!S93</f>
        <v>5.1718309859083433E-4</v>
      </c>
      <c r="T93" s="24">
        <f>BRPL_EOD!T93-BRPL_ISGS_exbus!T93</f>
        <v>0</v>
      </c>
      <c r="U93" s="24">
        <f>BRPL_EOD!U93-BRPL_ISGS_exbus!U93</f>
        <v>6.6116791682446774E-4</v>
      </c>
      <c r="V93" s="24">
        <f>BRPL_EOD!V93-BRPL_ISGS_exbus!V93</f>
        <v>-5.9681085164822179E-3</v>
      </c>
      <c r="W93" s="24">
        <f>BRPL_EOD!W93-BRPL_ISGS_exbus!W93</f>
        <v>6.6971421280932475E-3</v>
      </c>
      <c r="X93" s="24">
        <f>BRPL_EOD!X93-BRPL_ISGS_exbus!X93</f>
        <v>-1.5687278094134172E-3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-2.3475042323752859E-3</v>
      </c>
      <c r="L94" s="24">
        <f>BRPL_EOD!L94-BRPL_ISGS_exbus!L94</f>
        <v>-2.8551640550933399E-5</v>
      </c>
      <c r="M94" s="24">
        <f>BRPL_EOD!M94-BRPL_ISGS_exbus!M94</f>
        <v>-2.2180752760903033E-3</v>
      </c>
      <c r="N94" s="24">
        <f>BRPL_EOD!N94-BRPL_ISGS_exbus!N94</f>
        <v>-5.8745282190812986E-3</v>
      </c>
      <c r="O94" s="24">
        <f>BRPL_EOD!O94-BRPL_ISGS_exbus!O94</f>
        <v>-3.4257338116816527E-4</v>
      </c>
      <c r="P94" s="24">
        <f>BRPL_EOD!P94-BRPL_ISGS_exbus!P94</f>
        <v>-2.3127704119545456E-3</v>
      </c>
      <c r="Q94" s="24">
        <f>BRPL_EOD!Q94-BRPL_ISGS_exbus!Q94</f>
        <v>1.2458610271903758E-3</v>
      </c>
      <c r="R94" s="24">
        <f>BRPL_EOD!R94-BRPL_ISGS_exbus!R94</f>
        <v>-1.8332613391081054E-4</v>
      </c>
      <c r="S94" s="24">
        <f>BRPL_EOD!S94-BRPL_ISGS_exbus!S94</f>
        <v>5.1718309859083433E-4</v>
      </c>
      <c r="T94" s="24">
        <f>BRPL_EOD!T94-BRPL_ISGS_exbus!T94</f>
        <v>0</v>
      </c>
      <c r="U94" s="24">
        <f>BRPL_EOD!U94-BRPL_ISGS_exbus!U94</f>
        <v>6.6116791682446774E-4</v>
      </c>
      <c r="V94" s="24">
        <f>BRPL_EOD!V94-BRPL_ISGS_exbus!V94</f>
        <v>-5.9681085164822179E-3</v>
      </c>
      <c r="W94" s="24">
        <f>BRPL_EOD!W94-BRPL_ISGS_exbus!W94</f>
        <v>6.6971421280932475E-3</v>
      </c>
      <c r="X94" s="24">
        <f>BRPL_EOD!X94-BRPL_ISGS_exbus!X94</f>
        <v>1.9260661618147878E-3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-2.3475042323752859E-3</v>
      </c>
      <c r="L95" s="24">
        <f>BRPL_EOD!L95-BRPL_ISGS_exbus!L95</f>
        <v>-2.8551640550933399E-5</v>
      </c>
      <c r="M95" s="24">
        <f>BRPL_EOD!M95-BRPL_ISGS_exbus!M95</f>
        <v>-2.2180752760903033E-3</v>
      </c>
      <c r="N95" s="24">
        <f>BRPL_EOD!N95-BRPL_ISGS_exbus!N95</f>
        <v>-5.8745282190812986E-3</v>
      </c>
      <c r="O95" s="24">
        <f>BRPL_EOD!O95-BRPL_ISGS_exbus!O95</f>
        <v>-3.4257338116816527E-4</v>
      </c>
      <c r="P95" s="24">
        <f>BRPL_EOD!P95-BRPL_ISGS_exbus!P95</f>
        <v>-2.3127704119545456E-3</v>
      </c>
      <c r="Q95" s="24">
        <f>BRPL_EOD!Q95-BRPL_ISGS_exbus!Q95</f>
        <v>1.2458610271903758E-3</v>
      </c>
      <c r="R95" s="24">
        <f>BRPL_EOD!R95-BRPL_ISGS_exbus!R95</f>
        <v>-1.8332613391081054E-4</v>
      </c>
      <c r="S95" s="24">
        <f>BRPL_EOD!S95-BRPL_ISGS_exbus!S95</f>
        <v>5.1718309859083433E-4</v>
      </c>
      <c r="T95" s="24">
        <f>BRPL_EOD!T95-BRPL_ISGS_exbus!T95</f>
        <v>0</v>
      </c>
      <c r="U95" s="24">
        <f>BRPL_EOD!U95-BRPL_ISGS_exbus!U95</f>
        <v>6.6116791682446774E-4</v>
      </c>
      <c r="V95" s="24">
        <f>BRPL_EOD!V95-BRPL_ISGS_exbus!V95</f>
        <v>-5.9681085164822179E-3</v>
      </c>
      <c r="W95" s="24">
        <f>BRPL_EOD!W95-BRPL_ISGS_exbus!W95</f>
        <v>1.6564465838513343E-3</v>
      </c>
      <c r="X95" s="24">
        <f>BRPL_EOD!X95-BRPL_ISGS_exbus!X95</f>
        <v>-7.4569647804167971E-4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-2.3475042323752859E-3</v>
      </c>
      <c r="L96" s="24">
        <f>BRPL_EOD!L96-BRPL_ISGS_exbus!L96</f>
        <v>-2.8551640550933399E-5</v>
      </c>
      <c r="M96" s="24">
        <f>BRPL_EOD!M96-BRPL_ISGS_exbus!M96</f>
        <v>-2.2180752760903033E-3</v>
      </c>
      <c r="N96" s="24">
        <f>BRPL_EOD!N96-BRPL_ISGS_exbus!N96</f>
        <v>-5.8745282190812986E-3</v>
      </c>
      <c r="O96" s="24">
        <f>BRPL_EOD!O96-BRPL_ISGS_exbus!O96</f>
        <v>-3.4257338116816527E-4</v>
      </c>
      <c r="P96" s="24">
        <f>BRPL_EOD!P96-BRPL_ISGS_exbus!P96</f>
        <v>-2.3127704119545456E-3</v>
      </c>
      <c r="Q96" s="24">
        <f>BRPL_EOD!Q96-BRPL_ISGS_exbus!Q96</f>
        <v>1.2458610271903758E-3</v>
      </c>
      <c r="R96" s="24">
        <f>BRPL_EOD!R96-BRPL_ISGS_exbus!R96</f>
        <v>-1.8332613391081054E-4</v>
      </c>
      <c r="S96" s="24">
        <f>BRPL_EOD!S96-BRPL_ISGS_exbus!S96</f>
        <v>5.1718309859083433E-4</v>
      </c>
      <c r="T96" s="24">
        <f>BRPL_EOD!T96-BRPL_ISGS_exbus!T96</f>
        <v>0</v>
      </c>
      <c r="U96" s="24">
        <f>BRPL_EOD!U96-BRPL_ISGS_exbus!U96</f>
        <v>6.6116791682446774E-4</v>
      </c>
      <c r="V96" s="24">
        <f>BRPL_EOD!V96-BRPL_ISGS_exbus!V96</f>
        <v>1.7774750227061986E-3</v>
      </c>
      <c r="W96" s="24">
        <f>BRPL_EOD!W96-BRPL_ISGS_exbus!W96</f>
        <v>1.5226645004062789E-3</v>
      </c>
      <c r="X96" s="24">
        <f>BRPL_EOD!X96-BRPL_ISGS_exbus!X96</f>
        <v>2.1161751563880671E-3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-2.3475042323752859E-3</v>
      </c>
      <c r="L97" s="24">
        <f>BRPL_EOD!L97-BRPL_ISGS_exbus!L97</f>
        <v>-2.8551640550933399E-5</v>
      </c>
      <c r="M97" s="24">
        <f>BRPL_EOD!M97-BRPL_ISGS_exbus!M97</f>
        <v>-1.1287502824828266E-3</v>
      </c>
      <c r="N97" s="24">
        <f>BRPL_EOD!N97-BRPL_ISGS_exbus!N97</f>
        <v>-5.8745282190812986E-3</v>
      </c>
      <c r="O97" s="24">
        <f>BRPL_EOD!O97-BRPL_ISGS_exbus!O97</f>
        <v>-3.4257338116816527E-4</v>
      </c>
      <c r="P97" s="24">
        <f>BRPL_EOD!P97-BRPL_ISGS_exbus!P97</f>
        <v>-2.3127704119545456E-3</v>
      </c>
      <c r="Q97" s="24">
        <f>BRPL_EOD!Q97-BRPL_ISGS_exbus!Q97</f>
        <v>1.2458610271903758E-3</v>
      </c>
      <c r="R97" s="24">
        <f>BRPL_EOD!R97-BRPL_ISGS_exbus!R97</f>
        <v>-1.8332613391081054E-4</v>
      </c>
      <c r="S97" s="24">
        <f>BRPL_EOD!S97-BRPL_ISGS_exbus!S97</f>
        <v>5.1718309859083433E-4</v>
      </c>
      <c r="T97" s="24">
        <f>BRPL_EOD!T97-BRPL_ISGS_exbus!T97</f>
        <v>0</v>
      </c>
      <c r="U97" s="24">
        <f>BRPL_EOD!U97-BRPL_ISGS_exbus!U97</f>
        <v>6.6116791682446774E-4</v>
      </c>
      <c r="V97" s="24">
        <f>BRPL_EOD!V97-BRPL_ISGS_exbus!V97</f>
        <v>1.7774750227061986E-3</v>
      </c>
      <c r="W97" s="24">
        <f>BRPL_EOD!W97-BRPL_ISGS_exbus!W97</f>
        <v>1.5226645004062789E-3</v>
      </c>
      <c r="X97" s="24">
        <f>BRPL_EOD!X97-BRPL_ISGS_exbus!X97</f>
        <v>2.1161751563880671E-3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-2.3475042323752859E-3</v>
      </c>
      <c r="L98" s="24">
        <f>BRPL_EOD!L98-BRPL_ISGS_exbus!L98</f>
        <v>-2.8551640550933399E-5</v>
      </c>
      <c r="M98" s="24">
        <f>BRPL_EOD!M98-BRPL_ISGS_exbus!M98</f>
        <v>-1.1287502824828266E-3</v>
      </c>
      <c r="N98" s="24">
        <f>BRPL_EOD!N98-BRPL_ISGS_exbus!N98</f>
        <v>-5.8745282190812986E-3</v>
      </c>
      <c r="O98" s="24">
        <f>BRPL_EOD!O98-BRPL_ISGS_exbus!O98</f>
        <v>-3.4257338116816527E-4</v>
      </c>
      <c r="P98" s="24">
        <f>BRPL_EOD!P98-BRPL_ISGS_exbus!P98</f>
        <v>-2.3127704119545456E-3</v>
      </c>
      <c r="Q98" s="24">
        <f>BRPL_EOD!Q98-BRPL_ISGS_exbus!Q98</f>
        <v>1.2458610271903758E-3</v>
      </c>
      <c r="R98" s="24">
        <f>BRPL_EOD!R98-BRPL_ISGS_exbus!R98</f>
        <v>-1.8332613391081054E-4</v>
      </c>
      <c r="S98" s="24">
        <f>BRPL_EOD!S98-BRPL_ISGS_exbus!S98</f>
        <v>5.1718309859083433E-4</v>
      </c>
      <c r="T98" s="24">
        <f>BRPL_EOD!T98-BRPL_ISGS_exbus!T98</f>
        <v>0</v>
      </c>
      <c r="U98" s="24">
        <f>BRPL_EOD!U98-BRPL_ISGS_exbus!U98</f>
        <v>6.6116791682446774E-4</v>
      </c>
      <c r="V98" s="24">
        <f>BRPL_EOD!V98-BRPL_ISGS_exbus!V98</f>
        <v>1.7774750227061986E-3</v>
      </c>
      <c r="W98" s="24">
        <f>BRPL_EOD!W98-BRPL_ISGS_exbus!W98</f>
        <v>1.5226645004062789E-3</v>
      </c>
      <c r="X98" s="24">
        <f>BRPL_EOD!X98-BRPL_ISGS_exbus!X98</f>
        <v>2.1161751563880671E-3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0</v>
      </c>
      <c r="K99" s="24">
        <f>BRPL_EOD!K99-BRPL_ISGS_exbus!K99</f>
        <v>-1.9957154444583125E-5</v>
      </c>
      <c r="L99" s="24">
        <f>BRPL_EOD!L99-BRPL_ISGS_exbus!L99</f>
        <v>4.5251208143082255E-7</v>
      </c>
      <c r="M99" s="24">
        <f>BRPL_EOD!M99-BRPL_ISGS_exbus!M99</f>
        <v>-3.2399811146222035E-5</v>
      </c>
      <c r="N99" s="24">
        <f>BRPL_EOD!N99-BRPL_ISGS_exbus!N99</f>
        <v>-1.1685322264565201E-4</v>
      </c>
      <c r="O99" s="24">
        <f>BRPL_EOD!O99-BRPL_ISGS_exbus!O99</f>
        <v>-7.5358550395421275E-6</v>
      </c>
      <c r="P99" s="24">
        <f>BRPL_EOD!P99-BRPL_ISGS_exbus!P99</f>
        <v>-4.6999139697856407E-5</v>
      </c>
      <c r="Q99" s="24">
        <f>BRPL_EOD!Q99-BRPL_ISGS_exbus!Q99</f>
        <v>-1.999263543690788E-5</v>
      </c>
      <c r="R99" s="24">
        <f>BRPL_EOD!R99-BRPL_ISGS_exbus!R99</f>
        <v>4.9266664367497714E-5</v>
      </c>
      <c r="S99" s="24">
        <f>BRPL_EOD!S99-BRPL_ISGS_exbus!S99</f>
        <v>3.7042844913293127E-5</v>
      </c>
      <c r="T99" s="24">
        <f>BRPL_EOD!T99-BRPL_ISGS_exbus!T99</f>
        <v>0</v>
      </c>
      <c r="U99" s="24">
        <f>BRPL_EOD!U99-BRPL_ISGS_exbus!U99</f>
        <v>1.5868030001087163E-5</v>
      </c>
      <c r="V99" s="24">
        <f>BRPL_EOD!V99-BRPL_ISGS_exbus!V99</f>
        <v>-1.5154471543321613E-5</v>
      </c>
      <c r="W99" s="24">
        <f>BRPL_EOD!W99-BRPL_ISGS_exbus!W99</f>
        <v>1.0381381367469134E-4</v>
      </c>
      <c r="X99" s="24">
        <f>BRPL_EOD!X99-BRPL_ISGS_exbus!X99</f>
        <v>-1.1260483506747576E-5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1" t="s">
        <v>145</v>
      </c>
      <c r="C1" s="241"/>
      <c r="D1" s="241"/>
      <c r="E1" s="241" t="s">
        <v>146</v>
      </c>
      <c r="F1" s="241"/>
      <c r="G1" s="241"/>
      <c r="H1" s="241" t="s">
        <v>147</v>
      </c>
      <c r="I1" s="241"/>
      <c r="J1" s="241"/>
      <c r="K1" s="241" t="s">
        <v>148</v>
      </c>
      <c r="L1" s="241"/>
      <c r="M1" s="241"/>
      <c r="N1" s="241" t="s">
        <v>149</v>
      </c>
      <c r="O1" s="241"/>
      <c r="P1" s="241"/>
      <c r="Q1" s="194"/>
    </row>
    <row r="2" spans="1:17">
      <c r="A2" s="194" t="s">
        <v>44</v>
      </c>
      <c r="B2" s="194" t="s">
        <v>325</v>
      </c>
      <c r="C2" s="194" t="s">
        <v>528</v>
      </c>
      <c r="D2" s="195" t="s">
        <v>529</v>
      </c>
      <c r="E2" s="194" t="s">
        <v>325</v>
      </c>
      <c r="F2" s="194" t="s">
        <v>528</v>
      </c>
      <c r="G2" s="195" t="s">
        <v>529</v>
      </c>
      <c r="H2" s="194" t="s">
        <v>325</v>
      </c>
      <c r="I2" s="194" t="s">
        <v>528</v>
      </c>
      <c r="J2" s="195" t="s">
        <v>529</v>
      </c>
      <c r="K2" s="194" t="s">
        <v>325</v>
      </c>
      <c r="L2" s="194" t="s">
        <v>528</v>
      </c>
      <c r="M2" s="195" t="s">
        <v>529</v>
      </c>
      <c r="N2" s="194" t="s">
        <v>325</v>
      </c>
      <c r="O2" s="194" t="s">
        <v>528</v>
      </c>
      <c r="P2" s="195" t="s">
        <v>529</v>
      </c>
      <c r="Q2" s="195" t="s">
        <v>530</v>
      </c>
    </row>
    <row r="3" spans="1:17">
      <c r="A3" s="33" t="s">
        <v>45</v>
      </c>
      <c r="B3" s="196">
        <f>PPCL_NG!I3+PPCL_Spot!I3+GT_NG!I3+GT_Spot!I3+Bawana_NG!I3+Bawana_RLNG!I3+Bawana_Spot!I3</f>
        <v>83.76</v>
      </c>
      <c r="C3" s="196">
        <f>PPCL_NG!P3+PPCL_Spot!P3+GT_NG!P3+GT_Spot!P3+Bawana_NG!P3+Bawana_RLNG!P3+Bawana_Spot!P3</f>
        <v>83.590005630232667</v>
      </c>
      <c r="D3" s="197">
        <f t="shared" ref="D3:D66" si="0">B3-C3</f>
        <v>0.16999436976733762</v>
      </c>
      <c r="E3" s="196">
        <f>PPCL_NG!J3+PPCL_Spot!J3+GT_NG!J3+GT_Spot!J3+Bawana_NG!J3+Bawana_RLNG!J3+Bawana_Spot!J3</f>
        <v>48.43</v>
      </c>
      <c r="F3" s="196">
        <f>PPCL_NG!Q3+PPCL_Spot!Q3+GT_NG!Q3+GT_Spot!Q3+Bawana_NG!Q3+Bawana_RLNG!Q3+Bawana_Spot!Q3</f>
        <v>48.336799840880708</v>
      </c>
      <c r="G3" s="197">
        <f t="shared" ref="G3:G66" si="1">E3-F3</f>
        <v>9.320015911929147E-2</v>
      </c>
      <c r="H3" s="196">
        <f>PPCL_NG!K3+PPCL_Spot!K3+GT_NG!K3+GT_Spot!K3+Bawana_NG!K3+Bawana_RLNG!K3+Bawana_Spot!K3</f>
        <v>5.84</v>
      </c>
      <c r="I3" s="196">
        <f>PPCL_NG!R3+PPCL_Spot!R3+GT_NG!R3+GT_Spot!R3+Bawana_NG!R3+Bawana_RLNG!R3+Bawana_Spot!R3</f>
        <v>5.8397298672464037</v>
      </c>
      <c r="J3" s="197">
        <f t="shared" ref="J3:J66" si="2">H3-I3</f>
        <v>2.7013275359610844E-4</v>
      </c>
      <c r="K3" s="196">
        <f>PPCL_NG!L3+PPCL_Spot!L3+GT_NG!L3+GT_Spot!L3+Bawana_NG!L3+Bawana_RLNG!L3+Bawana_Spot!L3</f>
        <v>19.63</v>
      </c>
      <c r="L3" s="196">
        <f>PPCL_NG!S3+PPCL_Spot!S3+GT_NG!S3+GT_Spot!S3+Bawana_NG!S3+Bawana_RLNG!S3+Bawana_Spot!S3</f>
        <v>19.60929200240529</v>
      </c>
      <c r="M3" s="197">
        <f t="shared" ref="M3:M66" si="3">K3-L3</f>
        <v>2.0707997594708871E-2</v>
      </c>
      <c r="N3" s="196">
        <f>PPCL_NG!M3+PPCL_Spot!M3+GT_NG!M3+GT_Spot!M3+Bawana_NG!M3+Bawana_RLNG!M3+Bawana_Spot!M3</f>
        <v>58.53</v>
      </c>
      <c r="O3" s="196">
        <f>PPCL_NG!T3+PPCL_Spot!T3+GT_NG!T3+GT_Spot!T3+Bawana_NG!T3+Bawana_RLNG!T3+Bawana_Spot!T3</f>
        <v>58.40861265923494</v>
      </c>
      <c r="P3" s="197">
        <f t="shared" ref="P3:P66" si="4">N3-O3</f>
        <v>0.12138734076506097</v>
      </c>
      <c r="Q3" s="197">
        <f>D3+G3+J3+M3+P3</f>
        <v>0.40555999999999504</v>
      </c>
    </row>
    <row r="4" spans="1:17">
      <c r="A4" s="33" t="s">
        <v>46</v>
      </c>
      <c r="B4" s="196">
        <f>PPCL_NG!I4+PPCL_Spot!I4+GT_NG!I4+GT_Spot!I4+Bawana_NG!I4+Bawana_RLNG!I4+Bawana_Spot!I4</f>
        <v>83.76</v>
      </c>
      <c r="C4" s="196">
        <f>PPCL_NG!P4+PPCL_Spot!P4+GT_NG!P4+GT_Spot!P4+Bawana_NG!P4+Bawana_RLNG!P4+Bawana_Spot!P4</f>
        <v>83.590005630232667</v>
      </c>
      <c r="D4" s="197">
        <f t="shared" si="0"/>
        <v>0.16999436976733762</v>
      </c>
      <c r="E4" s="196">
        <f>PPCL_NG!J4+PPCL_Spot!J4+GT_NG!J4+GT_Spot!J4+Bawana_NG!J4+Bawana_RLNG!J4+Bawana_Spot!J4</f>
        <v>48.43</v>
      </c>
      <c r="F4" s="196">
        <f>PPCL_NG!Q4+PPCL_Spot!Q4+GT_NG!Q4+GT_Spot!Q4+Bawana_NG!Q4+Bawana_RLNG!Q4+Bawana_Spot!Q4</f>
        <v>48.336799840880708</v>
      </c>
      <c r="G4" s="197">
        <f t="shared" si="1"/>
        <v>9.320015911929147E-2</v>
      </c>
      <c r="H4" s="196">
        <f>PPCL_NG!K4+PPCL_Spot!K4+GT_NG!K4+GT_Spot!K4+Bawana_NG!K4+Bawana_RLNG!K4+Bawana_Spot!K4</f>
        <v>5.84</v>
      </c>
      <c r="I4" s="196">
        <f>PPCL_NG!R4+PPCL_Spot!R4+GT_NG!R4+GT_Spot!R4+Bawana_NG!R4+Bawana_RLNG!R4+Bawana_Spot!R4</f>
        <v>5.8397298672464037</v>
      </c>
      <c r="J4" s="197">
        <f t="shared" si="2"/>
        <v>2.7013275359610844E-4</v>
      </c>
      <c r="K4" s="196">
        <f>PPCL_NG!L4+PPCL_Spot!L4+GT_NG!L4+GT_Spot!L4+Bawana_NG!L4+Bawana_RLNG!L4+Bawana_Spot!L4</f>
        <v>19.63</v>
      </c>
      <c r="L4" s="196">
        <f>PPCL_NG!S4+PPCL_Spot!S4+GT_NG!S4+GT_Spot!S4+Bawana_NG!S4+Bawana_RLNG!S4+Bawana_Spot!S4</f>
        <v>19.60929200240529</v>
      </c>
      <c r="M4" s="197">
        <f t="shared" si="3"/>
        <v>2.0707997594708871E-2</v>
      </c>
      <c r="N4" s="196">
        <f>PPCL_NG!M4+PPCL_Spot!M4+GT_NG!M4+GT_Spot!M4+Bawana_NG!M4+Bawana_RLNG!M4+Bawana_Spot!M4</f>
        <v>58.53</v>
      </c>
      <c r="O4" s="196">
        <f>PPCL_NG!T4+PPCL_Spot!T4+GT_NG!T4+GT_Spot!T4+Bawana_NG!T4+Bawana_RLNG!T4+Bawana_Spot!T4</f>
        <v>58.40861265923494</v>
      </c>
      <c r="P4" s="197">
        <f t="shared" si="4"/>
        <v>0.12138734076506097</v>
      </c>
      <c r="Q4" s="197">
        <f t="shared" ref="Q4:Q67" si="5">D4+G4+J4+M4+P4</f>
        <v>0.40555999999999504</v>
      </c>
    </row>
    <row r="5" spans="1:17">
      <c r="A5" s="33" t="s">
        <v>47</v>
      </c>
      <c r="B5" s="196">
        <f>PPCL_NG!I5+PPCL_Spot!I5+GT_NG!I5+GT_Spot!I5+Bawana_NG!I5+Bawana_RLNG!I5+Bawana_Spot!I5</f>
        <v>83.76</v>
      </c>
      <c r="C5" s="196">
        <f>PPCL_NG!P5+PPCL_Spot!P5+GT_NG!P5+GT_Spot!P5+Bawana_NG!P5+Bawana_RLNG!P5+Bawana_Spot!P5</f>
        <v>83.590005630232667</v>
      </c>
      <c r="D5" s="197">
        <f t="shared" si="0"/>
        <v>0.16999436976733762</v>
      </c>
      <c r="E5" s="196">
        <f>PPCL_NG!J5+PPCL_Spot!J5+GT_NG!J5+GT_Spot!J5+Bawana_NG!J5+Bawana_RLNG!J5+Bawana_Spot!J5</f>
        <v>48.43</v>
      </c>
      <c r="F5" s="196">
        <f>PPCL_NG!Q5+PPCL_Spot!Q5+GT_NG!Q5+GT_Spot!Q5+Bawana_NG!Q5+Bawana_RLNG!Q5+Bawana_Spot!Q5</f>
        <v>48.336799840880708</v>
      </c>
      <c r="G5" s="197">
        <f t="shared" si="1"/>
        <v>9.320015911929147E-2</v>
      </c>
      <c r="H5" s="196">
        <f>PPCL_NG!K5+PPCL_Spot!K5+GT_NG!K5+GT_Spot!K5+Bawana_NG!K5+Bawana_RLNG!K5+Bawana_Spot!K5</f>
        <v>5.84</v>
      </c>
      <c r="I5" s="196">
        <f>PPCL_NG!R5+PPCL_Spot!R5+GT_NG!R5+GT_Spot!R5+Bawana_NG!R5+Bawana_RLNG!R5+Bawana_Spot!R5</f>
        <v>5.8397298672464037</v>
      </c>
      <c r="J5" s="197">
        <f t="shared" si="2"/>
        <v>2.7013275359610844E-4</v>
      </c>
      <c r="K5" s="196">
        <f>PPCL_NG!L5+PPCL_Spot!L5+GT_NG!L5+GT_Spot!L5+Bawana_NG!L5+Bawana_RLNG!L5+Bawana_Spot!L5</f>
        <v>19.63</v>
      </c>
      <c r="L5" s="196">
        <f>PPCL_NG!S5+PPCL_Spot!S5+GT_NG!S5+GT_Spot!S5+Bawana_NG!S5+Bawana_RLNG!S5+Bawana_Spot!S5</f>
        <v>19.60929200240529</v>
      </c>
      <c r="M5" s="197">
        <f t="shared" si="3"/>
        <v>2.0707997594708871E-2</v>
      </c>
      <c r="N5" s="196">
        <f>PPCL_NG!M5+PPCL_Spot!M5+GT_NG!M5+GT_Spot!M5+Bawana_NG!M5+Bawana_RLNG!M5+Bawana_Spot!M5</f>
        <v>58.53</v>
      </c>
      <c r="O5" s="196">
        <f>PPCL_NG!T5+PPCL_Spot!T5+GT_NG!T5+GT_Spot!T5+Bawana_NG!T5+Bawana_RLNG!T5+Bawana_Spot!T5</f>
        <v>58.40861265923494</v>
      </c>
      <c r="P5" s="197">
        <f t="shared" si="4"/>
        <v>0.12138734076506097</v>
      </c>
      <c r="Q5" s="197">
        <f t="shared" si="5"/>
        <v>0.40555999999999504</v>
      </c>
    </row>
    <row r="6" spans="1:17">
      <c r="A6" s="33" t="s">
        <v>48</v>
      </c>
      <c r="B6" s="196">
        <f>PPCL_NG!I6+PPCL_Spot!I6+GT_NG!I6+GT_Spot!I6+Bawana_NG!I6+Bawana_RLNG!I6+Bawana_Spot!I6</f>
        <v>83.76</v>
      </c>
      <c r="C6" s="196">
        <f>PPCL_NG!P6+PPCL_Spot!P6+GT_NG!P6+GT_Spot!P6+Bawana_NG!P6+Bawana_RLNG!P6+Bawana_Spot!P6</f>
        <v>83.590005630232667</v>
      </c>
      <c r="D6" s="197">
        <f t="shared" si="0"/>
        <v>0.16999436976733762</v>
      </c>
      <c r="E6" s="196">
        <f>PPCL_NG!J6+PPCL_Spot!J6+GT_NG!J6+GT_Spot!J6+Bawana_NG!J6+Bawana_RLNG!J6+Bawana_Spot!J6</f>
        <v>48.43</v>
      </c>
      <c r="F6" s="196">
        <f>PPCL_NG!Q6+PPCL_Spot!Q6+GT_NG!Q6+GT_Spot!Q6+Bawana_NG!Q6+Bawana_RLNG!Q6+Bawana_Spot!Q6</f>
        <v>48.336799840880708</v>
      </c>
      <c r="G6" s="197">
        <f t="shared" si="1"/>
        <v>9.320015911929147E-2</v>
      </c>
      <c r="H6" s="196">
        <f>PPCL_NG!K6+PPCL_Spot!K6+GT_NG!K6+GT_Spot!K6+Bawana_NG!K6+Bawana_RLNG!K6+Bawana_Spot!K6</f>
        <v>5.84</v>
      </c>
      <c r="I6" s="196">
        <f>PPCL_NG!R6+PPCL_Spot!R6+GT_NG!R6+GT_Spot!R6+Bawana_NG!R6+Bawana_RLNG!R6+Bawana_Spot!R6</f>
        <v>5.8397298672464037</v>
      </c>
      <c r="J6" s="197">
        <f t="shared" si="2"/>
        <v>2.7013275359610844E-4</v>
      </c>
      <c r="K6" s="196">
        <f>PPCL_NG!L6+PPCL_Spot!L6+GT_NG!L6+GT_Spot!L6+Bawana_NG!L6+Bawana_RLNG!L6+Bawana_Spot!L6</f>
        <v>19.63</v>
      </c>
      <c r="L6" s="196">
        <f>PPCL_NG!S6+PPCL_Spot!S6+GT_NG!S6+GT_Spot!S6+Bawana_NG!S6+Bawana_RLNG!S6+Bawana_Spot!S6</f>
        <v>19.60929200240529</v>
      </c>
      <c r="M6" s="197">
        <f t="shared" si="3"/>
        <v>2.0707997594708871E-2</v>
      </c>
      <c r="N6" s="196">
        <f>PPCL_NG!M6+PPCL_Spot!M6+GT_NG!M6+GT_Spot!M6+Bawana_NG!M6+Bawana_RLNG!M6+Bawana_Spot!M6</f>
        <v>58.53</v>
      </c>
      <c r="O6" s="196">
        <f>PPCL_NG!T6+PPCL_Spot!T6+GT_NG!T6+GT_Spot!T6+Bawana_NG!T6+Bawana_RLNG!T6+Bawana_Spot!T6</f>
        <v>58.40861265923494</v>
      </c>
      <c r="P6" s="197">
        <f t="shared" si="4"/>
        <v>0.12138734076506097</v>
      </c>
      <c r="Q6" s="197">
        <f t="shared" si="5"/>
        <v>0.40555999999999504</v>
      </c>
    </row>
    <row r="7" spans="1:17">
      <c r="A7" s="33" t="s">
        <v>49</v>
      </c>
      <c r="B7" s="196">
        <f>PPCL_NG!I7+PPCL_Spot!I7+GT_NG!I7+GT_Spot!I7+Bawana_NG!I7+Bawana_RLNG!I7+Bawana_Spot!I7</f>
        <v>83.76</v>
      </c>
      <c r="C7" s="196">
        <f>PPCL_NG!P7+PPCL_Spot!P7+GT_NG!P7+GT_Spot!P7+Bawana_NG!P7+Bawana_RLNG!P7+Bawana_Spot!P7</f>
        <v>83.590005630232667</v>
      </c>
      <c r="D7" s="197">
        <f t="shared" si="0"/>
        <v>0.16999436976733762</v>
      </c>
      <c r="E7" s="196">
        <f>PPCL_NG!J7+PPCL_Spot!J7+GT_NG!J7+GT_Spot!J7+Bawana_NG!J7+Bawana_RLNG!J7+Bawana_Spot!J7</f>
        <v>48.43</v>
      </c>
      <c r="F7" s="196">
        <f>PPCL_NG!Q7+PPCL_Spot!Q7+GT_NG!Q7+GT_Spot!Q7+Bawana_NG!Q7+Bawana_RLNG!Q7+Bawana_Spot!Q7</f>
        <v>48.336799840880708</v>
      </c>
      <c r="G7" s="197">
        <f t="shared" si="1"/>
        <v>9.320015911929147E-2</v>
      </c>
      <c r="H7" s="196">
        <f>PPCL_NG!K7+PPCL_Spot!K7+GT_NG!K7+GT_Spot!K7+Bawana_NG!K7+Bawana_RLNG!K7+Bawana_Spot!K7</f>
        <v>5.84</v>
      </c>
      <c r="I7" s="196">
        <f>PPCL_NG!R7+PPCL_Spot!R7+GT_NG!R7+GT_Spot!R7+Bawana_NG!R7+Bawana_RLNG!R7+Bawana_Spot!R7</f>
        <v>5.8397298672464037</v>
      </c>
      <c r="J7" s="197">
        <f t="shared" si="2"/>
        <v>2.7013275359610844E-4</v>
      </c>
      <c r="K7" s="196">
        <f>PPCL_NG!L7+PPCL_Spot!L7+GT_NG!L7+GT_Spot!L7+Bawana_NG!L7+Bawana_RLNG!L7+Bawana_Spot!L7</f>
        <v>19.63</v>
      </c>
      <c r="L7" s="196">
        <f>PPCL_NG!S7+PPCL_Spot!S7+GT_NG!S7+GT_Spot!S7+Bawana_NG!S7+Bawana_RLNG!S7+Bawana_Spot!S7</f>
        <v>19.60929200240529</v>
      </c>
      <c r="M7" s="197">
        <f t="shared" si="3"/>
        <v>2.0707997594708871E-2</v>
      </c>
      <c r="N7" s="196">
        <f>PPCL_NG!M7+PPCL_Spot!M7+GT_NG!M7+GT_Spot!M7+Bawana_NG!M7+Bawana_RLNG!M7+Bawana_Spot!M7</f>
        <v>58.53</v>
      </c>
      <c r="O7" s="196">
        <f>PPCL_NG!T7+PPCL_Spot!T7+GT_NG!T7+GT_Spot!T7+Bawana_NG!T7+Bawana_RLNG!T7+Bawana_Spot!T7</f>
        <v>58.40861265923494</v>
      </c>
      <c r="P7" s="197">
        <f t="shared" si="4"/>
        <v>0.12138734076506097</v>
      </c>
      <c r="Q7" s="197">
        <f t="shared" si="5"/>
        <v>0.40555999999999504</v>
      </c>
    </row>
    <row r="8" spans="1:17">
      <c r="A8" s="33" t="s">
        <v>50</v>
      </c>
      <c r="B8" s="196">
        <f>PPCL_NG!I8+PPCL_Spot!I8+GT_NG!I8+GT_Spot!I8+Bawana_NG!I8+Bawana_RLNG!I8+Bawana_Spot!I8</f>
        <v>83.76</v>
      </c>
      <c r="C8" s="196">
        <f>PPCL_NG!P8+PPCL_Spot!P8+GT_NG!P8+GT_Spot!P8+Bawana_NG!P8+Bawana_RLNG!P8+Bawana_Spot!P8</f>
        <v>83.590005630232667</v>
      </c>
      <c r="D8" s="197">
        <f t="shared" si="0"/>
        <v>0.16999436976733762</v>
      </c>
      <c r="E8" s="196">
        <f>PPCL_NG!J8+PPCL_Spot!J8+GT_NG!J8+GT_Spot!J8+Bawana_NG!J8+Bawana_RLNG!J8+Bawana_Spot!J8</f>
        <v>48.43</v>
      </c>
      <c r="F8" s="196">
        <f>PPCL_NG!Q8+PPCL_Spot!Q8+GT_NG!Q8+GT_Spot!Q8+Bawana_NG!Q8+Bawana_RLNG!Q8+Bawana_Spot!Q8</f>
        <v>48.336799840880708</v>
      </c>
      <c r="G8" s="197">
        <f t="shared" si="1"/>
        <v>9.320015911929147E-2</v>
      </c>
      <c r="H8" s="196">
        <f>PPCL_NG!K8+PPCL_Spot!K8+GT_NG!K8+GT_Spot!K8+Bawana_NG!K8+Bawana_RLNG!K8+Bawana_Spot!K8</f>
        <v>5.84</v>
      </c>
      <c r="I8" s="196">
        <f>PPCL_NG!R8+PPCL_Spot!R8+GT_NG!R8+GT_Spot!R8+Bawana_NG!R8+Bawana_RLNG!R8+Bawana_Spot!R8</f>
        <v>5.8397298672464037</v>
      </c>
      <c r="J8" s="197">
        <f t="shared" si="2"/>
        <v>2.7013275359610844E-4</v>
      </c>
      <c r="K8" s="196">
        <f>PPCL_NG!L8+PPCL_Spot!L8+GT_NG!L8+GT_Spot!L8+Bawana_NG!L8+Bawana_RLNG!L8+Bawana_Spot!L8</f>
        <v>19.63</v>
      </c>
      <c r="L8" s="196">
        <f>PPCL_NG!S8+PPCL_Spot!S8+GT_NG!S8+GT_Spot!S8+Bawana_NG!S8+Bawana_RLNG!S8+Bawana_Spot!S8</f>
        <v>19.60929200240529</v>
      </c>
      <c r="M8" s="197">
        <f t="shared" si="3"/>
        <v>2.0707997594708871E-2</v>
      </c>
      <c r="N8" s="196">
        <f>PPCL_NG!M8+PPCL_Spot!M8+GT_NG!M8+GT_Spot!M8+Bawana_NG!M8+Bawana_RLNG!M8+Bawana_Spot!M8</f>
        <v>58.53</v>
      </c>
      <c r="O8" s="196">
        <f>PPCL_NG!T8+PPCL_Spot!T8+GT_NG!T8+GT_Spot!T8+Bawana_NG!T8+Bawana_RLNG!T8+Bawana_Spot!T8</f>
        <v>58.40861265923494</v>
      </c>
      <c r="P8" s="197">
        <f t="shared" si="4"/>
        <v>0.12138734076506097</v>
      </c>
      <c r="Q8" s="197">
        <f t="shared" si="5"/>
        <v>0.40555999999999504</v>
      </c>
    </row>
    <row r="9" spans="1:17">
      <c r="A9" s="33" t="s">
        <v>51</v>
      </c>
      <c r="B9" s="196">
        <f>PPCL_NG!I9+PPCL_Spot!I9+GT_NG!I9+GT_Spot!I9+Bawana_NG!I9+Bawana_RLNG!I9+Bawana_Spot!I9</f>
        <v>83.76</v>
      </c>
      <c r="C9" s="196">
        <f>PPCL_NG!P9+PPCL_Spot!P9+GT_NG!P9+GT_Spot!P9+Bawana_NG!P9+Bawana_RLNG!P9+Bawana_Spot!P9</f>
        <v>83.590005630232667</v>
      </c>
      <c r="D9" s="197">
        <f t="shared" si="0"/>
        <v>0.16999436976733762</v>
      </c>
      <c r="E9" s="196">
        <f>PPCL_NG!J9+PPCL_Spot!J9+GT_NG!J9+GT_Spot!J9+Bawana_NG!J9+Bawana_RLNG!J9+Bawana_Spot!J9</f>
        <v>48.43</v>
      </c>
      <c r="F9" s="196">
        <f>PPCL_NG!Q9+PPCL_Spot!Q9+GT_NG!Q9+GT_Spot!Q9+Bawana_NG!Q9+Bawana_RLNG!Q9+Bawana_Spot!Q9</f>
        <v>48.336799840880708</v>
      </c>
      <c r="G9" s="197">
        <f t="shared" si="1"/>
        <v>9.320015911929147E-2</v>
      </c>
      <c r="H9" s="196">
        <f>PPCL_NG!K9+PPCL_Spot!K9+GT_NG!K9+GT_Spot!K9+Bawana_NG!K9+Bawana_RLNG!K9+Bawana_Spot!K9</f>
        <v>5.84</v>
      </c>
      <c r="I9" s="196">
        <f>PPCL_NG!R9+PPCL_Spot!R9+GT_NG!R9+GT_Spot!R9+Bawana_NG!R9+Bawana_RLNG!R9+Bawana_Spot!R9</f>
        <v>5.8397298672464037</v>
      </c>
      <c r="J9" s="197">
        <f t="shared" si="2"/>
        <v>2.7013275359610844E-4</v>
      </c>
      <c r="K9" s="196">
        <f>PPCL_NG!L9+PPCL_Spot!L9+GT_NG!L9+GT_Spot!L9+Bawana_NG!L9+Bawana_RLNG!L9+Bawana_Spot!L9</f>
        <v>19.63</v>
      </c>
      <c r="L9" s="196">
        <f>PPCL_NG!S9+PPCL_Spot!S9+GT_NG!S9+GT_Spot!S9+Bawana_NG!S9+Bawana_RLNG!S9+Bawana_Spot!S9</f>
        <v>19.60929200240529</v>
      </c>
      <c r="M9" s="197">
        <f t="shared" si="3"/>
        <v>2.0707997594708871E-2</v>
      </c>
      <c r="N9" s="196">
        <f>PPCL_NG!M9+PPCL_Spot!M9+GT_NG!M9+GT_Spot!M9+Bawana_NG!M9+Bawana_RLNG!M9+Bawana_Spot!M9</f>
        <v>58.53</v>
      </c>
      <c r="O9" s="196">
        <f>PPCL_NG!T9+PPCL_Spot!T9+GT_NG!T9+GT_Spot!T9+Bawana_NG!T9+Bawana_RLNG!T9+Bawana_Spot!T9</f>
        <v>58.40861265923494</v>
      </c>
      <c r="P9" s="197">
        <f t="shared" si="4"/>
        <v>0.12138734076506097</v>
      </c>
      <c r="Q9" s="197">
        <f t="shared" si="5"/>
        <v>0.40555999999999504</v>
      </c>
    </row>
    <row r="10" spans="1:17">
      <c r="A10" s="33" t="s">
        <v>52</v>
      </c>
      <c r="B10" s="196">
        <f>PPCL_NG!I10+PPCL_Spot!I10+GT_NG!I10+GT_Spot!I10+Bawana_NG!I10+Bawana_RLNG!I10+Bawana_Spot!I10</f>
        <v>83.76</v>
      </c>
      <c r="C10" s="196">
        <f>PPCL_NG!P10+PPCL_Spot!P10+GT_NG!P10+GT_Spot!P10+Bawana_NG!P10+Bawana_RLNG!P10+Bawana_Spot!P10</f>
        <v>83.590005630232667</v>
      </c>
      <c r="D10" s="197">
        <f t="shared" si="0"/>
        <v>0.16999436976733762</v>
      </c>
      <c r="E10" s="196">
        <f>PPCL_NG!J10+PPCL_Spot!J10+GT_NG!J10+GT_Spot!J10+Bawana_NG!J10+Bawana_RLNG!J10+Bawana_Spot!J10</f>
        <v>48.43</v>
      </c>
      <c r="F10" s="196">
        <f>PPCL_NG!Q10+PPCL_Spot!Q10+GT_NG!Q10+GT_Spot!Q10+Bawana_NG!Q10+Bawana_RLNG!Q10+Bawana_Spot!Q10</f>
        <v>48.336799840880708</v>
      </c>
      <c r="G10" s="197">
        <f t="shared" si="1"/>
        <v>9.320015911929147E-2</v>
      </c>
      <c r="H10" s="196">
        <f>PPCL_NG!K10+PPCL_Spot!K10+GT_NG!K10+GT_Spot!K10+Bawana_NG!K10+Bawana_RLNG!K10+Bawana_Spot!K10</f>
        <v>5.84</v>
      </c>
      <c r="I10" s="196">
        <f>PPCL_NG!R10+PPCL_Spot!R10+GT_NG!R10+GT_Spot!R10+Bawana_NG!R10+Bawana_RLNG!R10+Bawana_Spot!R10</f>
        <v>5.8397298672464037</v>
      </c>
      <c r="J10" s="197">
        <f t="shared" si="2"/>
        <v>2.7013275359610844E-4</v>
      </c>
      <c r="K10" s="196">
        <f>PPCL_NG!L10+PPCL_Spot!L10+GT_NG!L10+GT_Spot!L10+Bawana_NG!L10+Bawana_RLNG!L10+Bawana_Spot!L10</f>
        <v>19.63</v>
      </c>
      <c r="L10" s="196">
        <f>PPCL_NG!S10+PPCL_Spot!S10+GT_NG!S10+GT_Spot!S10+Bawana_NG!S10+Bawana_RLNG!S10+Bawana_Spot!S10</f>
        <v>19.60929200240529</v>
      </c>
      <c r="M10" s="197">
        <f t="shared" si="3"/>
        <v>2.0707997594708871E-2</v>
      </c>
      <c r="N10" s="196">
        <f>PPCL_NG!M10+PPCL_Spot!M10+GT_NG!M10+GT_Spot!M10+Bawana_NG!M10+Bawana_RLNG!M10+Bawana_Spot!M10</f>
        <v>58.53</v>
      </c>
      <c r="O10" s="196">
        <f>PPCL_NG!T10+PPCL_Spot!T10+GT_NG!T10+GT_Spot!T10+Bawana_NG!T10+Bawana_RLNG!T10+Bawana_Spot!T10</f>
        <v>58.40861265923494</v>
      </c>
      <c r="P10" s="197">
        <f t="shared" si="4"/>
        <v>0.12138734076506097</v>
      </c>
      <c r="Q10" s="197">
        <f t="shared" si="5"/>
        <v>0.40555999999999504</v>
      </c>
    </row>
    <row r="11" spans="1:17">
      <c r="A11" s="33" t="s">
        <v>53</v>
      </c>
      <c r="B11" s="196">
        <f>PPCL_NG!I11+PPCL_Spot!I11+GT_NG!I11+GT_Spot!I11+Bawana_NG!I11+Bawana_RLNG!I11+Bawana_Spot!I11</f>
        <v>83.76</v>
      </c>
      <c r="C11" s="196">
        <f>PPCL_NG!P11+PPCL_Spot!P11+GT_NG!P11+GT_Spot!P11+Bawana_NG!P11+Bawana_RLNG!P11+Bawana_Spot!P11</f>
        <v>83.590005630232667</v>
      </c>
      <c r="D11" s="197">
        <f t="shared" si="0"/>
        <v>0.16999436976733762</v>
      </c>
      <c r="E11" s="196">
        <f>PPCL_NG!J11+PPCL_Spot!J11+GT_NG!J11+GT_Spot!J11+Bawana_NG!J11+Bawana_RLNG!J11+Bawana_Spot!J11</f>
        <v>48.43</v>
      </c>
      <c r="F11" s="196">
        <f>PPCL_NG!Q11+PPCL_Spot!Q11+GT_NG!Q11+GT_Spot!Q11+Bawana_NG!Q11+Bawana_RLNG!Q11+Bawana_Spot!Q11</f>
        <v>48.336799840880708</v>
      </c>
      <c r="G11" s="197">
        <f t="shared" si="1"/>
        <v>9.320015911929147E-2</v>
      </c>
      <c r="H11" s="196">
        <f>PPCL_NG!K11+PPCL_Spot!K11+GT_NG!K11+GT_Spot!K11+Bawana_NG!K11+Bawana_RLNG!K11+Bawana_Spot!K11</f>
        <v>5.84</v>
      </c>
      <c r="I11" s="196">
        <f>PPCL_NG!R11+PPCL_Spot!R11+GT_NG!R11+GT_Spot!R11+Bawana_NG!R11+Bawana_RLNG!R11+Bawana_Spot!R11</f>
        <v>5.8397298672464037</v>
      </c>
      <c r="J11" s="197">
        <f t="shared" si="2"/>
        <v>2.7013275359610844E-4</v>
      </c>
      <c r="K11" s="196">
        <f>PPCL_NG!L11+PPCL_Spot!L11+GT_NG!L11+GT_Spot!L11+Bawana_NG!L11+Bawana_RLNG!L11+Bawana_Spot!L11</f>
        <v>19.63</v>
      </c>
      <c r="L11" s="196">
        <f>PPCL_NG!S11+PPCL_Spot!S11+GT_NG!S11+GT_Spot!S11+Bawana_NG!S11+Bawana_RLNG!S11+Bawana_Spot!S11</f>
        <v>19.60929200240529</v>
      </c>
      <c r="M11" s="197">
        <f t="shared" si="3"/>
        <v>2.0707997594708871E-2</v>
      </c>
      <c r="N11" s="196">
        <f>PPCL_NG!M11+PPCL_Spot!M11+GT_NG!M11+GT_Spot!M11+Bawana_NG!M11+Bawana_RLNG!M11+Bawana_Spot!M11</f>
        <v>58.53</v>
      </c>
      <c r="O11" s="196">
        <f>PPCL_NG!T11+PPCL_Spot!T11+GT_NG!T11+GT_Spot!T11+Bawana_NG!T11+Bawana_RLNG!T11+Bawana_Spot!T11</f>
        <v>58.40861265923494</v>
      </c>
      <c r="P11" s="197">
        <f t="shared" si="4"/>
        <v>0.12138734076506097</v>
      </c>
      <c r="Q11" s="197">
        <f t="shared" si="5"/>
        <v>0.40555999999999504</v>
      </c>
    </row>
    <row r="12" spans="1:17">
      <c r="A12" s="33" t="s">
        <v>54</v>
      </c>
      <c r="B12" s="196">
        <f>PPCL_NG!I12+PPCL_Spot!I12+GT_NG!I12+GT_Spot!I12+Bawana_NG!I12+Bawana_RLNG!I12+Bawana_Spot!I12</f>
        <v>83.76</v>
      </c>
      <c r="C12" s="196">
        <f>PPCL_NG!P12+PPCL_Spot!P12+GT_NG!P12+GT_Spot!P12+Bawana_NG!P12+Bawana_RLNG!P12+Bawana_Spot!P12</f>
        <v>83.590005630232667</v>
      </c>
      <c r="D12" s="197">
        <f t="shared" si="0"/>
        <v>0.16999436976733762</v>
      </c>
      <c r="E12" s="196">
        <f>PPCL_NG!J12+PPCL_Spot!J12+GT_NG!J12+GT_Spot!J12+Bawana_NG!J12+Bawana_RLNG!J12+Bawana_Spot!J12</f>
        <v>48.43</v>
      </c>
      <c r="F12" s="196">
        <f>PPCL_NG!Q12+PPCL_Spot!Q12+GT_NG!Q12+GT_Spot!Q12+Bawana_NG!Q12+Bawana_RLNG!Q12+Bawana_Spot!Q12</f>
        <v>48.336799840880708</v>
      </c>
      <c r="G12" s="197">
        <f t="shared" si="1"/>
        <v>9.320015911929147E-2</v>
      </c>
      <c r="H12" s="196">
        <f>PPCL_NG!K12+PPCL_Spot!K12+GT_NG!K12+GT_Spot!K12+Bawana_NG!K12+Bawana_RLNG!K12+Bawana_Spot!K12</f>
        <v>5.84</v>
      </c>
      <c r="I12" s="196">
        <f>PPCL_NG!R12+PPCL_Spot!R12+GT_NG!R12+GT_Spot!R12+Bawana_NG!R12+Bawana_RLNG!R12+Bawana_Spot!R12</f>
        <v>5.8397298672464037</v>
      </c>
      <c r="J12" s="197">
        <f t="shared" si="2"/>
        <v>2.7013275359610844E-4</v>
      </c>
      <c r="K12" s="196">
        <f>PPCL_NG!L12+PPCL_Spot!L12+GT_NG!L12+GT_Spot!L12+Bawana_NG!L12+Bawana_RLNG!L12+Bawana_Spot!L12</f>
        <v>19.63</v>
      </c>
      <c r="L12" s="196">
        <f>PPCL_NG!S12+PPCL_Spot!S12+GT_NG!S12+GT_Spot!S12+Bawana_NG!S12+Bawana_RLNG!S12+Bawana_Spot!S12</f>
        <v>19.60929200240529</v>
      </c>
      <c r="M12" s="197">
        <f t="shared" si="3"/>
        <v>2.0707997594708871E-2</v>
      </c>
      <c r="N12" s="196">
        <f>PPCL_NG!M12+PPCL_Spot!M12+GT_NG!M12+GT_Spot!M12+Bawana_NG!M12+Bawana_RLNG!M12+Bawana_Spot!M12</f>
        <v>58.53</v>
      </c>
      <c r="O12" s="196">
        <f>PPCL_NG!T12+PPCL_Spot!T12+GT_NG!T12+GT_Spot!T12+Bawana_NG!T12+Bawana_RLNG!T12+Bawana_Spot!T12</f>
        <v>58.40861265923494</v>
      </c>
      <c r="P12" s="197">
        <f t="shared" si="4"/>
        <v>0.12138734076506097</v>
      </c>
      <c r="Q12" s="197">
        <f t="shared" si="5"/>
        <v>0.40555999999999504</v>
      </c>
    </row>
    <row r="13" spans="1:17">
      <c r="A13" s="33" t="s">
        <v>55</v>
      </c>
      <c r="B13" s="196">
        <f>PPCL_NG!I13+PPCL_Spot!I13+GT_NG!I13+GT_Spot!I13+Bawana_NG!I13+Bawana_RLNG!I13+Bawana_Spot!I13</f>
        <v>83.76</v>
      </c>
      <c r="C13" s="196">
        <f>PPCL_NG!P13+PPCL_Spot!P13+GT_NG!P13+GT_Spot!P13+Bawana_NG!P13+Bawana_RLNG!P13+Bawana_Spot!P13</f>
        <v>83.590005630232667</v>
      </c>
      <c r="D13" s="197">
        <f t="shared" si="0"/>
        <v>0.16999436976733762</v>
      </c>
      <c r="E13" s="196">
        <f>PPCL_NG!J13+PPCL_Spot!J13+GT_NG!J13+GT_Spot!J13+Bawana_NG!J13+Bawana_RLNG!J13+Bawana_Spot!J13</f>
        <v>48.43</v>
      </c>
      <c r="F13" s="196">
        <f>PPCL_NG!Q13+PPCL_Spot!Q13+GT_NG!Q13+GT_Spot!Q13+Bawana_NG!Q13+Bawana_RLNG!Q13+Bawana_Spot!Q13</f>
        <v>48.336799840880708</v>
      </c>
      <c r="G13" s="197">
        <f t="shared" si="1"/>
        <v>9.320015911929147E-2</v>
      </c>
      <c r="H13" s="196">
        <f>PPCL_NG!K13+PPCL_Spot!K13+GT_NG!K13+GT_Spot!K13+Bawana_NG!K13+Bawana_RLNG!K13+Bawana_Spot!K13</f>
        <v>5.84</v>
      </c>
      <c r="I13" s="196">
        <f>PPCL_NG!R13+PPCL_Spot!R13+GT_NG!R13+GT_Spot!R13+Bawana_NG!R13+Bawana_RLNG!R13+Bawana_Spot!R13</f>
        <v>5.8397298672464037</v>
      </c>
      <c r="J13" s="197">
        <f t="shared" si="2"/>
        <v>2.7013275359610844E-4</v>
      </c>
      <c r="K13" s="196">
        <f>PPCL_NG!L13+PPCL_Spot!L13+GT_NG!L13+GT_Spot!L13+Bawana_NG!L13+Bawana_RLNG!L13+Bawana_Spot!L13</f>
        <v>19.63</v>
      </c>
      <c r="L13" s="196">
        <f>PPCL_NG!S13+PPCL_Spot!S13+GT_NG!S13+GT_Spot!S13+Bawana_NG!S13+Bawana_RLNG!S13+Bawana_Spot!S13</f>
        <v>19.60929200240529</v>
      </c>
      <c r="M13" s="197">
        <f t="shared" si="3"/>
        <v>2.0707997594708871E-2</v>
      </c>
      <c r="N13" s="196">
        <f>PPCL_NG!M13+PPCL_Spot!M13+GT_NG!M13+GT_Spot!M13+Bawana_NG!M13+Bawana_RLNG!M13+Bawana_Spot!M13</f>
        <v>58.53</v>
      </c>
      <c r="O13" s="196">
        <f>PPCL_NG!T13+PPCL_Spot!T13+GT_NG!T13+GT_Spot!T13+Bawana_NG!T13+Bawana_RLNG!T13+Bawana_Spot!T13</f>
        <v>58.40861265923494</v>
      </c>
      <c r="P13" s="197">
        <f t="shared" si="4"/>
        <v>0.12138734076506097</v>
      </c>
      <c r="Q13" s="197">
        <f t="shared" si="5"/>
        <v>0.40555999999999504</v>
      </c>
    </row>
    <row r="14" spans="1:17">
      <c r="A14" s="33" t="s">
        <v>56</v>
      </c>
      <c r="B14" s="196">
        <f>PPCL_NG!I14+PPCL_Spot!I14+GT_NG!I14+GT_Spot!I14+Bawana_NG!I14+Bawana_RLNG!I14+Bawana_Spot!I14</f>
        <v>83.76</v>
      </c>
      <c r="C14" s="196">
        <f>PPCL_NG!P14+PPCL_Spot!P14+GT_NG!P14+GT_Spot!P14+Bawana_NG!P14+Bawana_RLNG!P14+Bawana_Spot!P14</f>
        <v>83.590005630232667</v>
      </c>
      <c r="D14" s="197">
        <f t="shared" si="0"/>
        <v>0.16999436976733762</v>
      </c>
      <c r="E14" s="196">
        <f>PPCL_NG!J14+PPCL_Spot!J14+GT_NG!J14+GT_Spot!J14+Bawana_NG!J14+Bawana_RLNG!J14+Bawana_Spot!J14</f>
        <v>48.43</v>
      </c>
      <c r="F14" s="196">
        <f>PPCL_NG!Q14+PPCL_Spot!Q14+GT_NG!Q14+GT_Spot!Q14+Bawana_NG!Q14+Bawana_RLNG!Q14+Bawana_Spot!Q14</f>
        <v>48.336799840880708</v>
      </c>
      <c r="G14" s="197">
        <f t="shared" si="1"/>
        <v>9.320015911929147E-2</v>
      </c>
      <c r="H14" s="196">
        <f>PPCL_NG!K14+PPCL_Spot!K14+GT_NG!K14+GT_Spot!K14+Bawana_NG!K14+Bawana_RLNG!K14+Bawana_Spot!K14</f>
        <v>5.84</v>
      </c>
      <c r="I14" s="196">
        <f>PPCL_NG!R14+PPCL_Spot!R14+GT_NG!R14+GT_Spot!R14+Bawana_NG!R14+Bawana_RLNG!R14+Bawana_Spot!R14</f>
        <v>5.8397298672464037</v>
      </c>
      <c r="J14" s="197">
        <f t="shared" si="2"/>
        <v>2.7013275359610844E-4</v>
      </c>
      <c r="K14" s="196">
        <f>PPCL_NG!L14+PPCL_Spot!L14+GT_NG!L14+GT_Spot!L14+Bawana_NG!L14+Bawana_RLNG!L14+Bawana_Spot!L14</f>
        <v>19.63</v>
      </c>
      <c r="L14" s="196">
        <f>PPCL_NG!S14+PPCL_Spot!S14+GT_NG!S14+GT_Spot!S14+Bawana_NG!S14+Bawana_RLNG!S14+Bawana_Spot!S14</f>
        <v>19.60929200240529</v>
      </c>
      <c r="M14" s="197">
        <f t="shared" si="3"/>
        <v>2.0707997594708871E-2</v>
      </c>
      <c r="N14" s="196">
        <f>PPCL_NG!M14+PPCL_Spot!M14+GT_NG!M14+GT_Spot!M14+Bawana_NG!M14+Bawana_RLNG!M14+Bawana_Spot!M14</f>
        <v>58.53</v>
      </c>
      <c r="O14" s="196">
        <f>PPCL_NG!T14+PPCL_Spot!T14+GT_NG!T14+GT_Spot!T14+Bawana_NG!T14+Bawana_RLNG!T14+Bawana_Spot!T14</f>
        <v>58.40861265923494</v>
      </c>
      <c r="P14" s="197">
        <f t="shared" si="4"/>
        <v>0.12138734076506097</v>
      </c>
      <c r="Q14" s="197">
        <f t="shared" si="5"/>
        <v>0.40555999999999504</v>
      </c>
    </row>
    <row r="15" spans="1:17">
      <c r="A15" s="33" t="s">
        <v>57</v>
      </c>
      <c r="B15" s="196">
        <f>PPCL_NG!I15+PPCL_Spot!I15+GT_NG!I15+GT_Spot!I15+Bawana_NG!I15+Bawana_RLNG!I15+Bawana_Spot!I15</f>
        <v>83.76</v>
      </c>
      <c r="C15" s="196">
        <f>PPCL_NG!P15+PPCL_Spot!P15+GT_NG!P15+GT_Spot!P15+Bawana_NG!P15+Bawana_RLNG!P15+Bawana_Spot!P15</f>
        <v>83.590005630232667</v>
      </c>
      <c r="D15" s="197">
        <f t="shared" si="0"/>
        <v>0.16999436976733762</v>
      </c>
      <c r="E15" s="196">
        <f>PPCL_NG!J15+PPCL_Spot!J15+GT_NG!J15+GT_Spot!J15+Bawana_NG!J15+Bawana_RLNG!J15+Bawana_Spot!J15</f>
        <v>48.43</v>
      </c>
      <c r="F15" s="196">
        <f>PPCL_NG!Q15+PPCL_Spot!Q15+GT_NG!Q15+GT_Spot!Q15+Bawana_NG!Q15+Bawana_RLNG!Q15+Bawana_Spot!Q15</f>
        <v>48.336799840880708</v>
      </c>
      <c r="G15" s="197">
        <f t="shared" si="1"/>
        <v>9.320015911929147E-2</v>
      </c>
      <c r="H15" s="196">
        <f>PPCL_NG!K15+PPCL_Spot!K15+GT_NG!K15+GT_Spot!K15+Bawana_NG!K15+Bawana_RLNG!K15+Bawana_Spot!K15</f>
        <v>5.84</v>
      </c>
      <c r="I15" s="196">
        <f>PPCL_NG!R15+PPCL_Spot!R15+GT_NG!R15+GT_Spot!R15+Bawana_NG!R15+Bawana_RLNG!R15+Bawana_Spot!R15</f>
        <v>5.8397298672464037</v>
      </c>
      <c r="J15" s="197">
        <f t="shared" si="2"/>
        <v>2.7013275359610844E-4</v>
      </c>
      <c r="K15" s="196">
        <f>PPCL_NG!L15+PPCL_Spot!L15+GT_NG!L15+GT_Spot!L15+Bawana_NG!L15+Bawana_RLNG!L15+Bawana_Spot!L15</f>
        <v>19.63</v>
      </c>
      <c r="L15" s="196">
        <f>PPCL_NG!S15+PPCL_Spot!S15+GT_NG!S15+GT_Spot!S15+Bawana_NG!S15+Bawana_RLNG!S15+Bawana_Spot!S15</f>
        <v>19.60929200240529</v>
      </c>
      <c r="M15" s="197">
        <f t="shared" si="3"/>
        <v>2.0707997594708871E-2</v>
      </c>
      <c r="N15" s="196">
        <f>PPCL_NG!M15+PPCL_Spot!M15+GT_NG!M15+GT_Spot!M15+Bawana_NG!M15+Bawana_RLNG!M15+Bawana_Spot!M15</f>
        <v>58.53</v>
      </c>
      <c r="O15" s="196">
        <f>PPCL_NG!T15+PPCL_Spot!T15+GT_NG!T15+GT_Spot!T15+Bawana_NG!T15+Bawana_RLNG!T15+Bawana_Spot!T15</f>
        <v>58.40861265923494</v>
      </c>
      <c r="P15" s="197">
        <f t="shared" si="4"/>
        <v>0.12138734076506097</v>
      </c>
      <c r="Q15" s="197">
        <f t="shared" si="5"/>
        <v>0.40555999999999504</v>
      </c>
    </row>
    <row r="16" spans="1:17">
      <c r="A16" s="33" t="s">
        <v>58</v>
      </c>
      <c r="B16" s="196">
        <f>PPCL_NG!I16+PPCL_Spot!I16+GT_NG!I16+GT_Spot!I16+Bawana_NG!I16+Bawana_RLNG!I16+Bawana_Spot!I16</f>
        <v>83.76</v>
      </c>
      <c r="C16" s="196">
        <f>PPCL_NG!P16+PPCL_Spot!P16+GT_NG!P16+GT_Spot!P16+Bawana_NG!P16+Bawana_RLNG!P16+Bawana_Spot!P16</f>
        <v>83.590005630232667</v>
      </c>
      <c r="D16" s="197">
        <f t="shared" si="0"/>
        <v>0.16999436976733762</v>
      </c>
      <c r="E16" s="196">
        <f>PPCL_NG!J16+PPCL_Spot!J16+GT_NG!J16+GT_Spot!J16+Bawana_NG!J16+Bawana_RLNG!J16+Bawana_Spot!J16</f>
        <v>48.43</v>
      </c>
      <c r="F16" s="196">
        <f>PPCL_NG!Q16+PPCL_Spot!Q16+GT_NG!Q16+GT_Spot!Q16+Bawana_NG!Q16+Bawana_RLNG!Q16+Bawana_Spot!Q16</f>
        <v>48.336799840880708</v>
      </c>
      <c r="G16" s="197">
        <f t="shared" si="1"/>
        <v>9.320015911929147E-2</v>
      </c>
      <c r="H16" s="196">
        <f>PPCL_NG!K16+PPCL_Spot!K16+GT_NG!K16+GT_Spot!K16+Bawana_NG!K16+Bawana_RLNG!K16+Bawana_Spot!K16</f>
        <v>5.84</v>
      </c>
      <c r="I16" s="196">
        <f>PPCL_NG!R16+PPCL_Spot!R16+GT_NG!R16+GT_Spot!R16+Bawana_NG!R16+Bawana_RLNG!R16+Bawana_Spot!R16</f>
        <v>5.8397298672464037</v>
      </c>
      <c r="J16" s="197">
        <f t="shared" si="2"/>
        <v>2.7013275359610844E-4</v>
      </c>
      <c r="K16" s="196">
        <f>PPCL_NG!L16+PPCL_Spot!L16+GT_NG!L16+GT_Spot!L16+Bawana_NG!L16+Bawana_RLNG!L16+Bawana_Spot!L16</f>
        <v>19.63</v>
      </c>
      <c r="L16" s="196">
        <f>PPCL_NG!S16+PPCL_Spot!S16+GT_NG!S16+GT_Spot!S16+Bawana_NG!S16+Bawana_RLNG!S16+Bawana_Spot!S16</f>
        <v>19.60929200240529</v>
      </c>
      <c r="M16" s="197">
        <f t="shared" si="3"/>
        <v>2.0707997594708871E-2</v>
      </c>
      <c r="N16" s="196">
        <f>PPCL_NG!M16+PPCL_Spot!M16+GT_NG!M16+GT_Spot!M16+Bawana_NG!M16+Bawana_RLNG!M16+Bawana_Spot!M16</f>
        <v>58.53</v>
      </c>
      <c r="O16" s="196">
        <f>PPCL_NG!T16+PPCL_Spot!T16+GT_NG!T16+GT_Spot!T16+Bawana_NG!T16+Bawana_RLNG!T16+Bawana_Spot!T16</f>
        <v>58.40861265923494</v>
      </c>
      <c r="P16" s="197">
        <f t="shared" si="4"/>
        <v>0.12138734076506097</v>
      </c>
      <c r="Q16" s="197">
        <f t="shared" si="5"/>
        <v>0.40555999999999504</v>
      </c>
    </row>
    <row r="17" spans="1:17">
      <c r="A17" s="33" t="s">
        <v>59</v>
      </c>
      <c r="B17" s="196">
        <f>PPCL_NG!I17+PPCL_Spot!I17+GT_NG!I17+GT_Spot!I17+Bawana_NG!I17+Bawana_RLNG!I17+Bawana_Spot!I17</f>
        <v>83.76</v>
      </c>
      <c r="C17" s="196">
        <f>PPCL_NG!P17+PPCL_Spot!P17+GT_NG!P17+GT_Spot!P17+Bawana_NG!P17+Bawana_RLNG!P17+Bawana_Spot!P17</f>
        <v>83.590005630232667</v>
      </c>
      <c r="D17" s="197">
        <f t="shared" si="0"/>
        <v>0.16999436976733762</v>
      </c>
      <c r="E17" s="196">
        <f>PPCL_NG!J17+PPCL_Spot!J17+GT_NG!J17+GT_Spot!J17+Bawana_NG!J17+Bawana_RLNG!J17+Bawana_Spot!J17</f>
        <v>48.43</v>
      </c>
      <c r="F17" s="196">
        <f>PPCL_NG!Q17+PPCL_Spot!Q17+GT_NG!Q17+GT_Spot!Q17+Bawana_NG!Q17+Bawana_RLNG!Q17+Bawana_Spot!Q17</f>
        <v>48.336799840880708</v>
      </c>
      <c r="G17" s="197">
        <f t="shared" si="1"/>
        <v>9.320015911929147E-2</v>
      </c>
      <c r="H17" s="196">
        <f>PPCL_NG!K17+PPCL_Spot!K17+GT_NG!K17+GT_Spot!K17+Bawana_NG!K17+Bawana_RLNG!K17+Bawana_Spot!K17</f>
        <v>5.84</v>
      </c>
      <c r="I17" s="196">
        <f>PPCL_NG!R17+PPCL_Spot!R17+GT_NG!R17+GT_Spot!R17+Bawana_NG!R17+Bawana_RLNG!R17+Bawana_Spot!R17</f>
        <v>5.8397298672464037</v>
      </c>
      <c r="J17" s="197">
        <f t="shared" si="2"/>
        <v>2.7013275359610844E-4</v>
      </c>
      <c r="K17" s="196">
        <f>PPCL_NG!L17+PPCL_Spot!L17+GT_NG!L17+GT_Spot!L17+Bawana_NG!L17+Bawana_RLNG!L17+Bawana_Spot!L17</f>
        <v>19.63</v>
      </c>
      <c r="L17" s="196">
        <f>PPCL_NG!S17+PPCL_Spot!S17+GT_NG!S17+GT_Spot!S17+Bawana_NG!S17+Bawana_RLNG!S17+Bawana_Spot!S17</f>
        <v>19.60929200240529</v>
      </c>
      <c r="M17" s="197">
        <f t="shared" si="3"/>
        <v>2.0707997594708871E-2</v>
      </c>
      <c r="N17" s="196">
        <f>PPCL_NG!M17+PPCL_Spot!M17+GT_NG!M17+GT_Spot!M17+Bawana_NG!M17+Bawana_RLNG!M17+Bawana_Spot!M17</f>
        <v>58.53</v>
      </c>
      <c r="O17" s="196">
        <f>PPCL_NG!T17+PPCL_Spot!T17+GT_NG!T17+GT_Spot!T17+Bawana_NG!T17+Bawana_RLNG!T17+Bawana_Spot!T17</f>
        <v>58.40861265923494</v>
      </c>
      <c r="P17" s="197">
        <f t="shared" si="4"/>
        <v>0.12138734076506097</v>
      </c>
      <c r="Q17" s="197">
        <f t="shared" si="5"/>
        <v>0.40555999999999504</v>
      </c>
    </row>
    <row r="18" spans="1:17">
      <c r="A18" s="33" t="s">
        <v>60</v>
      </c>
      <c r="B18" s="196">
        <f>PPCL_NG!I18+PPCL_Spot!I18+GT_NG!I18+GT_Spot!I18+Bawana_NG!I18+Bawana_RLNG!I18+Bawana_Spot!I18</f>
        <v>83.76</v>
      </c>
      <c r="C18" s="196">
        <f>PPCL_NG!P18+PPCL_Spot!P18+GT_NG!P18+GT_Spot!P18+Bawana_NG!P18+Bawana_RLNG!P18+Bawana_Spot!P18</f>
        <v>83.590005630232667</v>
      </c>
      <c r="D18" s="197">
        <f t="shared" si="0"/>
        <v>0.16999436976733762</v>
      </c>
      <c r="E18" s="196">
        <f>PPCL_NG!J18+PPCL_Spot!J18+GT_NG!J18+GT_Spot!J18+Bawana_NG!J18+Bawana_RLNG!J18+Bawana_Spot!J18</f>
        <v>48.43</v>
      </c>
      <c r="F18" s="196">
        <f>PPCL_NG!Q18+PPCL_Spot!Q18+GT_NG!Q18+GT_Spot!Q18+Bawana_NG!Q18+Bawana_RLNG!Q18+Bawana_Spot!Q18</f>
        <v>48.336799840880708</v>
      </c>
      <c r="G18" s="197">
        <f t="shared" si="1"/>
        <v>9.320015911929147E-2</v>
      </c>
      <c r="H18" s="196">
        <f>PPCL_NG!K18+PPCL_Spot!K18+GT_NG!K18+GT_Spot!K18+Bawana_NG!K18+Bawana_RLNG!K18+Bawana_Spot!K18</f>
        <v>5.84</v>
      </c>
      <c r="I18" s="196">
        <f>PPCL_NG!R18+PPCL_Spot!R18+GT_NG!R18+GT_Spot!R18+Bawana_NG!R18+Bawana_RLNG!R18+Bawana_Spot!R18</f>
        <v>5.8397298672464037</v>
      </c>
      <c r="J18" s="197">
        <f t="shared" si="2"/>
        <v>2.7013275359610844E-4</v>
      </c>
      <c r="K18" s="196">
        <f>PPCL_NG!L18+PPCL_Spot!L18+GT_NG!L18+GT_Spot!L18+Bawana_NG!L18+Bawana_RLNG!L18+Bawana_Spot!L18</f>
        <v>19.63</v>
      </c>
      <c r="L18" s="196">
        <f>PPCL_NG!S18+PPCL_Spot!S18+GT_NG!S18+GT_Spot!S18+Bawana_NG!S18+Bawana_RLNG!S18+Bawana_Spot!S18</f>
        <v>19.60929200240529</v>
      </c>
      <c r="M18" s="197">
        <f t="shared" si="3"/>
        <v>2.0707997594708871E-2</v>
      </c>
      <c r="N18" s="196">
        <f>PPCL_NG!M18+PPCL_Spot!M18+GT_NG!M18+GT_Spot!M18+Bawana_NG!M18+Bawana_RLNG!M18+Bawana_Spot!M18</f>
        <v>58.53</v>
      </c>
      <c r="O18" s="196">
        <f>PPCL_NG!T18+PPCL_Spot!T18+GT_NG!T18+GT_Spot!T18+Bawana_NG!T18+Bawana_RLNG!T18+Bawana_Spot!T18</f>
        <v>58.40861265923494</v>
      </c>
      <c r="P18" s="197">
        <f t="shared" si="4"/>
        <v>0.12138734076506097</v>
      </c>
      <c r="Q18" s="197">
        <f t="shared" si="5"/>
        <v>0.40555999999999504</v>
      </c>
    </row>
    <row r="19" spans="1:17">
      <c r="A19" s="33" t="s">
        <v>61</v>
      </c>
      <c r="B19" s="196">
        <f>PPCL_NG!I19+PPCL_Spot!I19+GT_NG!I19+GT_Spot!I19+Bawana_NG!I19+Bawana_RLNG!I19+Bawana_Spot!I19</f>
        <v>83.76</v>
      </c>
      <c r="C19" s="196">
        <f>PPCL_NG!P19+PPCL_Spot!P19+GT_NG!P19+GT_Spot!P19+Bawana_NG!P19+Bawana_RLNG!P19+Bawana_Spot!P19</f>
        <v>83.590005630232667</v>
      </c>
      <c r="D19" s="197">
        <f t="shared" si="0"/>
        <v>0.16999436976733762</v>
      </c>
      <c r="E19" s="196">
        <f>PPCL_NG!J19+PPCL_Spot!J19+GT_NG!J19+GT_Spot!J19+Bawana_NG!J19+Bawana_RLNG!J19+Bawana_Spot!J19</f>
        <v>48.43</v>
      </c>
      <c r="F19" s="196">
        <f>PPCL_NG!Q19+PPCL_Spot!Q19+GT_NG!Q19+GT_Spot!Q19+Bawana_NG!Q19+Bawana_RLNG!Q19+Bawana_Spot!Q19</f>
        <v>48.336799840880708</v>
      </c>
      <c r="G19" s="197">
        <f t="shared" si="1"/>
        <v>9.320015911929147E-2</v>
      </c>
      <c r="H19" s="196">
        <f>PPCL_NG!K19+PPCL_Spot!K19+GT_NG!K19+GT_Spot!K19+Bawana_NG!K19+Bawana_RLNG!K19+Bawana_Spot!K19</f>
        <v>5.84</v>
      </c>
      <c r="I19" s="196">
        <f>PPCL_NG!R19+PPCL_Spot!R19+GT_NG!R19+GT_Spot!R19+Bawana_NG!R19+Bawana_RLNG!R19+Bawana_Spot!R19</f>
        <v>5.8397298672464037</v>
      </c>
      <c r="J19" s="197">
        <f t="shared" si="2"/>
        <v>2.7013275359610844E-4</v>
      </c>
      <c r="K19" s="196">
        <f>PPCL_NG!L19+PPCL_Spot!L19+GT_NG!L19+GT_Spot!L19+Bawana_NG!L19+Bawana_RLNG!L19+Bawana_Spot!L19</f>
        <v>19.63</v>
      </c>
      <c r="L19" s="196">
        <f>PPCL_NG!S19+PPCL_Spot!S19+GT_NG!S19+GT_Spot!S19+Bawana_NG!S19+Bawana_RLNG!S19+Bawana_Spot!S19</f>
        <v>19.60929200240529</v>
      </c>
      <c r="M19" s="197">
        <f t="shared" si="3"/>
        <v>2.0707997594708871E-2</v>
      </c>
      <c r="N19" s="196">
        <f>PPCL_NG!M19+PPCL_Spot!M19+GT_NG!M19+GT_Spot!M19+Bawana_NG!M19+Bawana_RLNG!M19+Bawana_Spot!M19</f>
        <v>58.53</v>
      </c>
      <c r="O19" s="196">
        <f>PPCL_NG!T19+PPCL_Spot!T19+GT_NG!T19+GT_Spot!T19+Bawana_NG!T19+Bawana_RLNG!T19+Bawana_Spot!T19</f>
        <v>58.40861265923494</v>
      </c>
      <c r="P19" s="197">
        <f t="shared" si="4"/>
        <v>0.12138734076506097</v>
      </c>
      <c r="Q19" s="197">
        <f t="shared" si="5"/>
        <v>0.40555999999999504</v>
      </c>
    </row>
    <row r="20" spans="1:17">
      <c r="A20" s="33" t="s">
        <v>62</v>
      </c>
      <c r="B20" s="196">
        <f>PPCL_NG!I20+PPCL_Spot!I20+GT_NG!I20+GT_Spot!I20+Bawana_NG!I20+Bawana_RLNG!I20+Bawana_Spot!I20</f>
        <v>83.76</v>
      </c>
      <c r="C20" s="196">
        <f>PPCL_NG!P20+PPCL_Spot!P20+GT_NG!P20+GT_Spot!P20+Bawana_NG!P20+Bawana_RLNG!P20+Bawana_Spot!P20</f>
        <v>83.590005630232667</v>
      </c>
      <c r="D20" s="197">
        <f t="shared" si="0"/>
        <v>0.16999436976733762</v>
      </c>
      <c r="E20" s="196">
        <f>PPCL_NG!J20+PPCL_Spot!J20+GT_NG!J20+GT_Spot!J20+Bawana_NG!J20+Bawana_RLNG!J20+Bawana_Spot!J20</f>
        <v>48.43</v>
      </c>
      <c r="F20" s="196">
        <f>PPCL_NG!Q20+PPCL_Spot!Q20+GT_NG!Q20+GT_Spot!Q20+Bawana_NG!Q20+Bawana_RLNG!Q20+Bawana_Spot!Q20</f>
        <v>48.336799840880708</v>
      </c>
      <c r="G20" s="197">
        <f t="shared" si="1"/>
        <v>9.320015911929147E-2</v>
      </c>
      <c r="H20" s="196">
        <f>PPCL_NG!K20+PPCL_Spot!K20+GT_NG!K20+GT_Spot!K20+Bawana_NG!K20+Bawana_RLNG!K20+Bawana_Spot!K20</f>
        <v>5.84</v>
      </c>
      <c r="I20" s="196">
        <f>PPCL_NG!R20+PPCL_Spot!R20+GT_NG!R20+GT_Spot!R20+Bawana_NG!R20+Bawana_RLNG!R20+Bawana_Spot!R20</f>
        <v>5.8397298672464037</v>
      </c>
      <c r="J20" s="197">
        <f t="shared" si="2"/>
        <v>2.7013275359610844E-4</v>
      </c>
      <c r="K20" s="196">
        <f>PPCL_NG!L20+PPCL_Spot!L20+GT_NG!L20+GT_Spot!L20+Bawana_NG!L20+Bawana_RLNG!L20+Bawana_Spot!L20</f>
        <v>19.63</v>
      </c>
      <c r="L20" s="196">
        <f>PPCL_NG!S20+PPCL_Spot!S20+GT_NG!S20+GT_Spot!S20+Bawana_NG!S20+Bawana_RLNG!S20+Bawana_Spot!S20</f>
        <v>19.60929200240529</v>
      </c>
      <c r="M20" s="197">
        <f t="shared" si="3"/>
        <v>2.0707997594708871E-2</v>
      </c>
      <c r="N20" s="196">
        <f>PPCL_NG!M20+PPCL_Spot!M20+GT_NG!M20+GT_Spot!M20+Bawana_NG!M20+Bawana_RLNG!M20+Bawana_Spot!M20</f>
        <v>58.53</v>
      </c>
      <c r="O20" s="196">
        <f>PPCL_NG!T20+PPCL_Spot!T20+GT_NG!T20+GT_Spot!T20+Bawana_NG!T20+Bawana_RLNG!T20+Bawana_Spot!T20</f>
        <v>58.40861265923494</v>
      </c>
      <c r="P20" s="197">
        <f t="shared" si="4"/>
        <v>0.12138734076506097</v>
      </c>
      <c r="Q20" s="197">
        <f t="shared" si="5"/>
        <v>0.40555999999999504</v>
      </c>
    </row>
    <row r="21" spans="1:17">
      <c r="A21" s="33" t="s">
        <v>63</v>
      </c>
      <c r="B21" s="196">
        <f>PPCL_NG!I21+PPCL_Spot!I21+GT_NG!I21+GT_Spot!I21+Bawana_NG!I21+Bawana_RLNG!I21+Bawana_Spot!I21</f>
        <v>83.76</v>
      </c>
      <c r="C21" s="196">
        <f>PPCL_NG!P21+PPCL_Spot!P21+GT_NG!P21+GT_Spot!P21+Bawana_NG!P21+Bawana_RLNG!P21+Bawana_Spot!P21</f>
        <v>83.590005630232667</v>
      </c>
      <c r="D21" s="197">
        <f t="shared" si="0"/>
        <v>0.16999436976733762</v>
      </c>
      <c r="E21" s="196">
        <f>PPCL_NG!J21+PPCL_Spot!J21+GT_NG!J21+GT_Spot!J21+Bawana_NG!J21+Bawana_RLNG!J21+Bawana_Spot!J21</f>
        <v>48.43</v>
      </c>
      <c r="F21" s="196">
        <f>PPCL_NG!Q21+PPCL_Spot!Q21+GT_NG!Q21+GT_Spot!Q21+Bawana_NG!Q21+Bawana_RLNG!Q21+Bawana_Spot!Q21</f>
        <v>48.336799840880708</v>
      </c>
      <c r="G21" s="197">
        <f t="shared" si="1"/>
        <v>9.320015911929147E-2</v>
      </c>
      <c r="H21" s="196">
        <f>PPCL_NG!K21+PPCL_Spot!K21+GT_NG!K21+GT_Spot!K21+Bawana_NG!K21+Bawana_RLNG!K21+Bawana_Spot!K21</f>
        <v>5.84</v>
      </c>
      <c r="I21" s="196">
        <f>PPCL_NG!R21+PPCL_Spot!R21+GT_NG!R21+GT_Spot!R21+Bawana_NG!R21+Bawana_RLNG!R21+Bawana_Spot!R21</f>
        <v>5.8397298672464037</v>
      </c>
      <c r="J21" s="197">
        <f t="shared" si="2"/>
        <v>2.7013275359610844E-4</v>
      </c>
      <c r="K21" s="196">
        <f>PPCL_NG!L21+PPCL_Spot!L21+GT_NG!L21+GT_Spot!L21+Bawana_NG!L21+Bawana_RLNG!L21+Bawana_Spot!L21</f>
        <v>19.63</v>
      </c>
      <c r="L21" s="196">
        <f>PPCL_NG!S21+PPCL_Spot!S21+GT_NG!S21+GT_Spot!S21+Bawana_NG!S21+Bawana_RLNG!S21+Bawana_Spot!S21</f>
        <v>19.60929200240529</v>
      </c>
      <c r="M21" s="197">
        <f t="shared" si="3"/>
        <v>2.0707997594708871E-2</v>
      </c>
      <c r="N21" s="196">
        <f>PPCL_NG!M21+PPCL_Spot!M21+GT_NG!M21+GT_Spot!M21+Bawana_NG!M21+Bawana_RLNG!M21+Bawana_Spot!M21</f>
        <v>58.53</v>
      </c>
      <c r="O21" s="196">
        <f>PPCL_NG!T21+PPCL_Spot!T21+GT_NG!T21+GT_Spot!T21+Bawana_NG!T21+Bawana_RLNG!T21+Bawana_Spot!T21</f>
        <v>58.40861265923494</v>
      </c>
      <c r="P21" s="197">
        <f t="shared" si="4"/>
        <v>0.12138734076506097</v>
      </c>
      <c r="Q21" s="197">
        <f t="shared" si="5"/>
        <v>0.40555999999999504</v>
      </c>
    </row>
    <row r="22" spans="1:17">
      <c r="A22" s="33" t="s">
        <v>64</v>
      </c>
      <c r="B22" s="196">
        <f>PPCL_NG!I22+PPCL_Spot!I22+GT_NG!I22+GT_Spot!I22+Bawana_NG!I22+Bawana_RLNG!I22+Bawana_Spot!I22</f>
        <v>83.76</v>
      </c>
      <c r="C22" s="196">
        <f>PPCL_NG!P22+PPCL_Spot!P22+GT_NG!P22+GT_Spot!P22+Bawana_NG!P22+Bawana_RLNG!P22+Bawana_Spot!P22</f>
        <v>83.590005630232667</v>
      </c>
      <c r="D22" s="197">
        <f t="shared" si="0"/>
        <v>0.16999436976733762</v>
      </c>
      <c r="E22" s="196">
        <f>PPCL_NG!J22+PPCL_Spot!J22+GT_NG!J22+GT_Spot!J22+Bawana_NG!J22+Bawana_RLNG!J22+Bawana_Spot!J22</f>
        <v>48.43</v>
      </c>
      <c r="F22" s="196">
        <f>PPCL_NG!Q22+PPCL_Spot!Q22+GT_NG!Q22+GT_Spot!Q22+Bawana_NG!Q22+Bawana_RLNG!Q22+Bawana_Spot!Q22</f>
        <v>48.336799840880708</v>
      </c>
      <c r="G22" s="197">
        <f t="shared" si="1"/>
        <v>9.320015911929147E-2</v>
      </c>
      <c r="H22" s="196">
        <f>PPCL_NG!K22+PPCL_Spot!K22+GT_NG!K22+GT_Spot!K22+Bawana_NG!K22+Bawana_RLNG!K22+Bawana_Spot!K22</f>
        <v>5.84</v>
      </c>
      <c r="I22" s="196">
        <f>PPCL_NG!R22+PPCL_Spot!R22+GT_NG!R22+GT_Spot!R22+Bawana_NG!R22+Bawana_RLNG!R22+Bawana_Spot!R22</f>
        <v>5.8397298672464037</v>
      </c>
      <c r="J22" s="197">
        <f t="shared" si="2"/>
        <v>2.7013275359610844E-4</v>
      </c>
      <c r="K22" s="196">
        <f>PPCL_NG!L22+PPCL_Spot!L22+GT_NG!L22+GT_Spot!L22+Bawana_NG!L22+Bawana_RLNG!L22+Bawana_Spot!L22</f>
        <v>19.63</v>
      </c>
      <c r="L22" s="196">
        <f>PPCL_NG!S22+PPCL_Spot!S22+GT_NG!S22+GT_Spot!S22+Bawana_NG!S22+Bawana_RLNG!S22+Bawana_Spot!S22</f>
        <v>19.60929200240529</v>
      </c>
      <c r="M22" s="197">
        <f t="shared" si="3"/>
        <v>2.0707997594708871E-2</v>
      </c>
      <c r="N22" s="196">
        <f>PPCL_NG!M22+PPCL_Spot!M22+GT_NG!M22+GT_Spot!M22+Bawana_NG!M22+Bawana_RLNG!M22+Bawana_Spot!M22</f>
        <v>58.53</v>
      </c>
      <c r="O22" s="196">
        <f>PPCL_NG!T22+PPCL_Spot!T22+GT_NG!T22+GT_Spot!T22+Bawana_NG!T22+Bawana_RLNG!T22+Bawana_Spot!T22</f>
        <v>58.40861265923494</v>
      </c>
      <c r="P22" s="197">
        <f t="shared" si="4"/>
        <v>0.12138734076506097</v>
      </c>
      <c r="Q22" s="197">
        <f t="shared" si="5"/>
        <v>0.40555999999999504</v>
      </c>
    </row>
    <row r="23" spans="1:17">
      <c r="A23" s="33" t="s">
        <v>65</v>
      </c>
      <c r="B23" s="196">
        <f>PPCL_NG!I23+PPCL_Spot!I23+GT_NG!I23+GT_Spot!I23+Bawana_NG!I23+Bawana_RLNG!I23+Bawana_Spot!I23</f>
        <v>83.76</v>
      </c>
      <c r="C23" s="196">
        <f>PPCL_NG!P23+PPCL_Spot!P23+GT_NG!P23+GT_Spot!P23+Bawana_NG!P23+Bawana_RLNG!P23+Bawana_Spot!P23</f>
        <v>83.590005630232667</v>
      </c>
      <c r="D23" s="197">
        <f t="shared" si="0"/>
        <v>0.16999436976733762</v>
      </c>
      <c r="E23" s="196">
        <f>PPCL_NG!J23+PPCL_Spot!J23+GT_NG!J23+GT_Spot!J23+Bawana_NG!J23+Bawana_RLNG!J23+Bawana_Spot!J23</f>
        <v>48.43</v>
      </c>
      <c r="F23" s="196">
        <f>PPCL_NG!Q23+PPCL_Spot!Q23+GT_NG!Q23+GT_Spot!Q23+Bawana_NG!Q23+Bawana_RLNG!Q23+Bawana_Spot!Q23</f>
        <v>48.336799840880708</v>
      </c>
      <c r="G23" s="197">
        <f t="shared" si="1"/>
        <v>9.320015911929147E-2</v>
      </c>
      <c r="H23" s="196">
        <f>PPCL_NG!K23+PPCL_Spot!K23+GT_NG!K23+GT_Spot!K23+Bawana_NG!K23+Bawana_RLNG!K23+Bawana_Spot!K23</f>
        <v>5.84</v>
      </c>
      <c r="I23" s="196">
        <f>PPCL_NG!R23+PPCL_Spot!R23+GT_NG!R23+GT_Spot!R23+Bawana_NG!R23+Bawana_RLNG!R23+Bawana_Spot!R23</f>
        <v>5.8397298672464037</v>
      </c>
      <c r="J23" s="197">
        <f t="shared" si="2"/>
        <v>2.7013275359610844E-4</v>
      </c>
      <c r="K23" s="196">
        <f>PPCL_NG!L23+PPCL_Spot!L23+GT_NG!L23+GT_Spot!L23+Bawana_NG!L23+Bawana_RLNG!L23+Bawana_Spot!L23</f>
        <v>19.63</v>
      </c>
      <c r="L23" s="196">
        <f>PPCL_NG!S23+PPCL_Spot!S23+GT_NG!S23+GT_Spot!S23+Bawana_NG!S23+Bawana_RLNG!S23+Bawana_Spot!S23</f>
        <v>19.60929200240529</v>
      </c>
      <c r="M23" s="197">
        <f t="shared" si="3"/>
        <v>2.0707997594708871E-2</v>
      </c>
      <c r="N23" s="196">
        <f>PPCL_NG!M23+PPCL_Spot!M23+GT_NG!M23+GT_Spot!M23+Bawana_NG!M23+Bawana_RLNG!M23+Bawana_Spot!M23</f>
        <v>58.53</v>
      </c>
      <c r="O23" s="196">
        <f>PPCL_NG!T23+PPCL_Spot!T23+GT_NG!T23+GT_Spot!T23+Bawana_NG!T23+Bawana_RLNG!T23+Bawana_Spot!T23</f>
        <v>58.40861265923494</v>
      </c>
      <c r="P23" s="197">
        <f t="shared" si="4"/>
        <v>0.12138734076506097</v>
      </c>
      <c r="Q23" s="197">
        <f t="shared" si="5"/>
        <v>0.40555999999999504</v>
      </c>
    </row>
    <row r="24" spans="1:17">
      <c r="A24" s="33" t="s">
        <v>66</v>
      </c>
      <c r="B24" s="196">
        <f>PPCL_NG!I24+PPCL_Spot!I24+GT_NG!I24+GT_Spot!I24+Bawana_NG!I24+Bawana_RLNG!I24+Bawana_Spot!I24</f>
        <v>83.76</v>
      </c>
      <c r="C24" s="196">
        <f>PPCL_NG!P24+PPCL_Spot!P24+GT_NG!P24+GT_Spot!P24+Bawana_NG!P24+Bawana_RLNG!P24+Bawana_Spot!P24</f>
        <v>83.590005630232667</v>
      </c>
      <c r="D24" s="197">
        <f t="shared" si="0"/>
        <v>0.16999436976733762</v>
      </c>
      <c r="E24" s="196">
        <f>PPCL_NG!J24+PPCL_Spot!J24+GT_NG!J24+GT_Spot!J24+Bawana_NG!J24+Bawana_RLNG!J24+Bawana_Spot!J24</f>
        <v>48.43</v>
      </c>
      <c r="F24" s="196">
        <f>PPCL_NG!Q24+PPCL_Spot!Q24+GT_NG!Q24+GT_Spot!Q24+Bawana_NG!Q24+Bawana_RLNG!Q24+Bawana_Spot!Q24</f>
        <v>48.336799840880708</v>
      </c>
      <c r="G24" s="197">
        <f t="shared" si="1"/>
        <v>9.320015911929147E-2</v>
      </c>
      <c r="H24" s="196">
        <f>PPCL_NG!K24+PPCL_Spot!K24+GT_NG!K24+GT_Spot!K24+Bawana_NG!K24+Bawana_RLNG!K24+Bawana_Spot!K24</f>
        <v>5.84</v>
      </c>
      <c r="I24" s="196">
        <f>PPCL_NG!R24+PPCL_Spot!R24+GT_NG!R24+GT_Spot!R24+Bawana_NG!R24+Bawana_RLNG!R24+Bawana_Spot!R24</f>
        <v>5.8397298672464037</v>
      </c>
      <c r="J24" s="197">
        <f t="shared" si="2"/>
        <v>2.7013275359610844E-4</v>
      </c>
      <c r="K24" s="196">
        <f>PPCL_NG!L24+PPCL_Spot!L24+GT_NG!L24+GT_Spot!L24+Bawana_NG!L24+Bawana_RLNG!L24+Bawana_Spot!L24</f>
        <v>19.63</v>
      </c>
      <c r="L24" s="196">
        <f>PPCL_NG!S24+PPCL_Spot!S24+GT_NG!S24+GT_Spot!S24+Bawana_NG!S24+Bawana_RLNG!S24+Bawana_Spot!S24</f>
        <v>19.60929200240529</v>
      </c>
      <c r="M24" s="197">
        <f t="shared" si="3"/>
        <v>2.0707997594708871E-2</v>
      </c>
      <c r="N24" s="196">
        <f>PPCL_NG!M24+PPCL_Spot!M24+GT_NG!M24+GT_Spot!M24+Bawana_NG!M24+Bawana_RLNG!M24+Bawana_Spot!M24</f>
        <v>58.53</v>
      </c>
      <c r="O24" s="196">
        <f>PPCL_NG!T24+PPCL_Spot!T24+GT_NG!T24+GT_Spot!T24+Bawana_NG!T24+Bawana_RLNG!T24+Bawana_Spot!T24</f>
        <v>58.40861265923494</v>
      </c>
      <c r="P24" s="197">
        <f t="shared" si="4"/>
        <v>0.12138734076506097</v>
      </c>
      <c r="Q24" s="197">
        <f t="shared" si="5"/>
        <v>0.40555999999999504</v>
      </c>
    </row>
    <row r="25" spans="1:17">
      <c r="A25" s="33" t="s">
        <v>67</v>
      </c>
      <c r="B25" s="196">
        <f>PPCL_NG!I25+PPCL_Spot!I25+GT_NG!I25+GT_Spot!I25+Bawana_NG!I25+Bawana_RLNG!I25+Bawana_Spot!I25</f>
        <v>83.76</v>
      </c>
      <c r="C25" s="196">
        <f>PPCL_NG!P25+PPCL_Spot!P25+GT_NG!P25+GT_Spot!P25+Bawana_NG!P25+Bawana_RLNG!P25+Bawana_Spot!P25</f>
        <v>83.590005630232667</v>
      </c>
      <c r="D25" s="197">
        <f t="shared" si="0"/>
        <v>0.16999436976733762</v>
      </c>
      <c r="E25" s="196">
        <f>PPCL_NG!J25+PPCL_Spot!J25+GT_NG!J25+GT_Spot!J25+Bawana_NG!J25+Bawana_RLNG!J25+Bawana_Spot!J25</f>
        <v>48.43</v>
      </c>
      <c r="F25" s="196">
        <f>PPCL_NG!Q25+PPCL_Spot!Q25+GT_NG!Q25+GT_Spot!Q25+Bawana_NG!Q25+Bawana_RLNG!Q25+Bawana_Spot!Q25</f>
        <v>48.336799840880708</v>
      </c>
      <c r="G25" s="197">
        <f t="shared" si="1"/>
        <v>9.320015911929147E-2</v>
      </c>
      <c r="H25" s="196">
        <f>PPCL_NG!K25+PPCL_Spot!K25+GT_NG!K25+GT_Spot!K25+Bawana_NG!K25+Bawana_RLNG!K25+Bawana_Spot!K25</f>
        <v>5.84</v>
      </c>
      <c r="I25" s="196">
        <f>PPCL_NG!R25+PPCL_Spot!R25+GT_NG!R25+GT_Spot!R25+Bawana_NG!R25+Bawana_RLNG!R25+Bawana_Spot!R25</f>
        <v>5.8397298672464037</v>
      </c>
      <c r="J25" s="197">
        <f t="shared" si="2"/>
        <v>2.7013275359610844E-4</v>
      </c>
      <c r="K25" s="196">
        <f>PPCL_NG!L25+PPCL_Spot!L25+GT_NG!L25+GT_Spot!L25+Bawana_NG!L25+Bawana_RLNG!L25+Bawana_Spot!L25</f>
        <v>19.63</v>
      </c>
      <c r="L25" s="196">
        <f>PPCL_NG!S25+PPCL_Spot!S25+GT_NG!S25+GT_Spot!S25+Bawana_NG!S25+Bawana_RLNG!S25+Bawana_Spot!S25</f>
        <v>19.60929200240529</v>
      </c>
      <c r="M25" s="197">
        <f t="shared" si="3"/>
        <v>2.0707997594708871E-2</v>
      </c>
      <c r="N25" s="196">
        <f>PPCL_NG!M25+PPCL_Spot!M25+GT_NG!M25+GT_Spot!M25+Bawana_NG!M25+Bawana_RLNG!M25+Bawana_Spot!M25</f>
        <v>58.53</v>
      </c>
      <c r="O25" s="196">
        <f>PPCL_NG!T25+PPCL_Spot!T25+GT_NG!T25+GT_Spot!T25+Bawana_NG!T25+Bawana_RLNG!T25+Bawana_Spot!T25</f>
        <v>58.40861265923494</v>
      </c>
      <c r="P25" s="197">
        <f t="shared" si="4"/>
        <v>0.12138734076506097</v>
      </c>
      <c r="Q25" s="197">
        <f t="shared" si="5"/>
        <v>0.40555999999999504</v>
      </c>
    </row>
    <row r="26" spans="1:17">
      <c r="A26" s="33" t="s">
        <v>68</v>
      </c>
      <c r="B26" s="196">
        <f>PPCL_NG!I26+PPCL_Spot!I26+GT_NG!I26+GT_Spot!I26+Bawana_NG!I26+Bawana_RLNG!I26+Bawana_Spot!I26</f>
        <v>83.76</v>
      </c>
      <c r="C26" s="196">
        <f>PPCL_NG!P26+PPCL_Spot!P26+GT_NG!P26+GT_Spot!P26+Bawana_NG!P26+Bawana_RLNG!P26+Bawana_Spot!P26</f>
        <v>83.590005630232667</v>
      </c>
      <c r="D26" s="197">
        <f t="shared" si="0"/>
        <v>0.16999436976733762</v>
      </c>
      <c r="E26" s="196">
        <f>PPCL_NG!J26+PPCL_Spot!J26+GT_NG!J26+GT_Spot!J26+Bawana_NG!J26+Bawana_RLNG!J26+Bawana_Spot!J26</f>
        <v>48.43</v>
      </c>
      <c r="F26" s="196">
        <f>PPCL_NG!Q26+PPCL_Spot!Q26+GT_NG!Q26+GT_Spot!Q26+Bawana_NG!Q26+Bawana_RLNG!Q26+Bawana_Spot!Q26</f>
        <v>48.336799840880708</v>
      </c>
      <c r="G26" s="197">
        <f t="shared" si="1"/>
        <v>9.320015911929147E-2</v>
      </c>
      <c r="H26" s="196">
        <f>PPCL_NG!K26+PPCL_Spot!K26+GT_NG!K26+GT_Spot!K26+Bawana_NG!K26+Bawana_RLNG!K26+Bawana_Spot!K26</f>
        <v>5.84</v>
      </c>
      <c r="I26" s="196">
        <f>PPCL_NG!R26+PPCL_Spot!R26+GT_NG!R26+GT_Spot!R26+Bawana_NG!R26+Bawana_RLNG!R26+Bawana_Spot!R26</f>
        <v>5.8397298672464037</v>
      </c>
      <c r="J26" s="197">
        <f t="shared" si="2"/>
        <v>2.7013275359610844E-4</v>
      </c>
      <c r="K26" s="196">
        <f>PPCL_NG!L26+PPCL_Spot!L26+GT_NG!L26+GT_Spot!L26+Bawana_NG!L26+Bawana_RLNG!L26+Bawana_Spot!L26</f>
        <v>19.63</v>
      </c>
      <c r="L26" s="196">
        <f>PPCL_NG!S26+PPCL_Spot!S26+GT_NG!S26+GT_Spot!S26+Bawana_NG!S26+Bawana_RLNG!S26+Bawana_Spot!S26</f>
        <v>19.60929200240529</v>
      </c>
      <c r="M26" s="197">
        <f t="shared" si="3"/>
        <v>2.0707997594708871E-2</v>
      </c>
      <c r="N26" s="196">
        <f>PPCL_NG!M26+PPCL_Spot!M26+GT_NG!M26+GT_Spot!M26+Bawana_NG!M26+Bawana_RLNG!M26+Bawana_Spot!M26</f>
        <v>58.53</v>
      </c>
      <c r="O26" s="196">
        <f>PPCL_NG!T26+PPCL_Spot!T26+GT_NG!T26+GT_Spot!T26+Bawana_NG!T26+Bawana_RLNG!T26+Bawana_Spot!T26</f>
        <v>58.40861265923494</v>
      </c>
      <c r="P26" s="197">
        <f t="shared" si="4"/>
        <v>0.12138734076506097</v>
      </c>
      <c r="Q26" s="197">
        <f t="shared" si="5"/>
        <v>0.40555999999999504</v>
      </c>
    </row>
    <row r="27" spans="1:17">
      <c r="A27" s="33" t="s">
        <v>69</v>
      </c>
      <c r="B27" s="196">
        <f>PPCL_NG!I27+PPCL_Spot!I27+GT_NG!I27+GT_Spot!I27+Bawana_NG!I27+Bawana_RLNG!I27+Bawana_Spot!I27</f>
        <v>81.96</v>
      </c>
      <c r="C27" s="196">
        <f>PPCL_NG!P27+PPCL_Spot!P27+GT_NG!P27+GT_Spot!P27+Bawana_NG!P27+Bawana_RLNG!P27+Bawana_Spot!P27</f>
        <v>81.793879999999987</v>
      </c>
      <c r="D27" s="197">
        <f t="shared" si="0"/>
        <v>0.16612000000000648</v>
      </c>
      <c r="E27" s="196">
        <f>PPCL_NG!J27+PPCL_Spot!J27+GT_NG!J27+GT_Spot!J27+Bawana_NG!J27+Bawana_RLNG!J27+Bawana_Spot!J27</f>
        <v>47.39</v>
      </c>
      <c r="F27" s="196">
        <f>PPCL_NG!Q27+PPCL_Spot!Q27+GT_NG!Q27+GT_Spot!Q27+Bawana_NG!Q27+Bawana_RLNG!Q27+Bawana_Spot!Q27</f>
        <v>47.299039999999998</v>
      </c>
      <c r="G27" s="197">
        <f t="shared" si="1"/>
        <v>9.0960000000002594E-2</v>
      </c>
      <c r="H27" s="196">
        <f>PPCL_NG!K27+PPCL_Spot!K27+GT_NG!K27+GT_Spot!K27+Bawana_NG!K27+Bawana_RLNG!K27+Bawana_Spot!K27</f>
        <v>5.84</v>
      </c>
      <c r="I27" s="196">
        <f>PPCL_NG!R27+PPCL_Spot!R27+GT_NG!R27+GT_Spot!R27+Bawana_NG!R27+Bawana_RLNG!R27+Bawana_Spot!R27</f>
        <v>5.84</v>
      </c>
      <c r="J27" s="197">
        <f t="shared" si="2"/>
        <v>0</v>
      </c>
      <c r="K27" s="196">
        <f>PPCL_NG!L27+PPCL_Spot!L27+GT_NG!L27+GT_Spot!L27+Bawana_NG!L27+Bawana_RLNG!L27+Bawana_Spot!L27</f>
        <v>19.21</v>
      </c>
      <c r="L27" s="196">
        <f>PPCL_NG!S27+PPCL_Spot!S27+GT_NG!S27+GT_Spot!S27+Bawana_NG!S27+Bawana_RLNG!S27+Bawana_Spot!S27</f>
        <v>19.190200000000001</v>
      </c>
      <c r="M27" s="197">
        <f t="shared" si="3"/>
        <v>1.980000000000004E-2</v>
      </c>
      <c r="N27" s="196">
        <f>PPCL_NG!M27+PPCL_Spot!M27+GT_NG!M27+GT_Spot!M27+Bawana_NG!M27+Bawana_RLNG!M27+Bawana_Spot!M27</f>
        <v>57.27</v>
      </c>
      <c r="O27" s="196">
        <f>PPCL_NG!T27+PPCL_Spot!T27+GT_NG!T27+GT_Spot!T27+Bawana_NG!T27+Bawana_RLNG!T27+Bawana_Spot!T27</f>
        <v>57.151320000000005</v>
      </c>
      <c r="P27" s="197">
        <f t="shared" si="4"/>
        <v>0.11867999999999768</v>
      </c>
      <c r="Q27" s="197">
        <f t="shared" si="5"/>
        <v>0.3955600000000068</v>
      </c>
    </row>
    <row r="28" spans="1:17">
      <c r="A28" s="33" t="s">
        <v>70</v>
      </c>
      <c r="B28" s="196">
        <f>PPCL_NG!I28+PPCL_Spot!I28+GT_NG!I28+GT_Spot!I28+Bawana_NG!I28+Bawana_RLNG!I28+Bawana_Spot!I28</f>
        <v>81.96</v>
      </c>
      <c r="C28" s="196">
        <f>PPCL_NG!P28+PPCL_Spot!P28+GT_NG!P28+GT_Spot!P28+Bawana_NG!P28+Bawana_RLNG!P28+Bawana_Spot!P28</f>
        <v>81.793879999999987</v>
      </c>
      <c r="D28" s="197">
        <f t="shared" si="0"/>
        <v>0.16612000000000648</v>
      </c>
      <c r="E28" s="196">
        <f>PPCL_NG!J28+PPCL_Spot!J28+GT_NG!J28+GT_Spot!J28+Bawana_NG!J28+Bawana_RLNG!J28+Bawana_Spot!J28</f>
        <v>47.39</v>
      </c>
      <c r="F28" s="196">
        <f>PPCL_NG!Q28+PPCL_Spot!Q28+GT_NG!Q28+GT_Spot!Q28+Bawana_NG!Q28+Bawana_RLNG!Q28+Bawana_Spot!Q28</f>
        <v>47.299039999999998</v>
      </c>
      <c r="G28" s="197">
        <f t="shared" si="1"/>
        <v>9.0960000000002594E-2</v>
      </c>
      <c r="H28" s="196">
        <f>PPCL_NG!K28+PPCL_Spot!K28+GT_NG!K28+GT_Spot!K28+Bawana_NG!K28+Bawana_RLNG!K28+Bawana_Spot!K28</f>
        <v>5.84</v>
      </c>
      <c r="I28" s="196">
        <f>PPCL_NG!R28+PPCL_Spot!R28+GT_NG!R28+GT_Spot!R28+Bawana_NG!R28+Bawana_RLNG!R28+Bawana_Spot!R28</f>
        <v>5.84</v>
      </c>
      <c r="J28" s="197">
        <f t="shared" si="2"/>
        <v>0</v>
      </c>
      <c r="K28" s="196">
        <f>PPCL_NG!L28+PPCL_Spot!L28+GT_NG!L28+GT_Spot!L28+Bawana_NG!L28+Bawana_RLNG!L28+Bawana_Spot!L28</f>
        <v>19.21</v>
      </c>
      <c r="L28" s="196">
        <f>PPCL_NG!S28+PPCL_Spot!S28+GT_NG!S28+GT_Spot!S28+Bawana_NG!S28+Bawana_RLNG!S28+Bawana_Spot!S28</f>
        <v>19.190200000000001</v>
      </c>
      <c r="M28" s="197">
        <f t="shared" si="3"/>
        <v>1.980000000000004E-2</v>
      </c>
      <c r="N28" s="196">
        <f>PPCL_NG!M28+PPCL_Spot!M28+GT_NG!M28+GT_Spot!M28+Bawana_NG!M28+Bawana_RLNG!M28+Bawana_Spot!M28</f>
        <v>57.27</v>
      </c>
      <c r="O28" s="196">
        <f>PPCL_NG!T28+PPCL_Spot!T28+GT_NG!T28+GT_Spot!T28+Bawana_NG!T28+Bawana_RLNG!T28+Bawana_Spot!T28</f>
        <v>57.151320000000005</v>
      </c>
      <c r="P28" s="197">
        <f t="shared" si="4"/>
        <v>0.11867999999999768</v>
      </c>
      <c r="Q28" s="197">
        <f t="shared" si="5"/>
        <v>0.3955600000000068</v>
      </c>
    </row>
    <row r="29" spans="1:17">
      <c r="A29" s="33" t="s">
        <v>71</v>
      </c>
      <c r="B29" s="196">
        <f>PPCL_NG!I29+PPCL_Spot!I29+GT_NG!I29+GT_Spot!I29+Bawana_NG!I29+Bawana_RLNG!I29+Bawana_Spot!I29</f>
        <v>81.96</v>
      </c>
      <c r="C29" s="196">
        <f>PPCL_NG!P29+PPCL_Spot!P29+GT_NG!P29+GT_Spot!P29+Bawana_NG!P29+Bawana_RLNG!P29+Bawana_Spot!P29</f>
        <v>81.793879999999987</v>
      </c>
      <c r="D29" s="197">
        <f t="shared" si="0"/>
        <v>0.16612000000000648</v>
      </c>
      <c r="E29" s="196">
        <f>PPCL_NG!J29+PPCL_Spot!J29+GT_NG!J29+GT_Spot!J29+Bawana_NG!J29+Bawana_RLNG!J29+Bawana_Spot!J29</f>
        <v>47.39</v>
      </c>
      <c r="F29" s="196">
        <f>PPCL_NG!Q29+PPCL_Spot!Q29+GT_NG!Q29+GT_Spot!Q29+Bawana_NG!Q29+Bawana_RLNG!Q29+Bawana_Spot!Q29</f>
        <v>47.299039999999998</v>
      </c>
      <c r="G29" s="197">
        <f t="shared" si="1"/>
        <v>9.0960000000002594E-2</v>
      </c>
      <c r="H29" s="196">
        <f>PPCL_NG!K29+PPCL_Spot!K29+GT_NG!K29+GT_Spot!K29+Bawana_NG!K29+Bawana_RLNG!K29+Bawana_Spot!K29</f>
        <v>5.84</v>
      </c>
      <c r="I29" s="196">
        <f>PPCL_NG!R29+PPCL_Spot!R29+GT_NG!R29+GT_Spot!R29+Bawana_NG!R29+Bawana_RLNG!R29+Bawana_Spot!R29</f>
        <v>5.84</v>
      </c>
      <c r="J29" s="197">
        <f t="shared" si="2"/>
        <v>0</v>
      </c>
      <c r="K29" s="196">
        <f>PPCL_NG!L29+PPCL_Spot!L29+GT_NG!L29+GT_Spot!L29+Bawana_NG!L29+Bawana_RLNG!L29+Bawana_Spot!L29</f>
        <v>19.21</v>
      </c>
      <c r="L29" s="196">
        <f>PPCL_NG!S29+PPCL_Spot!S29+GT_NG!S29+GT_Spot!S29+Bawana_NG!S29+Bawana_RLNG!S29+Bawana_Spot!S29</f>
        <v>19.190200000000001</v>
      </c>
      <c r="M29" s="197">
        <f t="shared" si="3"/>
        <v>1.980000000000004E-2</v>
      </c>
      <c r="N29" s="196">
        <f>PPCL_NG!M29+PPCL_Spot!M29+GT_NG!M29+GT_Spot!M29+Bawana_NG!M29+Bawana_RLNG!M29+Bawana_Spot!M29</f>
        <v>57.27</v>
      </c>
      <c r="O29" s="196">
        <f>PPCL_NG!T29+PPCL_Spot!T29+GT_NG!T29+GT_Spot!T29+Bawana_NG!T29+Bawana_RLNG!T29+Bawana_Spot!T29</f>
        <v>57.151320000000005</v>
      </c>
      <c r="P29" s="197">
        <f t="shared" si="4"/>
        <v>0.11867999999999768</v>
      </c>
      <c r="Q29" s="197">
        <f t="shared" si="5"/>
        <v>0.3955600000000068</v>
      </c>
    </row>
    <row r="30" spans="1:17">
      <c r="A30" s="33" t="s">
        <v>72</v>
      </c>
      <c r="B30" s="196">
        <f>PPCL_NG!I30+PPCL_Spot!I30+GT_NG!I30+GT_Spot!I30+Bawana_NG!I30+Bawana_RLNG!I30+Bawana_Spot!I30</f>
        <v>80</v>
      </c>
      <c r="C30" s="196">
        <f>PPCL_NG!P30+PPCL_Spot!P30+GT_NG!P30+GT_Spot!P30+Bawana_NG!P30+Bawana_RLNG!P30+Bawana_Spot!P30</f>
        <v>79.830217834744786</v>
      </c>
      <c r="D30" s="197">
        <f t="shared" si="0"/>
        <v>0.16978216525521361</v>
      </c>
      <c r="E30" s="196">
        <f>PPCL_NG!J30+PPCL_Spot!J30+GT_NG!J30+GT_Spot!J30+Bawana_NG!J30+Bawana_RLNG!J30+Bawana_Spot!J30</f>
        <v>45</v>
      </c>
      <c r="F30" s="196">
        <f>PPCL_NG!Q30+PPCL_Spot!Q30+GT_NG!Q30+GT_Spot!Q30+Bawana_NG!Q30+Bawana_RLNG!Q30+Bawana_Spot!Q30</f>
        <v>44.906980032043947</v>
      </c>
      <c r="G30" s="197">
        <f t="shared" si="1"/>
        <v>9.3019967956053051E-2</v>
      </c>
      <c r="H30" s="196">
        <f>PPCL_NG!K30+PPCL_Spot!K30+GT_NG!K30+GT_Spot!K30+Bawana_NG!K30+Bawana_RLNG!K30+Bawana_Spot!K30</f>
        <v>5.84</v>
      </c>
      <c r="I30" s="196">
        <f>PPCL_NG!R30+PPCL_Spot!R30+GT_NG!R30+GT_Spot!R30+Bawana_NG!R30+Bawana_RLNG!R30+Bawana_Spot!R30</f>
        <v>5.8397326619363703</v>
      </c>
      <c r="J30" s="197">
        <f t="shared" si="2"/>
        <v>2.6733806362955193E-4</v>
      </c>
      <c r="K30" s="196">
        <f>PPCL_NG!L30+PPCL_Spot!L30+GT_NG!L30+GT_Spot!L30+Bawana_NG!L30+Bawana_RLNG!L30+Bawana_Spot!L30</f>
        <v>18</v>
      </c>
      <c r="L30" s="196">
        <f>PPCL_NG!S30+PPCL_Spot!S30+GT_NG!S30+GT_Spot!S30+Bawana_NG!S30+Bawana_RLNG!S30+Bawana_Spot!S30</f>
        <v>17.979376012817578</v>
      </c>
      <c r="M30" s="197">
        <f t="shared" si="3"/>
        <v>2.0623987182421644E-2</v>
      </c>
      <c r="N30" s="196">
        <f>PPCL_NG!M30+PPCL_Spot!M30+GT_NG!M30+GT_Spot!M30+Bawana_NG!M30+Bawana_RLNG!M30+Bawana_Spot!M30</f>
        <v>69.61</v>
      </c>
      <c r="O30" s="196">
        <f>PPCL_NG!T30+PPCL_Spot!T30+GT_NG!T30+GT_Spot!T30+Bawana_NG!T30+Bawana_RLNG!T30+Bawana_Spot!T30</f>
        <v>69.488133458457312</v>
      </c>
      <c r="P30" s="197">
        <f t="shared" si="4"/>
        <v>0.12186654154268695</v>
      </c>
      <c r="Q30" s="197">
        <f t="shared" si="5"/>
        <v>0.40556000000000481</v>
      </c>
    </row>
    <row r="31" spans="1:17">
      <c r="A31" s="33" t="s">
        <v>73</v>
      </c>
      <c r="B31" s="196">
        <f>PPCL_NG!I31+PPCL_Spot!I31+GT_NG!I31+GT_Spot!I31+Bawana_NG!I31+Bawana_RLNG!I31+Bawana_Spot!I31</f>
        <v>80</v>
      </c>
      <c r="C31" s="196">
        <f>PPCL_NG!P31+PPCL_Spot!P31+GT_NG!P31+GT_Spot!P31+Bawana_NG!P31+Bawana_RLNG!P31+Bawana_Spot!P31</f>
        <v>79.830217834744786</v>
      </c>
      <c r="D31" s="197">
        <f t="shared" si="0"/>
        <v>0.16978216525521361</v>
      </c>
      <c r="E31" s="196">
        <f>PPCL_NG!J31+PPCL_Spot!J31+GT_NG!J31+GT_Spot!J31+Bawana_NG!J31+Bawana_RLNG!J31+Bawana_Spot!J31</f>
        <v>45</v>
      </c>
      <c r="F31" s="196">
        <f>PPCL_NG!Q31+PPCL_Spot!Q31+GT_NG!Q31+GT_Spot!Q31+Bawana_NG!Q31+Bawana_RLNG!Q31+Bawana_Spot!Q31</f>
        <v>44.906980032043947</v>
      </c>
      <c r="G31" s="197">
        <f t="shared" si="1"/>
        <v>9.3019967956053051E-2</v>
      </c>
      <c r="H31" s="196">
        <f>PPCL_NG!K31+PPCL_Spot!K31+GT_NG!K31+GT_Spot!K31+Bawana_NG!K31+Bawana_RLNG!K31+Bawana_Spot!K31</f>
        <v>5.84</v>
      </c>
      <c r="I31" s="196">
        <f>PPCL_NG!R31+PPCL_Spot!R31+GT_NG!R31+GT_Spot!R31+Bawana_NG!R31+Bawana_RLNG!R31+Bawana_Spot!R31</f>
        <v>5.8397326619363703</v>
      </c>
      <c r="J31" s="197">
        <f t="shared" si="2"/>
        <v>2.6733806362955193E-4</v>
      </c>
      <c r="K31" s="196">
        <f>PPCL_NG!L31+PPCL_Spot!L31+GT_NG!L31+GT_Spot!L31+Bawana_NG!L31+Bawana_RLNG!L31+Bawana_Spot!L31</f>
        <v>18</v>
      </c>
      <c r="L31" s="196">
        <f>PPCL_NG!S31+PPCL_Spot!S31+GT_NG!S31+GT_Spot!S31+Bawana_NG!S31+Bawana_RLNG!S31+Bawana_Spot!S31</f>
        <v>17.979376012817578</v>
      </c>
      <c r="M31" s="197">
        <f t="shared" si="3"/>
        <v>2.0623987182421644E-2</v>
      </c>
      <c r="N31" s="196">
        <f>PPCL_NG!M31+PPCL_Spot!M31+GT_NG!M31+GT_Spot!M31+Bawana_NG!M31+Bawana_RLNG!M31+Bawana_Spot!M31</f>
        <v>69.61</v>
      </c>
      <c r="O31" s="196">
        <f>PPCL_NG!T31+PPCL_Spot!T31+GT_NG!T31+GT_Spot!T31+Bawana_NG!T31+Bawana_RLNG!T31+Bawana_Spot!T31</f>
        <v>69.488133458457312</v>
      </c>
      <c r="P31" s="197">
        <f t="shared" si="4"/>
        <v>0.12186654154268695</v>
      </c>
      <c r="Q31" s="197">
        <f t="shared" si="5"/>
        <v>0.40556000000000481</v>
      </c>
    </row>
    <row r="32" spans="1:17">
      <c r="A32" s="33" t="s">
        <v>74</v>
      </c>
      <c r="B32" s="196">
        <f>PPCL_NG!I32+PPCL_Spot!I32+GT_NG!I32+GT_Spot!I32+Bawana_NG!I32+Bawana_RLNG!I32+Bawana_Spot!I32</f>
        <v>80</v>
      </c>
      <c r="C32" s="196">
        <f>PPCL_NG!P32+PPCL_Spot!P32+GT_NG!P32+GT_Spot!P32+Bawana_NG!P32+Bawana_RLNG!P32+Bawana_Spot!P32</f>
        <v>79.830217834744786</v>
      </c>
      <c r="D32" s="197">
        <f t="shared" si="0"/>
        <v>0.16978216525521361</v>
      </c>
      <c r="E32" s="196">
        <f>PPCL_NG!J32+PPCL_Spot!J32+GT_NG!J32+GT_Spot!J32+Bawana_NG!J32+Bawana_RLNG!J32+Bawana_Spot!J32</f>
        <v>45</v>
      </c>
      <c r="F32" s="196">
        <f>PPCL_NG!Q32+PPCL_Spot!Q32+GT_NG!Q32+GT_Spot!Q32+Bawana_NG!Q32+Bawana_RLNG!Q32+Bawana_Spot!Q32</f>
        <v>44.906980032043947</v>
      </c>
      <c r="G32" s="197">
        <f t="shared" si="1"/>
        <v>9.3019967956053051E-2</v>
      </c>
      <c r="H32" s="196">
        <f>PPCL_NG!K32+PPCL_Spot!K32+GT_NG!K32+GT_Spot!K32+Bawana_NG!K32+Bawana_RLNG!K32+Bawana_Spot!K32</f>
        <v>5.84</v>
      </c>
      <c r="I32" s="196">
        <f>PPCL_NG!R32+PPCL_Spot!R32+GT_NG!R32+GT_Spot!R32+Bawana_NG!R32+Bawana_RLNG!R32+Bawana_Spot!R32</f>
        <v>5.8397326619363703</v>
      </c>
      <c r="J32" s="197">
        <f t="shared" si="2"/>
        <v>2.6733806362955193E-4</v>
      </c>
      <c r="K32" s="196">
        <f>PPCL_NG!L32+PPCL_Spot!L32+GT_NG!L32+GT_Spot!L32+Bawana_NG!L32+Bawana_RLNG!L32+Bawana_Spot!L32</f>
        <v>18</v>
      </c>
      <c r="L32" s="196">
        <f>PPCL_NG!S32+PPCL_Spot!S32+GT_NG!S32+GT_Spot!S32+Bawana_NG!S32+Bawana_RLNG!S32+Bawana_Spot!S32</f>
        <v>17.979376012817578</v>
      </c>
      <c r="M32" s="197">
        <f t="shared" si="3"/>
        <v>2.0623987182421644E-2</v>
      </c>
      <c r="N32" s="196">
        <f>PPCL_NG!M32+PPCL_Spot!M32+GT_NG!M32+GT_Spot!M32+Bawana_NG!M32+Bawana_RLNG!M32+Bawana_Spot!M32</f>
        <v>69.61</v>
      </c>
      <c r="O32" s="196">
        <f>PPCL_NG!T32+PPCL_Spot!T32+GT_NG!T32+GT_Spot!T32+Bawana_NG!T32+Bawana_RLNG!T32+Bawana_Spot!T32</f>
        <v>69.488133458457312</v>
      </c>
      <c r="P32" s="197">
        <f t="shared" si="4"/>
        <v>0.12186654154268695</v>
      </c>
      <c r="Q32" s="197">
        <f t="shared" si="5"/>
        <v>0.40556000000000481</v>
      </c>
    </row>
    <row r="33" spans="1:17">
      <c r="A33" s="33" t="s">
        <v>75</v>
      </c>
      <c r="B33" s="196">
        <f>PPCL_NG!I33+PPCL_Spot!I33+GT_NG!I33+GT_Spot!I33+Bawana_NG!I33+Bawana_RLNG!I33+Bawana_Spot!I33</f>
        <v>80</v>
      </c>
      <c r="C33" s="196">
        <f>PPCL_NG!P33+PPCL_Spot!P33+GT_NG!P33+GT_Spot!P33+Bawana_NG!P33+Bawana_RLNG!P33+Bawana_Spot!P33</f>
        <v>79.830217834744786</v>
      </c>
      <c r="D33" s="197">
        <f t="shared" si="0"/>
        <v>0.16978216525521361</v>
      </c>
      <c r="E33" s="196">
        <f>PPCL_NG!J33+PPCL_Spot!J33+GT_NG!J33+GT_Spot!J33+Bawana_NG!J33+Bawana_RLNG!J33+Bawana_Spot!J33</f>
        <v>45</v>
      </c>
      <c r="F33" s="196">
        <f>PPCL_NG!Q33+PPCL_Spot!Q33+GT_NG!Q33+GT_Spot!Q33+Bawana_NG!Q33+Bawana_RLNG!Q33+Bawana_Spot!Q33</f>
        <v>44.906980032043947</v>
      </c>
      <c r="G33" s="197">
        <f t="shared" si="1"/>
        <v>9.3019967956053051E-2</v>
      </c>
      <c r="H33" s="196">
        <f>PPCL_NG!K33+PPCL_Spot!K33+GT_NG!K33+GT_Spot!K33+Bawana_NG!K33+Bawana_RLNG!K33+Bawana_Spot!K33</f>
        <v>5.84</v>
      </c>
      <c r="I33" s="196">
        <f>PPCL_NG!R33+PPCL_Spot!R33+GT_NG!R33+GT_Spot!R33+Bawana_NG!R33+Bawana_RLNG!R33+Bawana_Spot!R33</f>
        <v>5.8397326619363703</v>
      </c>
      <c r="J33" s="197">
        <f t="shared" si="2"/>
        <v>2.6733806362955193E-4</v>
      </c>
      <c r="K33" s="196">
        <f>PPCL_NG!L33+PPCL_Spot!L33+GT_NG!L33+GT_Spot!L33+Bawana_NG!L33+Bawana_RLNG!L33+Bawana_Spot!L33</f>
        <v>18</v>
      </c>
      <c r="L33" s="196">
        <f>PPCL_NG!S33+PPCL_Spot!S33+GT_NG!S33+GT_Spot!S33+Bawana_NG!S33+Bawana_RLNG!S33+Bawana_Spot!S33</f>
        <v>17.979376012817578</v>
      </c>
      <c r="M33" s="197">
        <f t="shared" si="3"/>
        <v>2.0623987182421644E-2</v>
      </c>
      <c r="N33" s="196">
        <f>PPCL_NG!M33+PPCL_Spot!M33+GT_NG!M33+GT_Spot!M33+Bawana_NG!M33+Bawana_RLNG!M33+Bawana_Spot!M33</f>
        <v>69.61</v>
      </c>
      <c r="O33" s="196">
        <f>PPCL_NG!T33+PPCL_Spot!T33+GT_NG!T33+GT_Spot!T33+Bawana_NG!T33+Bawana_RLNG!T33+Bawana_Spot!T33</f>
        <v>69.488133458457312</v>
      </c>
      <c r="P33" s="197">
        <f t="shared" si="4"/>
        <v>0.12186654154268695</v>
      </c>
      <c r="Q33" s="197">
        <f t="shared" si="5"/>
        <v>0.40556000000000481</v>
      </c>
    </row>
    <row r="34" spans="1:17">
      <c r="A34" s="33" t="s">
        <v>76</v>
      </c>
      <c r="B34" s="196">
        <f>PPCL_NG!I34+PPCL_Spot!I34+GT_NG!I34+GT_Spot!I34+Bawana_NG!I34+Bawana_RLNG!I34+Bawana_Spot!I34</f>
        <v>80</v>
      </c>
      <c r="C34" s="196">
        <f>PPCL_NG!P34+PPCL_Spot!P34+GT_NG!P34+GT_Spot!P34+Bawana_NG!P34+Bawana_RLNG!P34+Bawana_Spot!P34</f>
        <v>79.830217834744786</v>
      </c>
      <c r="D34" s="197">
        <f t="shared" si="0"/>
        <v>0.16978216525521361</v>
      </c>
      <c r="E34" s="196">
        <f>PPCL_NG!J34+PPCL_Spot!J34+GT_NG!J34+GT_Spot!J34+Bawana_NG!J34+Bawana_RLNG!J34+Bawana_Spot!J34</f>
        <v>45</v>
      </c>
      <c r="F34" s="196">
        <f>PPCL_NG!Q34+PPCL_Spot!Q34+GT_NG!Q34+GT_Spot!Q34+Bawana_NG!Q34+Bawana_RLNG!Q34+Bawana_Spot!Q34</f>
        <v>44.906980032043947</v>
      </c>
      <c r="G34" s="197">
        <f t="shared" si="1"/>
        <v>9.3019967956053051E-2</v>
      </c>
      <c r="H34" s="196">
        <f>PPCL_NG!K34+PPCL_Spot!K34+GT_NG!K34+GT_Spot!K34+Bawana_NG!K34+Bawana_RLNG!K34+Bawana_Spot!K34</f>
        <v>5.84</v>
      </c>
      <c r="I34" s="196">
        <f>PPCL_NG!R34+PPCL_Spot!R34+GT_NG!R34+GT_Spot!R34+Bawana_NG!R34+Bawana_RLNG!R34+Bawana_Spot!R34</f>
        <v>5.8397326619363703</v>
      </c>
      <c r="J34" s="197">
        <f t="shared" si="2"/>
        <v>2.6733806362955193E-4</v>
      </c>
      <c r="K34" s="196">
        <f>PPCL_NG!L34+PPCL_Spot!L34+GT_NG!L34+GT_Spot!L34+Bawana_NG!L34+Bawana_RLNG!L34+Bawana_Spot!L34</f>
        <v>18</v>
      </c>
      <c r="L34" s="196">
        <f>PPCL_NG!S34+PPCL_Spot!S34+GT_NG!S34+GT_Spot!S34+Bawana_NG!S34+Bawana_RLNG!S34+Bawana_Spot!S34</f>
        <v>17.979376012817578</v>
      </c>
      <c r="M34" s="197">
        <f t="shared" si="3"/>
        <v>2.0623987182421644E-2</v>
      </c>
      <c r="N34" s="196">
        <f>PPCL_NG!M34+PPCL_Spot!M34+GT_NG!M34+GT_Spot!M34+Bawana_NG!M34+Bawana_RLNG!M34+Bawana_Spot!M34</f>
        <v>69.61</v>
      </c>
      <c r="O34" s="196">
        <f>PPCL_NG!T34+PPCL_Spot!T34+GT_NG!T34+GT_Spot!T34+Bawana_NG!T34+Bawana_RLNG!T34+Bawana_Spot!T34</f>
        <v>69.488133458457312</v>
      </c>
      <c r="P34" s="197">
        <f t="shared" si="4"/>
        <v>0.12186654154268695</v>
      </c>
      <c r="Q34" s="197">
        <f t="shared" si="5"/>
        <v>0.40556000000000481</v>
      </c>
    </row>
    <row r="35" spans="1:17">
      <c r="A35" s="33" t="s">
        <v>77</v>
      </c>
      <c r="B35" s="196">
        <f>PPCL_NG!I35+PPCL_Spot!I35+GT_NG!I35+GT_Spot!I35+Bawana_NG!I35+Bawana_RLNG!I35+Bawana_Spot!I35</f>
        <v>80</v>
      </c>
      <c r="C35" s="196">
        <f>PPCL_NG!P35+PPCL_Spot!P35+GT_NG!P35+GT_Spot!P35+Bawana_NG!P35+Bawana_RLNG!P35+Bawana_Spot!P35</f>
        <v>79.830217834744786</v>
      </c>
      <c r="D35" s="197">
        <f t="shared" si="0"/>
        <v>0.16978216525521361</v>
      </c>
      <c r="E35" s="196">
        <f>PPCL_NG!J35+PPCL_Spot!J35+GT_NG!J35+GT_Spot!J35+Bawana_NG!J35+Bawana_RLNG!J35+Bawana_Spot!J35</f>
        <v>45</v>
      </c>
      <c r="F35" s="196">
        <f>PPCL_NG!Q35+PPCL_Spot!Q35+GT_NG!Q35+GT_Spot!Q35+Bawana_NG!Q35+Bawana_RLNG!Q35+Bawana_Spot!Q35</f>
        <v>44.906980032043947</v>
      </c>
      <c r="G35" s="197">
        <f t="shared" si="1"/>
        <v>9.3019967956053051E-2</v>
      </c>
      <c r="H35" s="196">
        <f>PPCL_NG!K35+PPCL_Spot!K35+GT_NG!K35+GT_Spot!K35+Bawana_NG!K35+Bawana_RLNG!K35+Bawana_Spot!K35</f>
        <v>5.84</v>
      </c>
      <c r="I35" s="196">
        <f>PPCL_NG!R35+PPCL_Spot!R35+GT_NG!R35+GT_Spot!R35+Bawana_NG!R35+Bawana_RLNG!R35+Bawana_Spot!R35</f>
        <v>5.8397326619363703</v>
      </c>
      <c r="J35" s="197">
        <f t="shared" si="2"/>
        <v>2.6733806362955193E-4</v>
      </c>
      <c r="K35" s="196">
        <f>PPCL_NG!L35+PPCL_Spot!L35+GT_NG!L35+GT_Spot!L35+Bawana_NG!L35+Bawana_RLNG!L35+Bawana_Spot!L35</f>
        <v>18</v>
      </c>
      <c r="L35" s="196">
        <f>PPCL_NG!S35+PPCL_Spot!S35+GT_NG!S35+GT_Spot!S35+Bawana_NG!S35+Bawana_RLNG!S35+Bawana_Spot!S35</f>
        <v>17.979376012817578</v>
      </c>
      <c r="M35" s="197">
        <f t="shared" si="3"/>
        <v>2.0623987182421644E-2</v>
      </c>
      <c r="N35" s="196">
        <f>PPCL_NG!M35+PPCL_Spot!M35+GT_NG!M35+GT_Spot!M35+Bawana_NG!M35+Bawana_RLNG!M35+Bawana_Spot!M35</f>
        <v>69.61</v>
      </c>
      <c r="O35" s="196">
        <f>PPCL_NG!T35+PPCL_Spot!T35+GT_NG!T35+GT_Spot!T35+Bawana_NG!T35+Bawana_RLNG!T35+Bawana_Spot!T35</f>
        <v>69.488133458457312</v>
      </c>
      <c r="P35" s="197">
        <f t="shared" si="4"/>
        <v>0.12186654154268695</v>
      </c>
      <c r="Q35" s="197">
        <f t="shared" si="5"/>
        <v>0.40556000000000481</v>
      </c>
    </row>
    <row r="36" spans="1:17">
      <c r="A36" s="33" t="s">
        <v>78</v>
      </c>
      <c r="B36" s="196">
        <f>PPCL_NG!I36+PPCL_Spot!I36+GT_NG!I36+GT_Spot!I36+Bawana_NG!I36+Bawana_RLNG!I36+Bawana_Spot!I36</f>
        <v>80</v>
      </c>
      <c r="C36" s="196">
        <f>PPCL_NG!P36+PPCL_Spot!P36+GT_NG!P36+GT_Spot!P36+Bawana_NG!P36+Bawana_RLNG!P36+Bawana_Spot!P36</f>
        <v>79.830217834744786</v>
      </c>
      <c r="D36" s="197">
        <f t="shared" si="0"/>
        <v>0.16978216525521361</v>
      </c>
      <c r="E36" s="196">
        <f>PPCL_NG!J36+PPCL_Spot!J36+GT_NG!J36+GT_Spot!J36+Bawana_NG!J36+Bawana_RLNG!J36+Bawana_Spot!J36</f>
        <v>45</v>
      </c>
      <c r="F36" s="196">
        <f>PPCL_NG!Q36+PPCL_Spot!Q36+GT_NG!Q36+GT_Spot!Q36+Bawana_NG!Q36+Bawana_RLNG!Q36+Bawana_Spot!Q36</f>
        <v>44.906980032043947</v>
      </c>
      <c r="G36" s="197">
        <f t="shared" si="1"/>
        <v>9.3019967956053051E-2</v>
      </c>
      <c r="H36" s="196">
        <f>PPCL_NG!K36+PPCL_Spot!K36+GT_NG!K36+GT_Spot!K36+Bawana_NG!K36+Bawana_RLNG!K36+Bawana_Spot!K36</f>
        <v>5.84</v>
      </c>
      <c r="I36" s="196">
        <f>PPCL_NG!R36+PPCL_Spot!R36+GT_NG!R36+GT_Spot!R36+Bawana_NG!R36+Bawana_RLNG!R36+Bawana_Spot!R36</f>
        <v>5.8397326619363703</v>
      </c>
      <c r="J36" s="197">
        <f t="shared" si="2"/>
        <v>2.6733806362955193E-4</v>
      </c>
      <c r="K36" s="196">
        <f>PPCL_NG!L36+PPCL_Spot!L36+GT_NG!L36+GT_Spot!L36+Bawana_NG!L36+Bawana_RLNG!L36+Bawana_Spot!L36</f>
        <v>18</v>
      </c>
      <c r="L36" s="196">
        <f>PPCL_NG!S36+PPCL_Spot!S36+GT_NG!S36+GT_Spot!S36+Bawana_NG!S36+Bawana_RLNG!S36+Bawana_Spot!S36</f>
        <v>17.979376012817578</v>
      </c>
      <c r="M36" s="197">
        <f t="shared" si="3"/>
        <v>2.0623987182421644E-2</v>
      </c>
      <c r="N36" s="196">
        <f>PPCL_NG!M36+PPCL_Spot!M36+GT_NG!M36+GT_Spot!M36+Bawana_NG!M36+Bawana_RLNG!M36+Bawana_Spot!M36</f>
        <v>69.61</v>
      </c>
      <c r="O36" s="196">
        <f>PPCL_NG!T36+PPCL_Spot!T36+GT_NG!T36+GT_Spot!T36+Bawana_NG!T36+Bawana_RLNG!T36+Bawana_Spot!T36</f>
        <v>69.488133458457312</v>
      </c>
      <c r="P36" s="197">
        <f t="shared" si="4"/>
        <v>0.12186654154268695</v>
      </c>
      <c r="Q36" s="197">
        <f t="shared" si="5"/>
        <v>0.40556000000000481</v>
      </c>
    </row>
    <row r="37" spans="1:17">
      <c r="A37" s="33" t="s">
        <v>79</v>
      </c>
      <c r="B37" s="196">
        <f>PPCL_NG!I37+PPCL_Spot!I37+GT_NG!I37+GT_Spot!I37+Bawana_NG!I37+Bawana_RLNG!I37+Bawana_Spot!I37</f>
        <v>80</v>
      </c>
      <c r="C37" s="196">
        <f>PPCL_NG!P37+PPCL_Spot!P37+GT_NG!P37+GT_Spot!P37+Bawana_NG!P37+Bawana_RLNG!P37+Bawana_Spot!P37</f>
        <v>79.830217834744786</v>
      </c>
      <c r="D37" s="197">
        <f t="shared" si="0"/>
        <v>0.16978216525521361</v>
      </c>
      <c r="E37" s="196">
        <f>PPCL_NG!J37+PPCL_Spot!J37+GT_NG!J37+GT_Spot!J37+Bawana_NG!J37+Bawana_RLNG!J37+Bawana_Spot!J37</f>
        <v>45</v>
      </c>
      <c r="F37" s="196">
        <f>PPCL_NG!Q37+PPCL_Spot!Q37+GT_NG!Q37+GT_Spot!Q37+Bawana_NG!Q37+Bawana_RLNG!Q37+Bawana_Spot!Q37</f>
        <v>44.906980032043947</v>
      </c>
      <c r="G37" s="197">
        <f t="shared" si="1"/>
        <v>9.3019967956053051E-2</v>
      </c>
      <c r="H37" s="196">
        <f>PPCL_NG!K37+PPCL_Spot!K37+GT_NG!K37+GT_Spot!K37+Bawana_NG!K37+Bawana_RLNG!K37+Bawana_Spot!K37</f>
        <v>5.84</v>
      </c>
      <c r="I37" s="196">
        <f>PPCL_NG!R37+PPCL_Spot!R37+GT_NG!R37+GT_Spot!R37+Bawana_NG!R37+Bawana_RLNG!R37+Bawana_Spot!R37</f>
        <v>5.8397326619363703</v>
      </c>
      <c r="J37" s="197">
        <f t="shared" si="2"/>
        <v>2.6733806362955193E-4</v>
      </c>
      <c r="K37" s="196">
        <f>PPCL_NG!L37+PPCL_Spot!L37+GT_NG!L37+GT_Spot!L37+Bawana_NG!L37+Bawana_RLNG!L37+Bawana_Spot!L37</f>
        <v>18</v>
      </c>
      <c r="L37" s="196">
        <f>PPCL_NG!S37+PPCL_Spot!S37+GT_NG!S37+GT_Spot!S37+Bawana_NG!S37+Bawana_RLNG!S37+Bawana_Spot!S37</f>
        <v>17.979376012817578</v>
      </c>
      <c r="M37" s="197">
        <f t="shared" si="3"/>
        <v>2.0623987182421644E-2</v>
      </c>
      <c r="N37" s="196">
        <f>PPCL_NG!M37+PPCL_Spot!M37+GT_NG!M37+GT_Spot!M37+Bawana_NG!M37+Bawana_RLNG!M37+Bawana_Spot!M37</f>
        <v>69.61</v>
      </c>
      <c r="O37" s="196">
        <f>PPCL_NG!T37+PPCL_Spot!T37+GT_NG!T37+GT_Spot!T37+Bawana_NG!T37+Bawana_RLNG!T37+Bawana_Spot!T37</f>
        <v>69.488133458457312</v>
      </c>
      <c r="P37" s="197">
        <f t="shared" si="4"/>
        <v>0.12186654154268695</v>
      </c>
      <c r="Q37" s="197">
        <f t="shared" si="5"/>
        <v>0.40556000000000481</v>
      </c>
    </row>
    <row r="38" spans="1:17">
      <c r="A38" s="33" t="s">
        <v>80</v>
      </c>
      <c r="B38" s="196">
        <f>PPCL_NG!I38+PPCL_Spot!I38+GT_NG!I38+GT_Spot!I38+Bawana_NG!I38+Bawana_RLNG!I38+Bawana_Spot!I38</f>
        <v>80</v>
      </c>
      <c r="C38" s="196">
        <f>PPCL_NG!P38+PPCL_Spot!P38+GT_NG!P38+GT_Spot!P38+Bawana_NG!P38+Bawana_RLNG!P38+Bawana_Spot!P38</f>
        <v>79.830217834744786</v>
      </c>
      <c r="D38" s="197">
        <f t="shared" si="0"/>
        <v>0.16978216525521361</v>
      </c>
      <c r="E38" s="196">
        <f>PPCL_NG!J38+PPCL_Spot!J38+GT_NG!J38+GT_Spot!J38+Bawana_NG!J38+Bawana_RLNG!J38+Bawana_Spot!J38</f>
        <v>45</v>
      </c>
      <c r="F38" s="196">
        <f>PPCL_NG!Q38+PPCL_Spot!Q38+GT_NG!Q38+GT_Spot!Q38+Bawana_NG!Q38+Bawana_RLNG!Q38+Bawana_Spot!Q38</f>
        <v>44.906980032043947</v>
      </c>
      <c r="G38" s="197">
        <f t="shared" si="1"/>
        <v>9.3019967956053051E-2</v>
      </c>
      <c r="H38" s="196">
        <f>PPCL_NG!K38+PPCL_Spot!K38+GT_NG!K38+GT_Spot!K38+Bawana_NG!K38+Bawana_RLNG!K38+Bawana_Spot!K38</f>
        <v>5.84</v>
      </c>
      <c r="I38" s="196">
        <f>PPCL_NG!R38+PPCL_Spot!R38+GT_NG!R38+GT_Spot!R38+Bawana_NG!R38+Bawana_RLNG!R38+Bawana_Spot!R38</f>
        <v>5.8397326619363703</v>
      </c>
      <c r="J38" s="197">
        <f t="shared" si="2"/>
        <v>2.6733806362955193E-4</v>
      </c>
      <c r="K38" s="196">
        <f>PPCL_NG!L38+PPCL_Spot!L38+GT_NG!L38+GT_Spot!L38+Bawana_NG!L38+Bawana_RLNG!L38+Bawana_Spot!L38</f>
        <v>18</v>
      </c>
      <c r="L38" s="196">
        <f>PPCL_NG!S38+PPCL_Spot!S38+GT_NG!S38+GT_Spot!S38+Bawana_NG!S38+Bawana_RLNG!S38+Bawana_Spot!S38</f>
        <v>17.979376012817578</v>
      </c>
      <c r="M38" s="197">
        <f t="shared" si="3"/>
        <v>2.0623987182421644E-2</v>
      </c>
      <c r="N38" s="196">
        <f>PPCL_NG!M38+PPCL_Spot!M38+GT_NG!M38+GT_Spot!M38+Bawana_NG!M38+Bawana_RLNG!M38+Bawana_Spot!M38</f>
        <v>69.61</v>
      </c>
      <c r="O38" s="196">
        <f>PPCL_NG!T38+PPCL_Spot!T38+GT_NG!T38+GT_Spot!T38+Bawana_NG!T38+Bawana_RLNG!T38+Bawana_Spot!T38</f>
        <v>69.488133458457312</v>
      </c>
      <c r="P38" s="197">
        <f t="shared" si="4"/>
        <v>0.12186654154268695</v>
      </c>
      <c r="Q38" s="197">
        <f t="shared" si="5"/>
        <v>0.40556000000000481</v>
      </c>
    </row>
    <row r="39" spans="1:17">
      <c r="A39" s="33" t="s">
        <v>81</v>
      </c>
      <c r="B39" s="196">
        <f>PPCL_NG!I39+PPCL_Spot!I39+GT_NG!I39+GT_Spot!I39+Bawana_NG!I39+Bawana_RLNG!I39+Bawana_Spot!I39</f>
        <v>80</v>
      </c>
      <c r="C39" s="196">
        <f>PPCL_NG!P39+PPCL_Spot!P39+GT_NG!P39+GT_Spot!P39+Bawana_NG!P39+Bawana_RLNG!P39+Bawana_Spot!P39</f>
        <v>79.705627834744789</v>
      </c>
      <c r="D39" s="197">
        <f t="shared" si="0"/>
        <v>0.29437216525521137</v>
      </c>
      <c r="E39" s="196">
        <f>PPCL_NG!J39+PPCL_Spot!J39+GT_NG!J39+GT_Spot!J39+Bawana_NG!J39+Bawana_RLNG!J39+Bawana_Spot!J39</f>
        <v>45</v>
      </c>
      <c r="F39" s="196">
        <f>PPCL_NG!Q39+PPCL_Spot!Q39+GT_NG!Q39+GT_Spot!Q39+Bawana_NG!Q39+Bawana_RLNG!Q39+Bawana_Spot!Q39</f>
        <v>44.83876003204395</v>
      </c>
      <c r="G39" s="197">
        <f t="shared" si="1"/>
        <v>0.16123996795604967</v>
      </c>
      <c r="H39" s="196">
        <f>PPCL_NG!K39+PPCL_Spot!K39+GT_NG!K39+GT_Spot!K39+Bawana_NG!K39+Bawana_RLNG!K39+Bawana_Spot!K39</f>
        <v>5.84</v>
      </c>
      <c r="I39" s="196">
        <f>PPCL_NG!R39+PPCL_Spot!R39+GT_NG!R39+GT_Spot!R39+Bawana_NG!R39+Bawana_RLNG!R39+Bawana_Spot!R39</f>
        <v>5.8397326619363703</v>
      </c>
      <c r="J39" s="197">
        <f t="shared" si="2"/>
        <v>2.6733806362955193E-4</v>
      </c>
      <c r="K39" s="196">
        <f>PPCL_NG!L39+PPCL_Spot!L39+GT_NG!L39+GT_Spot!L39+Bawana_NG!L39+Bawana_RLNG!L39+Bawana_Spot!L39</f>
        <v>18</v>
      </c>
      <c r="L39" s="196">
        <f>PPCL_NG!S39+PPCL_Spot!S39+GT_NG!S39+GT_Spot!S39+Bawana_NG!S39+Bawana_RLNG!S39+Bawana_Spot!S39</f>
        <v>17.964526012817579</v>
      </c>
      <c r="M39" s="197">
        <f t="shared" si="3"/>
        <v>3.5473987182420785E-2</v>
      </c>
      <c r="N39" s="196">
        <f>PPCL_NG!M39+PPCL_Spot!M39+GT_NG!M39+GT_Spot!M39+Bawana_NG!M39+Bawana_RLNG!M39+Bawana_Spot!M39</f>
        <v>69.61</v>
      </c>
      <c r="O39" s="196">
        <f>PPCL_NG!T39+PPCL_Spot!T39+GT_NG!T39+GT_Spot!T39+Bawana_NG!T39+Bawana_RLNG!T39+Bawana_Spot!T39</f>
        <v>69.399123458457311</v>
      </c>
      <c r="P39" s="197">
        <f t="shared" si="4"/>
        <v>0.21087654154268876</v>
      </c>
      <c r="Q39" s="197">
        <f t="shared" si="5"/>
        <v>0.70223000000000013</v>
      </c>
    </row>
    <row r="40" spans="1:17">
      <c r="A40" s="33" t="s">
        <v>82</v>
      </c>
      <c r="B40" s="196">
        <f>PPCL_NG!I40+PPCL_Spot!I40+GT_NG!I40+GT_Spot!I40+Bawana_NG!I40+Bawana_RLNG!I40+Bawana_Spot!I40</f>
        <v>80</v>
      </c>
      <c r="C40" s="196">
        <f>PPCL_NG!P40+PPCL_Spot!P40+GT_NG!P40+GT_Spot!P40+Bawana_NG!P40+Bawana_RLNG!P40+Bawana_Spot!P40</f>
        <v>79.705627834744789</v>
      </c>
      <c r="D40" s="197">
        <f t="shared" si="0"/>
        <v>0.29437216525521137</v>
      </c>
      <c r="E40" s="196">
        <f>PPCL_NG!J40+PPCL_Spot!J40+GT_NG!J40+GT_Spot!J40+Bawana_NG!J40+Bawana_RLNG!J40+Bawana_Spot!J40</f>
        <v>45</v>
      </c>
      <c r="F40" s="196">
        <f>PPCL_NG!Q40+PPCL_Spot!Q40+GT_NG!Q40+GT_Spot!Q40+Bawana_NG!Q40+Bawana_RLNG!Q40+Bawana_Spot!Q40</f>
        <v>44.83876003204395</v>
      </c>
      <c r="G40" s="197">
        <f t="shared" si="1"/>
        <v>0.16123996795604967</v>
      </c>
      <c r="H40" s="196">
        <f>PPCL_NG!K40+PPCL_Spot!K40+GT_NG!K40+GT_Spot!K40+Bawana_NG!K40+Bawana_RLNG!K40+Bawana_Spot!K40</f>
        <v>5.84</v>
      </c>
      <c r="I40" s="196">
        <f>PPCL_NG!R40+PPCL_Spot!R40+GT_NG!R40+GT_Spot!R40+Bawana_NG!R40+Bawana_RLNG!R40+Bawana_Spot!R40</f>
        <v>5.8397326619363703</v>
      </c>
      <c r="J40" s="197">
        <f t="shared" si="2"/>
        <v>2.6733806362955193E-4</v>
      </c>
      <c r="K40" s="196">
        <f>PPCL_NG!L40+PPCL_Spot!L40+GT_NG!L40+GT_Spot!L40+Bawana_NG!L40+Bawana_RLNG!L40+Bawana_Spot!L40</f>
        <v>18</v>
      </c>
      <c r="L40" s="196">
        <f>PPCL_NG!S40+PPCL_Spot!S40+GT_NG!S40+GT_Spot!S40+Bawana_NG!S40+Bawana_RLNG!S40+Bawana_Spot!S40</f>
        <v>17.964526012817579</v>
      </c>
      <c r="M40" s="197">
        <f t="shared" si="3"/>
        <v>3.5473987182420785E-2</v>
      </c>
      <c r="N40" s="196">
        <f>PPCL_NG!M40+PPCL_Spot!M40+GT_NG!M40+GT_Spot!M40+Bawana_NG!M40+Bawana_RLNG!M40+Bawana_Spot!M40</f>
        <v>69.61</v>
      </c>
      <c r="O40" s="196">
        <f>PPCL_NG!T40+PPCL_Spot!T40+GT_NG!T40+GT_Spot!T40+Bawana_NG!T40+Bawana_RLNG!T40+Bawana_Spot!T40</f>
        <v>69.399123458457311</v>
      </c>
      <c r="P40" s="197">
        <f t="shared" si="4"/>
        <v>0.21087654154268876</v>
      </c>
      <c r="Q40" s="197">
        <f t="shared" si="5"/>
        <v>0.70223000000000013</v>
      </c>
    </row>
    <row r="41" spans="1:17">
      <c r="A41" s="33" t="s">
        <v>83</v>
      </c>
      <c r="B41" s="196">
        <f>PPCL_NG!I41+PPCL_Spot!I41+GT_NG!I41+GT_Spot!I41+Bawana_NG!I41+Bawana_RLNG!I41+Bawana_Spot!I41</f>
        <v>80</v>
      </c>
      <c r="C41" s="196">
        <f>PPCL_NG!P41+PPCL_Spot!P41+GT_NG!P41+GT_Spot!P41+Bawana_NG!P41+Bawana_RLNG!P41+Bawana_Spot!P41</f>
        <v>79.705627834744789</v>
      </c>
      <c r="D41" s="197">
        <f t="shared" si="0"/>
        <v>0.29437216525521137</v>
      </c>
      <c r="E41" s="196">
        <f>PPCL_NG!J41+PPCL_Spot!J41+GT_NG!J41+GT_Spot!J41+Bawana_NG!J41+Bawana_RLNG!J41+Bawana_Spot!J41</f>
        <v>45</v>
      </c>
      <c r="F41" s="196">
        <f>PPCL_NG!Q41+PPCL_Spot!Q41+GT_NG!Q41+GT_Spot!Q41+Bawana_NG!Q41+Bawana_RLNG!Q41+Bawana_Spot!Q41</f>
        <v>44.83876003204395</v>
      </c>
      <c r="G41" s="197">
        <f t="shared" si="1"/>
        <v>0.16123996795604967</v>
      </c>
      <c r="H41" s="196">
        <f>PPCL_NG!K41+PPCL_Spot!K41+GT_NG!K41+GT_Spot!K41+Bawana_NG!K41+Bawana_RLNG!K41+Bawana_Spot!K41</f>
        <v>5.84</v>
      </c>
      <c r="I41" s="196">
        <f>PPCL_NG!R41+PPCL_Spot!R41+GT_NG!R41+GT_Spot!R41+Bawana_NG!R41+Bawana_RLNG!R41+Bawana_Spot!R41</f>
        <v>5.8397326619363703</v>
      </c>
      <c r="J41" s="197">
        <f t="shared" si="2"/>
        <v>2.6733806362955193E-4</v>
      </c>
      <c r="K41" s="196">
        <f>PPCL_NG!L41+PPCL_Spot!L41+GT_NG!L41+GT_Spot!L41+Bawana_NG!L41+Bawana_RLNG!L41+Bawana_Spot!L41</f>
        <v>18</v>
      </c>
      <c r="L41" s="196">
        <f>PPCL_NG!S41+PPCL_Spot!S41+GT_NG!S41+GT_Spot!S41+Bawana_NG!S41+Bawana_RLNG!S41+Bawana_Spot!S41</f>
        <v>17.964526012817579</v>
      </c>
      <c r="M41" s="197">
        <f t="shared" si="3"/>
        <v>3.5473987182420785E-2</v>
      </c>
      <c r="N41" s="196">
        <f>PPCL_NG!M41+PPCL_Spot!M41+GT_NG!M41+GT_Spot!M41+Bawana_NG!M41+Bawana_RLNG!M41+Bawana_Spot!M41</f>
        <v>69.61</v>
      </c>
      <c r="O41" s="196">
        <f>PPCL_NG!T41+PPCL_Spot!T41+GT_NG!T41+GT_Spot!T41+Bawana_NG!T41+Bawana_RLNG!T41+Bawana_Spot!T41</f>
        <v>69.399123458457311</v>
      </c>
      <c r="P41" s="197">
        <f t="shared" si="4"/>
        <v>0.21087654154268876</v>
      </c>
      <c r="Q41" s="197">
        <f t="shared" si="5"/>
        <v>0.70223000000000013</v>
      </c>
    </row>
    <row r="42" spans="1:17">
      <c r="A42" s="33" t="s">
        <v>84</v>
      </c>
      <c r="B42" s="196">
        <f>PPCL_NG!I42+PPCL_Spot!I42+GT_NG!I42+GT_Spot!I42+Bawana_NG!I42+Bawana_RLNG!I42+Bawana_Spot!I42</f>
        <v>80</v>
      </c>
      <c r="C42" s="196">
        <f>PPCL_NG!P42+PPCL_Spot!P42+GT_NG!P42+GT_Spot!P42+Bawana_NG!P42+Bawana_RLNG!P42+Bawana_Spot!P42</f>
        <v>79.705627834744789</v>
      </c>
      <c r="D42" s="197">
        <f t="shared" si="0"/>
        <v>0.29437216525521137</v>
      </c>
      <c r="E42" s="196">
        <f>PPCL_NG!J42+PPCL_Spot!J42+GT_NG!J42+GT_Spot!J42+Bawana_NG!J42+Bawana_RLNG!J42+Bawana_Spot!J42</f>
        <v>45</v>
      </c>
      <c r="F42" s="196">
        <f>PPCL_NG!Q42+PPCL_Spot!Q42+GT_NG!Q42+GT_Spot!Q42+Bawana_NG!Q42+Bawana_RLNG!Q42+Bawana_Spot!Q42</f>
        <v>44.83876003204395</v>
      </c>
      <c r="G42" s="197">
        <f t="shared" si="1"/>
        <v>0.16123996795604967</v>
      </c>
      <c r="H42" s="196">
        <f>PPCL_NG!K42+PPCL_Spot!K42+GT_NG!K42+GT_Spot!K42+Bawana_NG!K42+Bawana_RLNG!K42+Bawana_Spot!K42</f>
        <v>5.84</v>
      </c>
      <c r="I42" s="196">
        <f>PPCL_NG!R42+PPCL_Spot!R42+GT_NG!R42+GT_Spot!R42+Bawana_NG!R42+Bawana_RLNG!R42+Bawana_Spot!R42</f>
        <v>5.8397326619363703</v>
      </c>
      <c r="J42" s="197">
        <f t="shared" si="2"/>
        <v>2.6733806362955193E-4</v>
      </c>
      <c r="K42" s="196">
        <f>PPCL_NG!L42+PPCL_Spot!L42+GT_NG!L42+GT_Spot!L42+Bawana_NG!L42+Bawana_RLNG!L42+Bawana_Spot!L42</f>
        <v>18</v>
      </c>
      <c r="L42" s="196">
        <f>PPCL_NG!S42+PPCL_Spot!S42+GT_NG!S42+GT_Spot!S42+Bawana_NG!S42+Bawana_RLNG!S42+Bawana_Spot!S42</f>
        <v>17.964526012817579</v>
      </c>
      <c r="M42" s="197">
        <f t="shared" si="3"/>
        <v>3.5473987182420785E-2</v>
      </c>
      <c r="N42" s="196">
        <f>PPCL_NG!M42+PPCL_Spot!M42+GT_NG!M42+GT_Spot!M42+Bawana_NG!M42+Bawana_RLNG!M42+Bawana_Spot!M42</f>
        <v>69.61</v>
      </c>
      <c r="O42" s="196">
        <f>PPCL_NG!T42+PPCL_Spot!T42+GT_NG!T42+GT_Spot!T42+Bawana_NG!T42+Bawana_RLNG!T42+Bawana_Spot!T42</f>
        <v>69.399123458457311</v>
      </c>
      <c r="P42" s="197">
        <f t="shared" si="4"/>
        <v>0.21087654154268876</v>
      </c>
      <c r="Q42" s="197">
        <f t="shared" si="5"/>
        <v>0.70223000000000013</v>
      </c>
    </row>
    <row r="43" spans="1:17">
      <c r="A43" s="33" t="s">
        <v>85</v>
      </c>
      <c r="B43" s="196">
        <f>PPCL_NG!I43+PPCL_Spot!I43+GT_NG!I43+GT_Spot!I43+Bawana_NG!I43+Bawana_RLNG!I43+Bawana_Spot!I43</f>
        <v>80</v>
      </c>
      <c r="C43" s="196">
        <f>PPCL_NG!P43+PPCL_Spot!P43+GT_NG!P43+GT_Spot!P43+Bawana_NG!P43+Bawana_RLNG!P43+Bawana_Spot!P43</f>
        <v>79.705627834744789</v>
      </c>
      <c r="D43" s="197">
        <f t="shared" si="0"/>
        <v>0.29437216525521137</v>
      </c>
      <c r="E43" s="196">
        <f>PPCL_NG!J43+PPCL_Spot!J43+GT_NG!J43+GT_Spot!J43+Bawana_NG!J43+Bawana_RLNG!J43+Bawana_Spot!J43</f>
        <v>45</v>
      </c>
      <c r="F43" s="196">
        <f>PPCL_NG!Q43+PPCL_Spot!Q43+GT_NG!Q43+GT_Spot!Q43+Bawana_NG!Q43+Bawana_RLNG!Q43+Bawana_Spot!Q43</f>
        <v>44.83876003204395</v>
      </c>
      <c r="G43" s="197">
        <f t="shared" si="1"/>
        <v>0.16123996795604967</v>
      </c>
      <c r="H43" s="196">
        <f>PPCL_NG!K43+PPCL_Spot!K43+GT_NG!K43+GT_Spot!K43+Bawana_NG!K43+Bawana_RLNG!K43+Bawana_Spot!K43</f>
        <v>5.84</v>
      </c>
      <c r="I43" s="196">
        <f>PPCL_NG!R43+PPCL_Spot!R43+GT_NG!R43+GT_Spot!R43+Bawana_NG!R43+Bawana_RLNG!R43+Bawana_Spot!R43</f>
        <v>5.8397326619363703</v>
      </c>
      <c r="J43" s="197">
        <f t="shared" si="2"/>
        <v>2.6733806362955193E-4</v>
      </c>
      <c r="K43" s="196">
        <f>PPCL_NG!L43+PPCL_Spot!L43+GT_NG!L43+GT_Spot!L43+Bawana_NG!L43+Bawana_RLNG!L43+Bawana_Spot!L43</f>
        <v>18</v>
      </c>
      <c r="L43" s="196">
        <f>PPCL_NG!S43+PPCL_Spot!S43+GT_NG!S43+GT_Spot!S43+Bawana_NG!S43+Bawana_RLNG!S43+Bawana_Spot!S43</f>
        <v>17.964526012817579</v>
      </c>
      <c r="M43" s="197">
        <f t="shared" si="3"/>
        <v>3.5473987182420785E-2</v>
      </c>
      <c r="N43" s="196">
        <f>PPCL_NG!M43+PPCL_Spot!M43+GT_NG!M43+GT_Spot!M43+Bawana_NG!M43+Bawana_RLNG!M43+Bawana_Spot!M43</f>
        <v>69.61</v>
      </c>
      <c r="O43" s="196">
        <f>PPCL_NG!T43+PPCL_Spot!T43+GT_NG!T43+GT_Spot!T43+Bawana_NG!T43+Bawana_RLNG!T43+Bawana_Spot!T43</f>
        <v>69.399123458457311</v>
      </c>
      <c r="P43" s="197">
        <f t="shared" si="4"/>
        <v>0.21087654154268876</v>
      </c>
      <c r="Q43" s="197">
        <f t="shared" si="5"/>
        <v>0.70223000000000013</v>
      </c>
    </row>
    <row r="44" spans="1:17">
      <c r="A44" s="33" t="s">
        <v>86</v>
      </c>
      <c r="B44" s="196">
        <f>PPCL_NG!I44+PPCL_Spot!I44+GT_NG!I44+GT_Spot!I44+Bawana_NG!I44+Bawana_RLNG!I44+Bawana_Spot!I44</f>
        <v>80</v>
      </c>
      <c r="C44" s="196">
        <f>PPCL_NG!P44+PPCL_Spot!P44+GT_NG!P44+GT_Spot!P44+Bawana_NG!P44+Bawana_RLNG!P44+Bawana_Spot!P44</f>
        <v>79.705627834744789</v>
      </c>
      <c r="D44" s="197">
        <f t="shared" si="0"/>
        <v>0.29437216525521137</v>
      </c>
      <c r="E44" s="196">
        <f>PPCL_NG!J44+PPCL_Spot!J44+GT_NG!J44+GT_Spot!J44+Bawana_NG!J44+Bawana_RLNG!J44+Bawana_Spot!J44</f>
        <v>45</v>
      </c>
      <c r="F44" s="196">
        <f>PPCL_NG!Q44+PPCL_Spot!Q44+GT_NG!Q44+GT_Spot!Q44+Bawana_NG!Q44+Bawana_RLNG!Q44+Bawana_Spot!Q44</f>
        <v>44.83876003204395</v>
      </c>
      <c r="G44" s="197">
        <f t="shared" si="1"/>
        <v>0.16123996795604967</v>
      </c>
      <c r="H44" s="196">
        <f>PPCL_NG!K44+PPCL_Spot!K44+GT_NG!K44+GT_Spot!K44+Bawana_NG!K44+Bawana_RLNG!K44+Bawana_Spot!K44</f>
        <v>5.84</v>
      </c>
      <c r="I44" s="196">
        <f>PPCL_NG!R44+PPCL_Spot!R44+GT_NG!R44+GT_Spot!R44+Bawana_NG!R44+Bawana_RLNG!R44+Bawana_Spot!R44</f>
        <v>5.8397326619363703</v>
      </c>
      <c r="J44" s="197">
        <f t="shared" si="2"/>
        <v>2.6733806362955193E-4</v>
      </c>
      <c r="K44" s="196">
        <f>PPCL_NG!L44+PPCL_Spot!L44+GT_NG!L44+GT_Spot!L44+Bawana_NG!L44+Bawana_RLNG!L44+Bawana_Spot!L44</f>
        <v>18</v>
      </c>
      <c r="L44" s="196">
        <f>PPCL_NG!S44+PPCL_Spot!S44+GT_NG!S44+GT_Spot!S44+Bawana_NG!S44+Bawana_RLNG!S44+Bawana_Spot!S44</f>
        <v>17.964526012817579</v>
      </c>
      <c r="M44" s="197">
        <f t="shared" si="3"/>
        <v>3.5473987182420785E-2</v>
      </c>
      <c r="N44" s="196">
        <f>PPCL_NG!M44+PPCL_Spot!M44+GT_NG!M44+GT_Spot!M44+Bawana_NG!M44+Bawana_RLNG!M44+Bawana_Spot!M44</f>
        <v>69.61</v>
      </c>
      <c r="O44" s="196">
        <f>PPCL_NG!T44+PPCL_Spot!T44+GT_NG!T44+GT_Spot!T44+Bawana_NG!T44+Bawana_RLNG!T44+Bawana_Spot!T44</f>
        <v>69.399123458457311</v>
      </c>
      <c r="P44" s="197">
        <f t="shared" si="4"/>
        <v>0.21087654154268876</v>
      </c>
      <c r="Q44" s="197">
        <f t="shared" si="5"/>
        <v>0.70223000000000013</v>
      </c>
    </row>
    <row r="45" spans="1:17">
      <c r="A45" s="33" t="s">
        <v>87</v>
      </c>
      <c r="B45" s="196">
        <f>PPCL_NG!I45+PPCL_Spot!I45+GT_NG!I45+GT_Spot!I45+Bawana_NG!I45+Bawana_RLNG!I45+Bawana_Spot!I45</f>
        <v>80</v>
      </c>
      <c r="C45" s="196">
        <f>PPCL_NG!P45+PPCL_Spot!P45+GT_NG!P45+GT_Spot!P45+Bawana_NG!P45+Bawana_RLNG!P45+Bawana_Spot!P45</f>
        <v>79.705627834744789</v>
      </c>
      <c r="D45" s="197">
        <f t="shared" si="0"/>
        <v>0.29437216525521137</v>
      </c>
      <c r="E45" s="196">
        <f>PPCL_NG!J45+PPCL_Spot!J45+GT_NG!J45+GT_Spot!J45+Bawana_NG!J45+Bawana_RLNG!J45+Bawana_Spot!J45</f>
        <v>45</v>
      </c>
      <c r="F45" s="196">
        <f>PPCL_NG!Q45+PPCL_Spot!Q45+GT_NG!Q45+GT_Spot!Q45+Bawana_NG!Q45+Bawana_RLNG!Q45+Bawana_Spot!Q45</f>
        <v>44.83876003204395</v>
      </c>
      <c r="G45" s="197">
        <f t="shared" si="1"/>
        <v>0.16123996795604967</v>
      </c>
      <c r="H45" s="196">
        <f>PPCL_NG!K45+PPCL_Spot!K45+GT_NG!K45+GT_Spot!K45+Bawana_NG!K45+Bawana_RLNG!K45+Bawana_Spot!K45</f>
        <v>5.84</v>
      </c>
      <c r="I45" s="196">
        <f>PPCL_NG!R45+PPCL_Spot!R45+GT_NG!R45+GT_Spot!R45+Bawana_NG!R45+Bawana_RLNG!R45+Bawana_Spot!R45</f>
        <v>5.8397326619363703</v>
      </c>
      <c r="J45" s="197">
        <f t="shared" si="2"/>
        <v>2.6733806362955193E-4</v>
      </c>
      <c r="K45" s="196">
        <f>PPCL_NG!L45+PPCL_Spot!L45+GT_NG!L45+GT_Spot!L45+Bawana_NG!L45+Bawana_RLNG!L45+Bawana_Spot!L45</f>
        <v>18</v>
      </c>
      <c r="L45" s="196">
        <f>PPCL_NG!S45+PPCL_Spot!S45+GT_NG!S45+GT_Spot!S45+Bawana_NG!S45+Bawana_RLNG!S45+Bawana_Spot!S45</f>
        <v>17.964526012817579</v>
      </c>
      <c r="M45" s="197">
        <f t="shared" si="3"/>
        <v>3.5473987182420785E-2</v>
      </c>
      <c r="N45" s="196">
        <f>PPCL_NG!M45+PPCL_Spot!M45+GT_NG!M45+GT_Spot!M45+Bawana_NG!M45+Bawana_RLNG!M45+Bawana_Spot!M45</f>
        <v>69.61</v>
      </c>
      <c r="O45" s="196">
        <f>PPCL_NG!T45+PPCL_Spot!T45+GT_NG!T45+GT_Spot!T45+Bawana_NG!T45+Bawana_RLNG!T45+Bawana_Spot!T45</f>
        <v>69.399123458457311</v>
      </c>
      <c r="P45" s="197">
        <f t="shared" si="4"/>
        <v>0.21087654154268876</v>
      </c>
      <c r="Q45" s="197">
        <f t="shared" si="5"/>
        <v>0.70223000000000013</v>
      </c>
    </row>
    <row r="46" spans="1:17">
      <c r="A46" s="33" t="s">
        <v>88</v>
      </c>
      <c r="B46" s="196">
        <f>PPCL_NG!I46+PPCL_Spot!I46+GT_NG!I46+GT_Spot!I46+Bawana_NG!I46+Bawana_RLNG!I46+Bawana_Spot!I46</f>
        <v>80</v>
      </c>
      <c r="C46" s="196">
        <f>PPCL_NG!P46+PPCL_Spot!P46+GT_NG!P46+GT_Spot!P46+Bawana_NG!P46+Bawana_RLNG!P46+Bawana_Spot!P46</f>
        <v>79.705627834744789</v>
      </c>
      <c r="D46" s="197">
        <f t="shared" si="0"/>
        <v>0.29437216525521137</v>
      </c>
      <c r="E46" s="196">
        <f>PPCL_NG!J46+PPCL_Spot!J46+GT_NG!J46+GT_Spot!J46+Bawana_NG!J46+Bawana_RLNG!J46+Bawana_Spot!J46</f>
        <v>45</v>
      </c>
      <c r="F46" s="196">
        <f>PPCL_NG!Q46+PPCL_Spot!Q46+GT_NG!Q46+GT_Spot!Q46+Bawana_NG!Q46+Bawana_RLNG!Q46+Bawana_Spot!Q46</f>
        <v>44.83876003204395</v>
      </c>
      <c r="G46" s="197">
        <f t="shared" si="1"/>
        <v>0.16123996795604967</v>
      </c>
      <c r="H46" s="196">
        <f>PPCL_NG!K46+PPCL_Spot!K46+GT_NG!K46+GT_Spot!K46+Bawana_NG!K46+Bawana_RLNG!K46+Bawana_Spot!K46</f>
        <v>5.84</v>
      </c>
      <c r="I46" s="196">
        <f>PPCL_NG!R46+PPCL_Spot!R46+GT_NG!R46+GT_Spot!R46+Bawana_NG!R46+Bawana_RLNG!R46+Bawana_Spot!R46</f>
        <v>5.8397326619363703</v>
      </c>
      <c r="J46" s="197">
        <f t="shared" si="2"/>
        <v>2.6733806362955193E-4</v>
      </c>
      <c r="K46" s="196">
        <f>PPCL_NG!L46+PPCL_Spot!L46+GT_NG!L46+GT_Spot!L46+Bawana_NG!L46+Bawana_RLNG!L46+Bawana_Spot!L46</f>
        <v>18</v>
      </c>
      <c r="L46" s="196">
        <f>PPCL_NG!S46+PPCL_Spot!S46+GT_NG!S46+GT_Spot!S46+Bawana_NG!S46+Bawana_RLNG!S46+Bawana_Spot!S46</f>
        <v>17.964526012817579</v>
      </c>
      <c r="M46" s="197">
        <f t="shared" si="3"/>
        <v>3.5473987182420785E-2</v>
      </c>
      <c r="N46" s="196">
        <f>PPCL_NG!M46+PPCL_Spot!M46+GT_NG!M46+GT_Spot!M46+Bawana_NG!M46+Bawana_RLNG!M46+Bawana_Spot!M46</f>
        <v>69.61</v>
      </c>
      <c r="O46" s="196">
        <f>PPCL_NG!T46+PPCL_Spot!T46+GT_NG!T46+GT_Spot!T46+Bawana_NG!T46+Bawana_RLNG!T46+Bawana_Spot!T46</f>
        <v>69.399123458457311</v>
      </c>
      <c r="P46" s="197">
        <f t="shared" si="4"/>
        <v>0.21087654154268876</v>
      </c>
      <c r="Q46" s="197">
        <f t="shared" si="5"/>
        <v>0.70223000000000013</v>
      </c>
    </row>
    <row r="47" spans="1:17">
      <c r="A47" s="33" t="s">
        <v>89</v>
      </c>
      <c r="B47" s="196">
        <f>PPCL_NG!I47+PPCL_Spot!I47+GT_NG!I47+GT_Spot!I47+Bawana_NG!I47+Bawana_RLNG!I47+Bawana_Spot!I47</f>
        <v>81.96</v>
      </c>
      <c r="C47" s="196">
        <f>PPCL_NG!P47+PPCL_Spot!P47+GT_NG!P47+GT_Spot!P47+Bawana_NG!P47+Bawana_RLNG!P47+Bawana_Spot!P47</f>
        <v>81.66928999999999</v>
      </c>
      <c r="D47" s="197">
        <f t="shared" si="0"/>
        <v>0.29071000000000424</v>
      </c>
      <c r="E47" s="196">
        <f>PPCL_NG!J47+PPCL_Spot!J47+GT_NG!J47+GT_Spot!J47+Bawana_NG!J47+Bawana_RLNG!J47+Bawana_Spot!J47</f>
        <v>47.39</v>
      </c>
      <c r="F47" s="196">
        <f>PPCL_NG!Q47+PPCL_Spot!Q47+GT_NG!Q47+GT_Spot!Q47+Bawana_NG!Q47+Bawana_RLNG!Q47+Bawana_Spot!Q47</f>
        <v>47.230820000000001</v>
      </c>
      <c r="G47" s="197">
        <f t="shared" si="1"/>
        <v>0.15917999999999921</v>
      </c>
      <c r="H47" s="196">
        <f>PPCL_NG!K47+PPCL_Spot!K47+GT_NG!K47+GT_Spot!K47+Bawana_NG!K47+Bawana_RLNG!K47+Bawana_Spot!K47</f>
        <v>5.84</v>
      </c>
      <c r="I47" s="196">
        <f>PPCL_NG!R47+PPCL_Spot!R47+GT_NG!R47+GT_Spot!R47+Bawana_NG!R47+Bawana_RLNG!R47+Bawana_Spot!R47</f>
        <v>5.84</v>
      </c>
      <c r="J47" s="197">
        <f t="shared" si="2"/>
        <v>0</v>
      </c>
      <c r="K47" s="196">
        <f>PPCL_NG!L47+PPCL_Spot!L47+GT_NG!L47+GT_Spot!L47+Bawana_NG!L47+Bawana_RLNG!L47+Bawana_Spot!L47</f>
        <v>19.21</v>
      </c>
      <c r="L47" s="196">
        <f>PPCL_NG!S47+PPCL_Spot!S47+GT_NG!S47+GT_Spot!S47+Bawana_NG!S47+Bawana_RLNG!S47+Bawana_Spot!S47</f>
        <v>19.175350000000002</v>
      </c>
      <c r="M47" s="197">
        <f t="shared" si="3"/>
        <v>3.4649999999999181E-2</v>
      </c>
      <c r="N47" s="196">
        <f>PPCL_NG!M47+PPCL_Spot!M47+GT_NG!M47+GT_Spot!M47+Bawana_NG!M47+Bawana_RLNG!M47+Bawana_Spot!M47</f>
        <v>57.27</v>
      </c>
      <c r="O47" s="196">
        <f>PPCL_NG!T47+PPCL_Spot!T47+GT_NG!T47+GT_Spot!T47+Bawana_NG!T47+Bawana_RLNG!T47+Bawana_Spot!T47</f>
        <v>57.062310000000004</v>
      </c>
      <c r="P47" s="197">
        <f t="shared" si="4"/>
        <v>0.20768999999999949</v>
      </c>
      <c r="Q47" s="197">
        <f t="shared" si="5"/>
        <v>0.69223000000000212</v>
      </c>
    </row>
    <row r="48" spans="1:17">
      <c r="A48" s="33" t="s">
        <v>90</v>
      </c>
      <c r="B48" s="196">
        <f>PPCL_NG!I48+PPCL_Spot!I48+GT_NG!I48+GT_Spot!I48+Bawana_NG!I48+Bawana_RLNG!I48+Bawana_Spot!I48</f>
        <v>81.96</v>
      </c>
      <c r="C48" s="196">
        <f>PPCL_NG!P48+PPCL_Spot!P48+GT_NG!P48+GT_Spot!P48+Bawana_NG!P48+Bawana_RLNG!P48+Bawana_Spot!P48</f>
        <v>81.66928999999999</v>
      </c>
      <c r="D48" s="197">
        <f t="shared" si="0"/>
        <v>0.29071000000000424</v>
      </c>
      <c r="E48" s="196">
        <f>PPCL_NG!J48+PPCL_Spot!J48+GT_NG!J48+GT_Spot!J48+Bawana_NG!J48+Bawana_RLNG!J48+Bawana_Spot!J48</f>
        <v>47.39</v>
      </c>
      <c r="F48" s="196">
        <f>PPCL_NG!Q48+PPCL_Spot!Q48+GT_NG!Q48+GT_Spot!Q48+Bawana_NG!Q48+Bawana_RLNG!Q48+Bawana_Spot!Q48</f>
        <v>47.230820000000001</v>
      </c>
      <c r="G48" s="197">
        <f t="shared" si="1"/>
        <v>0.15917999999999921</v>
      </c>
      <c r="H48" s="196">
        <f>PPCL_NG!K48+PPCL_Spot!K48+GT_NG!K48+GT_Spot!K48+Bawana_NG!K48+Bawana_RLNG!K48+Bawana_Spot!K48</f>
        <v>5.84</v>
      </c>
      <c r="I48" s="196">
        <f>PPCL_NG!R48+PPCL_Spot!R48+GT_NG!R48+GT_Spot!R48+Bawana_NG!R48+Bawana_RLNG!R48+Bawana_Spot!R48</f>
        <v>5.84</v>
      </c>
      <c r="J48" s="197">
        <f t="shared" si="2"/>
        <v>0</v>
      </c>
      <c r="K48" s="196">
        <f>PPCL_NG!L48+PPCL_Spot!L48+GT_NG!L48+GT_Spot!L48+Bawana_NG!L48+Bawana_RLNG!L48+Bawana_Spot!L48</f>
        <v>19.21</v>
      </c>
      <c r="L48" s="196">
        <f>PPCL_NG!S48+PPCL_Spot!S48+GT_NG!S48+GT_Spot!S48+Bawana_NG!S48+Bawana_RLNG!S48+Bawana_Spot!S48</f>
        <v>19.175350000000002</v>
      </c>
      <c r="M48" s="197">
        <f t="shared" si="3"/>
        <v>3.4649999999999181E-2</v>
      </c>
      <c r="N48" s="196">
        <f>PPCL_NG!M48+PPCL_Spot!M48+GT_NG!M48+GT_Spot!M48+Bawana_NG!M48+Bawana_RLNG!M48+Bawana_Spot!M48</f>
        <v>57.27</v>
      </c>
      <c r="O48" s="196">
        <f>PPCL_NG!T48+PPCL_Spot!T48+GT_NG!T48+GT_Spot!T48+Bawana_NG!T48+Bawana_RLNG!T48+Bawana_Spot!T48</f>
        <v>57.062310000000004</v>
      </c>
      <c r="P48" s="197">
        <f t="shared" si="4"/>
        <v>0.20768999999999949</v>
      </c>
      <c r="Q48" s="197">
        <f t="shared" si="5"/>
        <v>0.69223000000000212</v>
      </c>
    </row>
    <row r="49" spans="1:17">
      <c r="A49" s="33" t="s">
        <v>91</v>
      </c>
      <c r="B49" s="196">
        <f>PPCL_NG!I49+PPCL_Spot!I49+GT_NG!I49+GT_Spot!I49+Bawana_NG!I49+Bawana_RLNG!I49+Bawana_Spot!I49</f>
        <v>83.76</v>
      </c>
      <c r="C49" s="196">
        <f>PPCL_NG!P49+PPCL_Spot!P49+GT_NG!P49+GT_Spot!P49+Bawana_NG!P49+Bawana_RLNG!P49+Bawana_Spot!P49</f>
        <v>83.46541563023267</v>
      </c>
      <c r="D49" s="197">
        <f t="shared" si="0"/>
        <v>0.29458436976733537</v>
      </c>
      <c r="E49" s="196">
        <f>PPCL_NG!J49+PPCL_Spot!J49+GT_NG!J49+GT_Spot!J49+Bawana_NG!J49+Bawana_RLNG!J49+Bawana_Spot!J49</f>
        <v>48.43</v>
      </c>
      <c r="F49" s="196">
        <f>PPCL_NG!Q49+PPCL_Spot!Q49+GT_NG!Q49+GT_Spot!Q49+Bawana_NG!Q49+Bawana_RLNG!Q49+Bawana_Spot!Q49</f>
        <v>48.268579840880712</v>
      </c>
      <c r="G49" s="197">
        <f t="shared" si="1"/>
        <v>0.16142015911928809</v>
      </c>
      <c r="H49" s="196">
        <f>PPCL_NG!K49+PPCL_Spot!K49+GT_NG!K49+GT_Spot!K49+Bawana_NG!K49+Bawana_RLNG!K49+Bawana_Spot!K49</f>
        <v>5.84</v>
      </c>
      <c r="I49" s="196">
        <f>PPCL_NG!R49+PPCL_Spot!R49+GT_NG!R49+GT_Spot!R49+Bawana_NG!R49+Bawana_RLNG!R49+Bawana_Spot!R49</f>
        <v>5.8397298672464037</v>
      </c>
      <c r="J49" s="197">
        <f t="shared" si="2"/>
        <v>2.7013275359610844E-4</v>
      </c>
      <c r="K49" s="196">
        <f>PPCL_NG!L49+PPCL_Spot!L49+GT_NG!L49+GT_Spot!L49+Bawana_NG!L49+Bawana_RLNG!L49+Bawana_Spot!L49</f>
        <v>19.63</v>
      </c>
      <c r="L49" s="196">
        <f>PPCL_NG!S49+PPCL_Spot!S49+GT_NG!S49+GT_Spot!S49+Bawana_NG!S49+Bawana_RLNG!S49+Bawana_Spot!S49</f>
        <v>19.594442002405291</v>
      </c>
      <c r="M49" s="197">
        <f t="shared" si="3"/>
        <v>3.5557997594708013E-2</v>
      </c>
      <c r="N49" s="196">
        <f>PPCL_NG!M49+PPCL_Spot!M49+GT_NG!M49+GT_Spot!M49+Bawana_NG!M49+Bawana_RLNG!M49+Bawana_Spot!M49</f>
        <v>58.53</v>
      </c>
      <c r="O49" s="196">
        <f>PPCL_NG!T49+PPCL_Spot!T49+GT_NG!T49+GT_Spot!T49+Bawana_NG!T49+Bawana_RLNG!T49+Bawana_Spot!T49</f>
        <v>58.319602659234938</v>
      </c>
      <c r="P49" s="197">
        <f t="shared" si="4"/>
        <v>0.21039734076506278</v>
      </c>
      <c r="Q49" s="197">
        <f t="shared" si="5"/>
        <v>0.70222999999999036</v>
      </c>
    </row>
    <row r="50" spans="1:17">
      <c r="A50" s="33" t="s">
        <v>92</v>
      </c>
      <c r="B50" s="196">
        <f>PPCL_NG!I50+PPCL_Spot!I50+GT_NG!I50+GT_Spot!I50+Bawana_NG!I50+Bawana_RLNG!I50+Bawana_Spot!I50</f>
        <v>83.76</v>
      </c>
      <c r="C50" s="196">
        <f>PPCL_NG!P50+PPCL_Spot!P50+GT_NG!P50+GT_Spot!P50+Bawana_NG!P50+Bawana_RLNG!P50+Bawana_Spot!P50</f>
        <v>83.46541563023267</v>
      </c>
      <c r="D50" s="197">
        <f t="shared" si="0"/>
        <v>0.29458436976733537</v>
      </c>
      <c r="E50" s="196">
        <f>PPCL_NG!J50+PPCL_Spot!J50+GT_NG!J50+GT_Spot!J50+Bawana_NG!J50+Bawana_RLNG!J50+Bawana_Spot!J50</f>
        <v>48.43</v>
      </c>
      <c r="F50" s="196">
        <f>PPCL_NG!Q50+PPCL_Spot!Q50+GT_NG!Q50+GT_Spot!Q50+Bawana_NG!Q50+Bawana_RLNG!Q50+Bawana_Spot!Q50</f>
        <v>48.268579840880712</v>
      </c>
      <c r="G50" s="197">
        <f t="shared" si="1"/>
        <v>0.16142015911928809</v>
      </c>
      <c r="H50" s="196">
        <f>PPCL_NG!K50+PPCL_Spot!K50+GT_NG!K50+GT_Spot!K50+Bawana_NG!K50+Bawana_RLNG!K50+Bawana_Spot!K50</f>
        <v>5.84</v>
      </c>
      <c r="I50" s="196">
        <f>PPCL_NG!R50+PPCL_Spot!R50+GT_NG!R50+GT_Spot!R50+Bawana_NG!R50+Bawana_RLNG!R50+Bawana_Spot!R50</f>
        <v>5.8397298672464037</v>
      </c>
      <c r="J50" s="197">
        <f t="shared" si="2"/>
        <v>2.7013275359610844E-4</v>
      </c>
      <c r="K50" s="196">
        <f>PPCL_NG!L50+PPCL_Spot!L50+GT_NG!L50+GT_Spot!L50+Bawana_NG!L50+Bawana_RLNG!L50+Bawana_Spot!L50</f>
        <v>19.63</v>
      </c>
      <c r="L50" s="196">
        <f>PPCL_NG!S50+PPCL_Spot!S50+GT_NG!S50+GT_Spot!S50+Bawana_NG!S50+Bawana_RLNG!S50+Bawana_Spot!S50</f>
        <v>19.594442002405291</v>
      </c>
      <c r="M50" s="197">
        <f t="shared" si="3"/>
        <v>3.5557997594708013E-2</v>
      </c>
      <c r="N50" s="196">
        <f>PPCL_NG!M50+PPCL_Spot!M50+GT_NG!M50+GT_Spot!M50+Bawana_NG!M50+Bawana_RLNG!M50+Bawana_Spot!M50</f>
        <v>58.53</v>
      </c>
      <c r="O50" s="196">
        <f>PPCL_NG!T50+PPCL_Spot!T50+GT_NG!T50+GT_Spot!T50+Bawana_NG!T50+Bawana_RLNG!T50+Bawana_Spot!T50</f>
        <v>58.319602659234938</v>
      </c>
      <c r="P50" s="197">
        <f t="shared" si="4"/>
        <v>0.21039734076506278</v>
      </c>
      <c r="Q50" s="197">
        <f t="shared" si="5"/>
        <v>0.70222999999999036</v>
      </c>
    </row>
    <row r="51" spans="1:17">
      <c r="A51" s="33" t="s">
        <v>93</v>
      </c>
      <c r="B51" s="196">
        <f>PPCL_NG!I51+PPCL_Spot!I51+GT_NG!I51+GT_Spot!I51+Bawana_NG!I51+Bawana_RLNG!I51+Bawana_Spot!I51</f>
        <v>83.76</v>
      </c>
      <c r="C51" s="196">
        <f>PPCL_NG!P51+PPCL_Spot!P51+GT_NG!P51+GT_Spot!P51+Bawana_NG!P51+Bawana_RLNG!P51+Bawana_Spot!P51</f>
        <v>83.46541563023267</v>
      </c>
      <c r="D51" s="197">
        <f t="shared" si="0"/>
        <v>0.29458436976733537</v>
      </c>
      <c r="E51" s="196">
        <f>PPCL_NG!J51+PPCL_Spot!J51+GT_NG!J51+GT_Spot!J51+Bawana_NG!J51+Bawana_RLNG!J51+Bawana_Spot!J51</f>
        <v>48.43</v>
      </c>
      <c r="F51" s="196">
        <f>PPCL_NG!Q51+PPCL_Spot!Q51+GT_NG!Q51+GT_Spot!Q51+Bawana_NG!Q51+Bawana_RLNG!Q51+Bawana_Spot!Q51</f>
        <v>48.268579840880712</v>
      </c>
      <c r="G51" s="197">
        <f t="shared" si="1"/>
        <v>0.16142015911928809</v>
      </c>
      <c r="H51" s="196">
        <f>PPCL_NG!K51+PPCL_Spot!K51+GT_NG!K51+GT_Spot!K51+Bawana_NG!K51+Bawana_RLNG!K51+Bawana_Spot!K51</f>
        <v>5.84</v>
      </c>
      <c r="I51" s="196">
        <f>PPCL_NG!R51+PPCL_Spot!R51+GT_NG!R51+GT_Spot!R51+Bawana_NG!R51+Bawana_RLNG!R51+Bawana_Spot!R51</f>
        <v>5.8397298672464037</v>
      </c>
      <c r="J51" s="197">
        <f t="shared" si="2"/>
        <v>2.7013275359610844E-4</v>
      </c>
      <c r="K51" s="196">
        <f>PPCL_NG!L51+PPCL_Spot!L51+GT_NG!L51+GT_Spot!L51+Bawana_NG!L51+Bawana_RLNG!L51+Bawana_Spot!L51</f>
        <v>19.63</v>
      </c>
      <c r="L51" s="196">
        <f>PPCL_NG!S51+PPCL_Spot!S51+GT_NG!S51+GT_Spot!S51+Bawana_NG!S51+Bawana_RLNG!S51+Bawana_Spot!S51</f>
        <v>19.594442002405291</v>
      </c>
      <c r="M51" s="197">
        <f t="shared" si="3"/>
        <v>3.5557997594708013E-2</v>
      </c>
      <c r="N51" s="196">
        <f>PPCL_NG!M51+PPCL_Spot!M51+GT_NG!M51+GT_Spot!M51+Bawana_NG!M51+Bawana_RLNG!M51+Bawana_Spot!M51</f>
        <v>58.53</v>
      </c>
      <c r="O51" s="196">
        <f>PPCL_NG!T51+PPCL_Spot!T51+GT_NG!T51+GT_Spot!T51+Bawana_NG!T51+Bawana_RLNG!T51+Bawana_Spot!T51</f>
        <v>58.319602659234938</v>
      </c>
      <c r="P51" s="197">
        <f t="shared" si="4"/>
        <v>0.21039734076506278</v>
      </c>
      <c r="Q51" s="197">
        <f t="shared" si="5"/>
        <v>0.70222999999999036</v>
      </c>
    </row>
    <row r="52" spans="1:17">
      <c r="A52" s="33" t="s">
        <v>94</v>
      </c>
      <c r="B52" s="196">
        <f>PPCL_NG!I52+PPCL_Spot!I52+GT_NG!I52+GT_Spot!I52+Bawana_NG!I52+Bawana_RLNG!I52+Bawana_Spot!I52</f>
        <v>83.76</v>
      </c>
      <c r="C52" s="196">
        <f>PPCL_NG!P52+PPCL_Spot!P52+GT_NG!P52+GT_Spot!P52+Bawana_NG!P52+Bawana_RLNG!P52+Bawana_Spot!P52</f>
        <v>83.46541563023267</v>
      </c>
      <c r="D52" s="197">
        <f t="shared" si="0"/>
        <v>0.29458436976733537</v>
      </c>
      <c r="E52" s="196">
        <f>PPCL_NG!J52+PPCL_Spot!J52+GT_NG!J52+GT_Spot!J52+Bawana_NG!J52+Bawana_RLNG!J52+Bawana_Spot!J52</f>
        <v>48.43</v>
      </c>
      <c r="F52" s="196">
        <f>PPCL_NG!Q52+PPCL_Spot!Q52+GT_NG!Q52+GT_Spot!Q52+Bawana_NG!Q52+Bawana_RLNG!Q52+Bawana_Spot!Q52</f>
        <v>48.268579840880712</v>
      </c>
      <c r="G52" s="197">
        <f t="shared" si="1"/>
        <v>0.16142015911928809</v>
      </c>
      <c r="H52" s="196">
        <f>PPCL_NG!K52+PPCL_Spot!K52+GT_NG!K52+GT_Spot!K52+Bawana_NG!K52+Bawana_RLNG!K52+Bawana_Spot!K52</f>
        <v>5.84</v>
      </c>
      <c r="I52" s="196">
        <f>PPCL_NG!R52+PPCL_Spot!R52+GT_NG!R52+GT_Spot!R52+Bawana_NG!R52+Bawana_RLNG!R52+Bawana_Spot!R52</f>
        <v>5.8397298672464037</v>
      </c>
      <c r="J52" s="197">
        <f t="shared" si="2"/>
        <v>2.7013275359610844E-4</v>
      </c>
      <c r="K52" s="196">
        <f>PPCL_NG!L52+PPCL_Spot!L52+GT_NG!L52+GT_Spot!L52+Bawana_NG!L52+Bawana_RLNG!L52+Bawana_Spot!L52</f>
        <v>19.63</v>
      </c>
      <c r="L52" s="196">
        <f>PPCL_NG!S52+PPCL_Spot!S52+GT_NG!S52+GT_Spot!S52+Bawana_NG!S52+Bawana_RLNG!S52+Bawana_Spot!S52</f>
        <v>19.594442002405291</v>
      </c>
      <c r="M52" s="197">
        <f t="shared" si="3"/>
        <v>3.5557997594708013E-2</v>
      </c>
      <c r="N52" s="196">
        <f>PPCL_NG!M52+PPCL_Spot!M52+GT_NG!M52+GT_Spot!M52+Bawana_NG!M52+Bawana_RLNG!M52+Bawana_Spot!M52</f>
        <v>58.53</v>
      </c>
      <c r="O52" s="196">
        <f>PPCL_NG!T52+PPCL_Spot!T52+GT_NG!T52+GT_Spot!T52+Bawana_NG!T52+Bawana_RLNG!T52+Bawana_Spot!T52</f>
        <v>58.319602659234938</v>
      </c>
      <c r="P52" s="197">
        <f t="shared" si="4"/>
        <v>0.21039734076506278</v>
      </c>
      <c r="Q52" s="197">
        <f t="shared" si="5"/>
        <v>0.70222999999999036</v>
      </c>
    </row>
    <row r="53" spans="1:17">
      <c r="A53" s="33" t="s">
        <v>95</v>
      </c>
      <c r="B53" s="196">
        <f>PPCL_NG!I53+PPCL_Spot!I53+GT_NG!I53+GT_Spot!I53+Bawana_NG!I53+Bawana_RLNG!I53+Bawana_Spot!I53</f>
        <v>83.76</v>
      </c>
      <c r="C53" s="196">
        <f>PPCL_NG!P53+PPCL_Spot!P53+GT_NG!P53+GT_Spot!P53+Bawana_NG!P53+Bawana_RLNG!P53+Bawana_Spot!P53</f>
        <v>83.46541563023267</v>
      </c>
      <c r="D53" s="197">
        <f t="shared" si="0"/>
        <v>0.29458436976733537</v>
      </c>
      <c r="E53" s="196">
        <f>PPCL_NG!J53+PPCL_Spot!J53+GT_NG!J53+GT_Spot!J53+Bawana_NG!J53+Bawana_RLNG!J53+Bawana_Spot!J53</f>
        <v>48.43</v>
      </c>
      <c r="F53" s="196">
        <f>PPCL_NG!Q53+PPCL_Spot!Q53+GT_NG!Q53+GT_Spot!Q53+Bawana_NG!Q53+Bawana_RLNG!Q53+Bawana_Spot!Q53</f>
        <v>48.268579840880712</v>
      </c>
      <c r="G53" s="197">
        <f t="shared" si="1"/>
        <v>0.16142015911928809</v>
      </c>
      <c r="H53" s="196">
        <f>PPCL_NG!K53+PPCL_Spot!K53+GT_NG!K53+GT_Spot!K53+Bawana_NG!K53+Bawana_RLNG!K53+Bawana_Spot!K53</f>
        <v>5.84</v>
      </c>
      <c r="I53" s="196">
        <f>PPCL_NG!R53+PPCL_Spot!R53+GT_NG!R53+GT_Spot!R53+Bawana_NG!R53+Bawana_RLNG!R53+Bawana_Spot!R53</f>
        <v>5.8397298672464037</v>
      </c>
      <c r="J53" s="197">
        <f t="shared" si="2"/>
        <v>2.7013275359610844E-4</v>
      </c>
      <c r="K53" s="196">
        <f>PPCL_NG!L53+PPCL_Spot!L53+GT_NG!L53+GT_Spot!L53+Bawana_NG!L53+Bawana_RLNG!L53+Bawana_Spot!L53</f>
        <v>19.63</v>
      </c>
      <c r="L53" s="196">
        <f>PPCL_NG!S53+PPCL_Spot!S53+GT_NG!S53+GT_Spot!S53+Bawana_NG!S53+Bawana_RLNG!S53+Bawana_Spot!S53</f>
        <v>19.594442002405291</v>
      </c>
      <c r="M53" s="197">
        <f t="shared" si="3"/>
        <v>3.5557997594708013E-2</v>
      </c>
      <c r="N53" s="196">
        <f>PPCL_NG!M53+PPCL_Spot!M53+GT_NG!M53+GT_Spot!M53+Bawana_NG!M53+Bawana_RLNG!M53+Bawana_Spot!M53</f>
        <v>58.53</v>
      </c>
      <c r="O53" s="196">
        <f>PPCL_NG!T53+PPCL_Spot!T53+GT_NG!T53+GT_Spot!T53+Bawana_NG!T53+Bawana_RLNG!T53+Bawana_Spot!T53</f>
        <v>58.319602659234938</v>
      </c>
      <c r="P53" s="197">
        <f t="shared" si="4"/>
        <v>0.21039734076506278</v>
      </c>
      <c r="Q53" s="197">
        <f t="shared" si="5"/>
        <v>0.70222999999999036</v>
      </c>
    </row>
    <row r="54" spans="1:17">
      <c r="A54" s="33" t="s">
        <v>96</v>
      </c>
      <c r="B54" s="196">
        <f>PPCL_NG!I54+PPCL_Spot!I54+GT_NG!I54+GT_Spot!I54+Bawana_NG!I54+Bawana_RLNG!I54+Bawana_Spot!I54</f>
        <v>83.76</v>
      </c>
      <c r="C54" s="196">
        <f>PPCL_NG!P54+PPCL_Spot!P54+GT_NG!P54+GT_Spot!P54+Bawana_NG!P54+Bawana_RLNG!P54+Bawana_Spot!P54</f>
        <v>83.46541563023267</v>
      </c>
      <c r="D54" s="197">
        <f t="shared" si="0"/>
        <v>0.29458436976733537</v>
      </c>
      <c r="E54" s="196">
        <f>PPCL_NG!J54+PPCL_Spot!J54+GT_NG!J54+GT_Spot!J54+Bawana_NG!J54+Bawana_RLNG!J54+Bawana_Spot!J54</f>
        <v>48.43</v>
      </c>
      <c r="F54" s="196">
        <f>PPCL_NG!Q54+PPCL_Spot!Q54+GT_NG!Q54+GT_Spot!Q54+Bawana_NG!Q54+Bawana_RLNG!Q54+Bawana_Spot!Q54</f>
        <v>48.268579840880712</v>
      </c>
      <c r="G54" s="197">
        <f t="shared" si="1"/>
        <v>0.16142015911928809</v>
      </c>
      <c r="H54" s="196">
        <f>PPCL_NG!K54+PPCL_Spot!K54+GT_NG!K54+GT_Spot!K54+Bawana_NG!K54+Bawana_RLNG!K54+Bawana_Spot!K54</f>
        <v>5.84</v>
      </c>
      <c r="I54" s="196">
        <f>PPCL_NG!R54+PPCL_Spot!R54+GT_NG!R54+GT_Spot!R54+Bawana_NG!R54+Bawana_RLNG!R54+Bawana_Spot!R54</f>
        <v>5.8397298672464037</v>
      </c>
      <c r="J54" s="197">
        <f t="shared" si="2"/>
        <v>2.7013275359610844E-4</v>
      </c>
      <c r="K54" s="196">
        <f>PPCL_NG!L54+PPCL_Spot!L54+GT_NG!L54+GT_Spot!L54+Bawana_NG!L54+Bawana_RLNG!L54+Bawana_Spot!L54</f>
        <v>19.63</v>
      </c>
      <c r="L54" s="196">
        <f>PPCL_NG!S54+PPCL_Spot!S54+GT_NG!S54+GT_Spot!S54+Bawana_NG!S54+Bawana_RLNG!S54+Bawana_Spot!S54</f>
        <v>19.594442002405291</v>
      </c>
      <c r="M54" s="197">
        <f t="shared" si="3"/>
        <v>3.5557997594708013E-2</v>
      </c>
      <c r="N54" s="196">
        <f>PPCL_NG!M54+PPCL_Spot!M54+GT_NG!M54+GT_Spot!M54+Bawana_NG!M54+Bawana_RLNG!M54+Bawana_Spot!M54</f>
        <v>58.53</v>
      </c>
      <c r="O54" s="196">
        <f>PPCL_NG!T54+PPCL_Spot!T54+GT_NG!T54+GT_Spot!T54+Bawana_NG!T54+Bawana_RLNG!T54+Bawana_Spot!T54</f>
        <v>58.319602659234938</v>
      </c>
      <c r="P54" s="197">
        <f t="shared" si="4"/>
        <v>0.21039734076506278</v>
      </c>
      <c r="Q54" s="197">
        <f t="shared" si="5"/>
        <v>0.70222999999999036</v>
      </c>
    </row>
    <row r="55" spans="1:17">
      <c r="A55" s="33" t="s">
        <v>97</v>
      </c>
      <c r="B55" s="196">
        <f>PPCL_NG!I55+PPCL_Spot!I55+GT_NG!I55+GT_Spot!I55+Bawana_NG!I55+Bawana_RLNG!I55+Bawana_Spot!I55</f>
        <v>83.76</v>
      </c>
      <c r="C55" s="196">
        <f>PPCL_NG!P55+PPCL_Spot!P55+GT_NG!P55+GT_Spot!P55+Bawana_NG!P55+Bawana_RLNG!P55+Bawana_Spot!P55</f>
        <v>83.46541563023267</v>
      </c>
      <c r="D55" s="197">
        <f t="shared" si="0"/>
        <v>0.29458436976733537</v>
      </c>
      <c r="E55" s="196">
        <f>PPCL_NG!J55+PPCL_Spot!J55+GT_NG!J55+GT_Spot!J55+Bawana_NG!J55+Bawana_RLNG!J55+Bawana_Spot!J55</f>
        <v>48.43</v>
      </c>
      <c r="F55" s="196">
        <f>PPCL_NG!Q55+PPCL_Spot!Q55+GT_NG!Q55+GT_Spot!Q55+Bawana_NG!Q55+Bawana_RLNG!Q55+Bawana_Spot!Q55</f>
        <v>48.268579840880712</v>
      </c>
      <c r="G55" s="197">
        <f t="shared" si="1"/>
        <v>0.16142015911928809</v>
      </c>
      <c r="H55" s="196">
        <f>PPCL_NG!K55+PPCL_Spot!K55+GT_NG!K55+GT_Spot!K55+Bawana_NG!K55+Bawana_RLNG!K55+Bawana_Spot!K55</f>
        <v>5.84</v>
      </c>
      <c r="I55" s="196">
        <f>PPCL_NG!R55+PPCL_Spot!R55+GT_NG!R55+GT_Spot!R55+Bawana_NG!R55+Bawana_RLNG!R55+Bawana_Spot!R55</f>
        <v>5.8397298672464037</v>
      </c>
      <c r="J55" s="197">
        <f t="shared" si="2"/>
        <v>2.7013275359610844E-4</v>
      </c>
      <c r="K55" s="196">
        <f>PPCL_NG!L55+PPCL_Spot!L55+GT_NG!L55+GT_Spot!L55+Bawana_NG!L55+Bawana_RLNG!L55+Bawana_Spot!L55</f>
        <v>19.63</v>
      </c>
      <c r="L55" s="196">
        <f>PPCL_NG!S55+PPCL_Spot!S55+GT_NG!S55+GT_Spot!S55+Bawana_NG!S55+Bawana_RLNG!S55+Bawana_Spot!S55</f>
        <v>19.594442002405291</v>
      </c>
      <c r="M55" s="197">
        <f t="shared" si="3"/>
        <v>3.5557997594708013E-2</v>
      </c>
      <c r="N55" s="196">
        <f>PPCL_NG!M55+PPCL_Spot!M55+GT_NG!M55+GT_Spot!M55+Bawana_NG!M55+Bawana_RLNG!M55+Bawana_Spot!M55</f>
        <v>58.53</v>
      </c>
      <c r="O55" s="196">
        <f>PPCL_NG!T55+PPCL_Spot!T55+GT_NG!T55+GT_Spot!T55+Bawana_NG!T55+Bawana_RLNG!T55+Bawana_Spot!T55</f>
        <v>58.319602659234938</v>
      </c>
      <c r="P55" s="197">
        <f t="shared" si="4"/>
        <v>0.21039734076506278</v>
      </c>
      <c r="Q55" s="197">
        <f t="shared" si="5"/>
        <v>0.70222999999999036</v>
      </c>
    </row>
    <row r="56" spans="1:17">
      <c r="A56" s="33" t="s">
        <v>98</v>
      </c>
      <c r="B56" s="196">
        <f>PPCL_NG!I56+PPCL_Spot!I56+GT_NG!I56+GT_Spot!I56+Bawana_NG!I56+Bawana_RLNG!I56+Bawana_Spot!I56</f>
        <v>83.76</v>
      </c>
      <c r="C56" s="196">
        <f>PPCL_NG!P56+PPCL_Spot!P56+GT_NG!P56+GT_Spot!P56+Bawana_NG!P56+Bawana_RLNG!P56+Bawana_Spot!P56</f>
        <v>83.46541563023267</v>
      </c>
      <c r="D56" s="197">
        <f t="shared" si="0"/>
        <v>0.29458436976733537</v>
      </c>
      <c r="E56" s="196">
        <f>PPCL_NG!J56+PPCL_Spot!J56+GT_NG!J56+GT_Spot!J56+Bawana_NG!J56+Bawana_RLNG!J56+Bawana_Spot!J56</f>
        <v>48.43</v>
      </c>
      <c r="F56" s="196">
        <f>PPCL_NG!Q56+PPCL_Spot!Q56+GT_NG!Q56+GT_Spot!Q56+Bawana_NG!Q56+Bawana_RLNG!Q56+Bawana_Spot!Q56</f>
        <v>48.268579840880712</v>
      </c>
      <c r="G56" s="197">
        <f t="shared" si="1"/>
        <v>0.16142015911928809</v>
      </c>
      <c r="H56" s="196">
        <f>PPCL_NG!K56+PPCL_Spot!K56+GT_NG!K56+GT_Spot!K56+Bawana_NG!K56+Bawana_RLNG!K56+Bawana_Spot!K56</f>
        <v>5.84</v>
      </c>
      <c r="I56" s="196">
        <f>PPCL_NG!R56+PPCL_Spot!R56+GT_NG!R56+GT_Spot!R56+Bawana_NG!R56+Bawana_RLNG!R56+Bawana_Spot!R56</f>
        <v>5.8397298672464037</v>
      </c>
      <c r="J56" s="197">
        <f t="shared" si="2"/>
        <v>2.7013275359610844E-4</v>
      </c>
      <c r="K56" s="196">
        <f>PPCL_NG!L56+PPCL_Spot!L56+GT_NG!L56+GT_Spot!L56+Bawana_NG!L56+Bawana_RLNG!L56+Bawana_Spot!L56</f>
        <v>19.63</v>
      </c>
      <c r="L56" s="196">
        <f>PPCL_NG!S56+PPCL_Spot!S56+GT_NG!S56+GT_Spot!S56+Bawana_NG!S56+Bawana_RLNG!S56+Bawana_Spot!S56</f>
        <v>19.594442002405291</v>
      </c>
      <c r="M56" s="197">
        <f t="shared" si="3"/>
        <v>3.5557997594708013E-2</v>
      </c>
      <c r="N56" s="196">
        <f>PPCL_NG!M56+PPCL_Spot!M56+GT_NG!M56+GT_Spot!M56+Bawana_NG!M56+Bawana_RLNG!M56+Bawana_Spot!M56</f>
        <v>58.53</v>
      </c>
      <c r="O56" s="196">
        <f>PPCL_NG!T56+PPCL_Spot!T56+GT_NG!T56+GT_Spot!T56+Bawana_NG!T56+Bawana_RLNG!T56+Bawana_Spot!T56</f>
        <v>58.319602659234938</v>
      </c>
      <c r="P56" s="197">
        <f t="shared" si="4"/>
        <v>0.21039734076506278</v>
      </c>
      <c r="Q56" s="197">
        <f t="shared" si="5"/>
        <v>0.70222999999999036</v>
      </c>
    </row>
    <row r="57" spans="1:17">
      <c r="A57" s="33" t="s">
        <v>99</v>
      </c>
      <c r="B57" s="196">
        <f>PPCL_NG!I57+PPCL_Spot!I57+GT_NG!I57+GT_Spot!I57+Bawana_NG!I57+Bawana_RLNG!I57+Bawana_Spot!I57</f>
        <v>83.76</v>
      </c>
      <c r="C57" s="196">
        <f>PPCL_NG!P57+PPCL_Spot!P57+GT_NG!P57+GT_Spot!P57+Bawana_NG!P57+Bawana_RLNG!P57+Bawana_Spot!P57</f>
        <v>83.46541563023267</v>
      </c>
      <c r="D57" s="197">
        <f t="shared" si="0"/>
        <v>0.29458436976733537</v>
      </c>
      <c r="E57" s="196">
        <f>PPCL_NG!J57+PPCL_Spot!J57+GT_NG!J57+GT_Spot!J57+Bawana_NG!J57+Bawana_RLNG!J57+Bawana_Spot!J57</f>
        <v>48.43</v>
      </c>
      <c r="F57" s="196">
        <f>PPCL_NG!Q57+PPCL_Spot!Q57+GT_NG!Q57+GT_Spot!Q57+Bawana_NG!Q57+Bawana_RLNG!Q57+Bawana_Spot!Q57</f>
        <v>48.268579840880712</v>
      </c>
      <c r="G57" s="197">
        <f t="shared" si="1"/>
        <v>0.16142015911928809</v>
      </c>
      <c r="H57" s="196">
        <f>PPCL_NG!K57+PPCL_Spot!K57+GT_NG!K57+GT_Spot!K57+Bawana_NG!K57+Bawana_RLNG!K57+Bawana_Spot!K57</f>
        <v>5.84</v>
      </c>
      <c r="I57" s="196">
        <f>PPCL_NG!R57+PPCL_Spot!R57+GT_NG!R57+GT_Spot!R57+Bawana_NG!R57+Bawana_RLNG!R57+Bawana_Spot!R57</f>
        <v>5.8397298672464037</v>
      </c>
      <c r="J57" s="197">
        <f t="shared" si="2"/>
        <v>2.7013275359610844E-4</v>
      </c>
      <c r="K57" s="196">
        <f>PPCL_NG!L57+PPCL_Spot!L57+GT_NG!L57+GT_Spot!L57+Bawana_NG!L57+Bawana_RLNG!L57+Bawana_Spot!L57</f>
        <v>19.63</v>
      </c>
      <c r="L57" s="196">
        <f>PPCL_NG!S57+PPCL_Spot!S57+GT_NG!S57+GT_Spot!S57+Bawana_NG!S57+Bawana_RLNG!S57+Bawana_Spot!S57</f>
        <v>19.594442002405291</v>
      </c>
      <c r="M57" s="197">
        <f t="shared" si="3"/>
        <v>3.5557997594708013E-2</v>
      </c>
      <c r="N57" s="196">
        <f>PPCL_NG!M57+PPCL_Spot!M57+GT_NG!M57+GT_Spot!M57+Bawana_NG!M57+Bawana_RLNG!M57+Bawana_Spot!M57</f>
        <v>58.53</v>
      </c>
      <c r="O57" s="196">
        <f>PPCL_NG!T57+PPCL_Spot!T57+GT_NG!T57+GT_Spot!T57+Bawana_NG!T57+Bawana_RLNG!T57+Bawana_Spot!T57</f>
        <v>58.319602659234938</v>
      </c>
      <c r="P57" s="197">
        <f t="shared" si="4"/>
        <v>0.21039734076506278</v>
      </c>
      <c r="Q57" s="197">
        <f t="shared" si="5"/>
        <v>0.70222999999999036</v>
      </c>
    </row>
    <row r="58" spans="1:17">
      <c r="A58" s="33" t="s">
        <v>100</v>
      </c>
      <c r="B58" s="196">
        <f>PPCL_NG!I58+PPCL_Spot!I58+GT_NG!I58+GT_Spot!I58+Bawana_NG!I58+Bawana_RLNG!I58+Bawana_Spot!I58</f>
        <v>83.76</v>
      </c>
      <c r="C58" s="196">
        <f>PPCL_NG!P58+PPCL_Spot!P58+GT_NG!P58+GT_Spot!P58+Bawana_NG!P58+Bawana_RLNG!P58+Bawana_Spot!P58</f>
        <v>83.46541563023267</v>
      </c>
      <c r="D58" s="197">
        <f t="shared" si="0"/>
        <v>0.29458436976733537</v>
      </c>
      <c r="E58" s="196">
        <f>PPCL_NG!J58+PPCL_Spot!J58+GT_NG!J58+GT_Spot!J58+Bawana_NG!J58+Bawana_RLNG!J58+Bawana_Spot!J58</f>
        <v>48.43</v>
      </c>
      <c r="F58" s="196">
        <f>PPCL_NG!Q58+PPCL_Spot!Q58+GT_NG!Q58+GT_Spot!Q58+Bawana_NG!Q58+Bawana_RLNG!Q58+Bawana_Spot!Q58</f>
        <v>48.268579840880712</v>
      </c>
      <c r="G58" s="197">
        <f t="shared" si="1"/>
        <v>0.16142015911928809</v>
      </c>
      <c r="H58" s="196">
        <f>PPCL_NG!K58+PPCL_Spot!K58+GT_NG!K58+GT_Spot!K58+Bawana_NG!K58+Bawana_RLNG!K58+Bawana_Spot!K58</f>
        <v>5.84</v>
      </c>
      <c r="I58" s="196">
        <f>PPCL_NG!R58+PPCL_Spot!R58+GT_NG!R58+GT_Spot!R58+Bawana_NG!R58+Bawana_RLNG!R58+Bawana_Spot!R58</f>
        <v>5.8397298672464037</v>
      </c>
      <c r="J58" s="197">
        <f t="shared" si="2"/>
        <v>2.7013275359610844E-4</v>
      </c>
      <c r="K58" s="196">
        <f>PPCL_NG!L58+PPCL_Spot!L58+GT_NG!L58+GT_Spot!L58+Bawana_NG!L58+Bawana_RLNG!L58+Bawana_Spot!L58</f>
        <v>19.63</v>
      </c>
      <c r="L58" s="196">
        <f>PPCL_NG!S58+PPCL_Spot!S58+GT_NG!S58+GT_Spot!S58+Bawana_NG!S58+Bawana_RLNG!S58+Bawana_Spot!S58</f>
        <v>19.594442002405291</v>
      </c>
      <c r="M58" s="197">
        <f t="shared" si="3"/>
        <v>3.5557997594708013E-2</v>
      </c>
      <c r="N58" s="196">
        <f>PPCL_NG!M58+PPCL_Spot!M58+GT_NG!M58+GT_Spot!M58+Bawana_NG!M58+Bawana_RLNG!M58+Bawana_Spot!M58</f>
        <v>58.53</v>
      </c>
      <c r="O58" s="196">
        <f>PPCL_NG!T58+PPCL_Spot!T58+GT_NG!T58+GT_Spot!T58+Bawana_NG!T58+Bawana_RLNG!T58+Bawana_Spot!T58</f>
        <v>58.319602659234938</v>
      </c>
      <c r="P58" s="197">
        <f t="shared" si="4"/>
        <v>0.21039734076506278</v>
      </c>
      <c r="Q58" s="197">
        <f t="shared" si="5"/>
        <v>0.70222999999999036</v>
      </c>
    </row>
    <row r="59" spans="1:17">
      <c r="A59" s="33" t="s">
        <v>101</v>
      </c>
      <c r="B59" s="196">
        <f>PPCL_NG!I59+PPCL_Spot!I59+GT_NG!I59+GT_Spot!I59+Bawana_NG!I59+Bawana_RLNG!I59+Bawana_Spot!I59</f>
        <v>83.76</v>
      </c>
      <c r="C59" s="196">
        <f>PPCL_NG!P59+PPCL_Spot!P59+GT_NG!P59+GT_Spot!P59+Bawana_NG!P59+Bawana_RLNG!P59+Bawana_Spot!P59</f>
        <v>83.46541563023267</v>
      </c>
      <c r="D59" s="197">
        <f t="shared" si="0"/>
        <v>0.29458436976733537</v>
      </c>
      <c r="E59" s="196">
        <f>PPCL_NG!J59+PPCL_Spot!J59+GT_NG!J59+GT_Spot!J59+Bawana_NG!J59+Bawana_RLNG!J59+Bawana_Spot!J59</f>
        <v>48.43</v>
      </c>
      <c r="F59" s="196">
        <f>PPCL_NG!Q59+PPCL_Spot!Q59+GT_NG!Q59+GT_Spot!Q59+Bawana_NG!Q59+Bawana_RLNG!Q59+Bawana_Spot!Q59</f>
        <v>48.268579840880712</v>
      </c>
      <c r="G59" s="197">
        <f t="shared" si="1"/>
        <v>0.16142015911928809</v>
      </c>
      <c r="H59" s="196">
        <f>PPCL_NG!K59+PPCL_Spot!K59+GT_NG!K59+GT_Spot!K59+Bawana_NG!K59+Bawana_RLNG!K59+Bawana_Spot!K59</f>
        <v>5.84</v>
      </c>
      <c r="I59" s="196">
        <f>PPCL_NG!R59+PPCL_Spot!R59+GT_NG!R59+GT_Spot!R59+Bawana_NG!R59+Bawana_RLNG!R59+Bawana_Spot!R59</f>
        <v>5.8397298672464037</v>
      </c>
      <c r="J59" s="197">
        <f t="shared" si="2"/>
        <v>2.7013275359610844E-4</v>
      </c>
      <c r="K59" s="196">
        <f>PPCL_NG!L59+PPCL_Spot!L59+GT_NG!L59+GT_Spot!L59+Bawana_NG!L59+Bawana_RLNG!L59+Bawana_Spot!L59</f>
        <v>19.63</v>
      </c>
      <c r="L59" s="196">
        <f>PPCL_NG!S59+PPCL_Spot!S59+GT_NG!S59+GT_Spot!S59+Bawana_NG!S59+Bawana_RLNG!S59+Bawana_Spot!S59</f>
        <v>19.594442002405291</v>
      </c>
      <c r="M59" s="197">
        <f t="shared" si="3"/>
        <v>3.5557997594708013E-2</v>
      </c>
      <c r="N59" s="196">
        <f>PPCL_NG!M59+PPCL_Spot!M59+GT_NG!M59+GT_Spot!M59+Bawana_NG!M59+Bawana_RLNG!M59+Bawana_Spot!M59</f>
        <v>58.53</v>
      </c>
      <c r="O59" s="196">
        <f>PPCL_NG!T59+PPCL_Spot!T59+GT_NG!T59+GT_Spot!T59+Bawana_NG!T59+Bawana_RLNG!T59+Bawana_Spot!T59</f>
        <v>58.319602659234938</v>
      </c>
      <c r="P59" s="197">
        <f t="shared" si="4"/>
        <v>0.21039734076506278</v>
      </c>
      <c r="Q59" s="197">
        <f t="shared" si="5"/>
        <v>0.70222999999999036</v>
      </c>
    </row>
    <row r="60" spans="1:17">
      <c r="A60" s="33" t="s">
        <v>102</v>
      </c>
      <c r="B60" s="196">
        <f>PPCL_NG!I60+PPCL_Spot!I60+GT_NG!I60+GT_Spot!I60+Bawana_NG!I60+Bawana_RLNG!I60+Bawana_Spot!I60</f>
        <v>83.76</v>
      </c>
      <c r="C60" s="196">
        <f>PPCL_NG!P60+PPCL_Spot!P60+GT_NG!P60+GT_Spot!P60+Bawana_NG!P60+Bawana_RLNG!P60+Bawana_Spot!P60</f>
        <v>83.46541563023267</v>
      </c>
      <c r="D60" s="197">
        <f t="shared" si="0"/>
        <v>0.29458436976733537</v>
      </c>
      <c r="E60" s="196">
        <f>PPCL_NG!J60+PPCL_Spot!J60+GT_NG!J60+GT_Spot!J60+Bawana_NG!J60+Bawana_RLNG!J60+Bawana_Spot!J60</f>
        <v>48.43</v>
      </c>
      <c r="F60" s="196">
        <f>PPCL_NG!Q60+PPCL_Spot!Q60+GT_NG!Q60+GT_Spot!Q60+Bawana_NG!Q60+Bawana_RLNG!Q60+Bawana_Spot!Q60</f>
        <v>48.268579840880712</v>
      </c>
      <c r="G60" s="197">
        <f t="shared" si="1"/>
        <v>0.16142015911928809</v>
      </c>
      <c r="H60" s="196">
        <f>PPCL_NG!K60+PPCL_Spot!K60+GT_NG!K60+GT_Spot!K60+Bawana_NG!K60+Bawana_RLNG!K60+Bawana_Spot!K60</f>
        <v>5.84</v>
      </c>
      <c r="I60" s="196">
        <f>PPCL_NG!R60+PPCL_Spot!R60+GT_NG!R60+GT_Spot!R60+Bawana_NG!R60+Bawana_RLNG!R60+Bawana_Spot!R60</f>
        <v>5.8397298672464037</v>
      </c>
      <c r="J60" s="197">
        <f t="shared" si="2"/>
        <v>2.7013275359610844E-4</v>
      </c>
      <c r="K60" s="196">
        <f>PPCL_NG!L60+PPCL_Spot!L60+GT_NG!L60+GT_Spot!L60+Bawana_NG!L60+Bawana_RLNG!L60+Bawana_Spot!L60</f>
        <v>19.63</v>
      </c>
      <c r="L60" s="196">
        <f>PPCL_NG!S60+PPCL_Spot!S60+GT_NG!S60+GT_Spot!S60+Bawana_NG!S60+Bawana_RLNG!S60+Bawana_Spot!S60</f>
        <v>19.594442002405291</v>
      </c>
      <c r="M60" s="197">
        <f t="shared" si="3"/>
        <v>3.5557997594708013E-2</v>
      </c>
      <c r="N60" s="196">
        <f>PPCL_NG!M60+PPCL_Spot!M60+GT_NG!M60+GT_Spot!M60+Bawana_NG!M60+Bawana_RLNG!M60+Bawana_Spot!M60</f>
        <v>58.53</v>
      </c>
      <c r="O60" s="196">
        <f>PPCL_NG!T60+PPCL_Spot!T60+GT_NG!T60+GT_Spot!T60+Bawana_NG!T60+Bawana_RLNG!T60+Bawana_Spot!T60</f>
        <v>58.319602659234938</v>
      </c>
      <c r="P60" s="197">
        <f t="shared" si="4"/>
        <v>0.21039734076506278</v>
      </c>
      <c r="Q60" s="197">
        <f t="shared" si="5"/>
        <v>0.70222999999999036</v>
      </c>
    </row>
    <row r="61" spans="1:17">
      <c r="A61" s="33" t="s">
        <v>103</v>
      </c>
      <c r="B61" s="196">
        <f>PPCL_NG!I61+PPCL_Spot!I61+GT_NG!I61+GT_Spot!I61+Bawana_NG!I61+Bawana_RLNG!I61+Bawana_Spot!I61</f>
        <v>83.76</v>
      </c>
      <c r="C61" s="196">
        <f>PPCL_NG!P61+PPCL_Spot!P61+GT_NG!P61+GT_Spot!P61+Bawana_NG!P61+Bawana_RLNG!P61+Bawana_Spot!P61</f>
        <v>83.46541563023267</v>
      </c>
      <c r="D61" s="197">
        <f t="shared" si="0"/>
        <v>0.29458436976733537</v>
      </c>
      <c r="E61" s="196">
        <f>PPCL_NG!J61+PPCL_Spot!J61+GT_NG!J61+GT_Spot!J61+Bawana_NG!J61+Bawana_RLNG!J61+Bawana_Spot!J61</f>
        <v>48.43</v>
      </c>
      <c r="F61" s="196">
        <f>PPCL_NG!Q61+PPCL_Spot!Q61+GT_NG!Q61+GT_Spot!Q61+Bawana_NG!Q61+Bawana_RLNG!Q61+Bawana_Spot!Q61</f>
        <v>48.268579840880712</v>
      </c>
      <c r="G61" s="197">
        <f t="shared" si="1"/>
        <v>0.16142015911928809</v>
      </c>
      <c r="H61" s="196">
        <f>PPCL_NG!K61+PPCL_Spot!K61+GT_NG!K61+GT_Spot!K61+Bawana_NG!K61+Bawana_RLNG!K61+Bawana_Spot!K61</f>
        <v>5.84</v>
      </c>
      <c r="I61" s="196">
        <f>PPCL_NG!R61+PPCL_Spot!R61+GT_NG!R61+GT_Spot!R61+Bawana_NG!R61+Bawana_RLNG!R61+Bawana_Spot!R61</f>
        <v>5.8397298672464037</v>
      </c>
      <c r="J61" s="197">
        <f t="shared" si="2"/>
        <v>2.7013275359610844E-4</v>
      </c>
      <c r="K61" s="196">
        <f>PPCL_NG!L61+PPCL_Spot!L61+GT_NG!L61+GT_Spot!L61+Bawana_NG!L61+Bawana_RLNG!L61+Bawana_Spot!L61</f>
        <v>19.63</v>
      </c>
      <c r="L61" s="196">
        <f>PPCL_NG!S61+PPCL_Spot!S61+GT_NG!S61+GT_Spot!S61+Bawana_NG!S61+Bawana_RLNG!S61+Bawana_Spot!S61</f>
        <v>19.594442002405291</v>
      </c>
      <c r="M61" s="197">
        <f t="shared" si="3"/>
        <v>3.5557997594708013E-2</v>
      </c>
      <c r="N61" s="196">
        <f>PPCL_NG!M61+PPCL_Spot!M61+GT_NG!M61+GT_Spot!M61+Bawana_NG!M61+Bawana_RLNG!M61+Bawana_Spot!M61</f>
        <v>58.53</v>
      </c>
      <c r="O61" s="196">
        <f>PPCL_NG!T61+PPCL_Spot!T61+GT_NG!T61+GT_Spot!T61+Bawana_NG!T61+Bawana_RLNG!T61+Bawana_Spot!T61</f>
        <v>58.319602659234938</v>
      </c>
      <c r="P61" s="197">
        <f t="shared" si="4"/>
        <v>0.21039734076506278</v>
      </c>
      <c r="Q61" s="197">
        <f t="shared" si="5"/>
        <v>0.70222999999999036</v>
      </c>
    </row>
    <row r="62" spans="1:17">
      <c r="A62" s="33" t="s">
        <v>104</v>
      </c>
      <c r="B62" s="196">
        <f>PPCL_NG!I62+PPCL_Spot!I62+GT_NG!I62+GT_Spot!I62+Bawana_NG!I62+Bawana_RLNG!I62+Bawana_Spot!I62</f>
        <v>83.76</v>
      </c>
      <c r="C62" s="196">
        <f>PPCL_NG!P62+PPCL_Spot!P62+GT_NG!P62+GT_Spot!P62+Bawana_NG!P62+Bawana_RLNG!P62+Bawana_Spot!P62</f>
        <v>83.46541563023267</v>
      </c>
      <c r="D62" s="197">
        <f t="shared" si="0"/>
        <v>0.29458436976733537</v>
      </c>
      <c r="E62" s="196">
        <f>PPCL_NG!J62+PPCL_Spot!J62+GT_NG!J62+GT_Spot!J62+Bawana_NG!J62+Bawana_RLNG!J62+Bawana_Spot!J62</f>
        <v>48.43</v>
      </c>
      <c r="F62" s="196">
        <f>PPCL_NG!Q62+PPCL_Spot!Q62+GT_NG!Q62+GT_Spot!Q62+Bawana_NG!Q62+Bawana_RLNG!Q62+Bawana_Spot!Q62</f>
        <v>48.268579840880712</v>
      </c>
      <c r="G62" s="197">
        <f t="shared" si="1"/>
        <v>0.16142015911928809</v>
      </c>
      <c r="H62" s="196">
        <f>PPCL_NG!K62+PPCL_Spot!K62+GT_NG!K62+GT_Spot!K62+Bawana_NG!K62+Bawana_RLNG!K62+Bawana_Spot!K62</f>
        <v>5.84</v>
      </c>
      <c r="I62" s="196">
        <f>PPCL_NG!R62+PPCL_Spot!R62+GT_NG!R62+GT_Spot!R62+Bawana_NG!R62+Bawana_RLNG!R62+Bawana_Spot!R62</f>
        <v>5.8397298672464037</v>
      </c>
      <c r="J62" s="197">
        <f t="shared" si="2"/>
        <v>2.7013275359610844E-4</v>
      </c>
      <c r="K62" s="196">
        <f>PPCL_NG!L62+PPCL_Spot!L62+GT_NG!L62+GT_Spot!L62+Bawana_NG!L62+Bawana_RLNG!L62+Bawana_Spot!L62</f>
        <v>19.63</v>
      </c>
      <c r="L62" s="196">
        <f>PPCL_NG!S62+PPCL_Spot!S62+GT_NG!S62+GT_Spot!S62+Bawana_NG!S62+Bawana_RLNG!S62+Bawana_Spot!S62</f>
        <v>19.594442002405291</v>
      </c>
      <c r="M62" s="197">
        <f t="shared" si="3"/>
        <v>3.5557997594708013E-2</v>
      </c>
      <c r="N62" s="196">
        <f>PPCL_NG!M62+PPCL_Spot!M62+GT_NG!M62+GT_Spot!M62+Bawana_NG!M62+Bawana_RLNG!M62+Bawana_Spot!M62</f>
        <v>58.53</v>
      </c>
      <c r="O62" s="196">
        <f>PPCL_NG!T62+PPCL_Spot!T62+GT_NG!T62+GT_Spot!T62+Bawana_NG!T62+Bawana_RLNG!T62+Bawana_Spot!T62</f>
        <v>58.319602659234938</v>
      </c>
      <c r="P62" s="197">
        <f t="shared" si="4"/>
        <v>0.21039734076506278</v>
      </c>
      <c r="Q62" s="197">
        <f t="shared" si="5"/>
        <v>0.70222999999999036</v>
      </c>
    </row>
    <row r="63" spans="1:17">
      <c r="A63" s="33" t="s">
        <v>105</v>
      </c>
      <c r="B63" s="196">
        <f>PPCL_NG!I63+PPCL_Spot!I63+GT_NG!I63+GT_Spot!I63+Bawana_NG!I63+Bawana_RLNG!I63+Bawana_Spot!I63</f>
        <v>83.76</v>
      </c>
      <c r="C63" s="196">
        <f>PPCL_NG!P63+PPCL_Spot!P63+GT_NG!P63+GT_Spot!P63+Bawana_NG!P63+Bawana_RLNG!P63+Bawana_Spot!P63</f>
        <v>83.46541563023267</v>
      </c>
      <c r="D63" s="197">
        <f t="shared" si="0"/>
        <v>0.29458436976733537</v>
      </c>
      <c r="E63" s="196">
        <f>PPCL_NG!J63+PPCL_Spot!J63+GT_NG!J63+GT_Spot!J63+Bawana_NG!J63+Bawana_RLNG!J63+Bawana_Spot!J63</f>
        <v>48.43</v>
      </c>
      <c r="F63" s="196">
        <f>PPCL_NG!Q63+PPCL_Spot!Q63+GT_NG!Q63+GT_Spot!Q63+Bawana_NG!Q63+Bawana_RLNG!Q63+Bawana_Spot!Q63</f>
        <v>48.268579840880712</v>
      </c>
      <c r="G63" s="197">
        <f t="shared" si="1"/>
        <v>0.16142015911928809</v>
      </c>
      <c r="H63" s="196">
        <f>PPCL_NG!K63+PPCL_Spot!K63+GT_NG!K63+GT_Spot!K63+Bawana_NG!K63+Bawana_RLNG!K63+Bawana_Spot!K63</f>
        <v>5.84</v>
      </c>
      <c r="I63" s="196">
        <f>PPCL_NG!R63+PPCL_Spot!R63+GT_NG!R63+GT_Spot!R63+Bawana_NG!R63+Bawana_RLNG!R63+Bawana_Spot!R63</f>
        <v>5.8397298672464037</v>
      </c>
      <c r="J63" s="197">
        <f t="shared" si="2"/>
        <v>2.7013275359610844E-4</v>
      </c>
      <c r="K63" s="196">
        <f>PPCL_NG!L63+PPCL_Spot!L63+GT_NG!L63+GT_Spot!L63+Bawana_NG!L63+Bawana_RLNG!L63+Bawana_Spot!L63</f>
        <v>19.63</v>
      </c>
      <c r="L63" s="196">
        <f>PPCL_NG!S63+PPCL_Spot!S63+GT_NG!S63+GT_Spot!S63+Bawana_NG!S63+Bawana_RLNG!S63+Bawana_Spot!S63</f>
        <v>19.594442002405291</v>
      </c>
      <c r="M63" s="197">
        <f t="shared" si="3"/>
        <v>3.5557997594708013E-2</v>
      </c>
      <c r="N63" s="196">
        <f>PPCL_NG!M63+PPCL_Spot!M63+GT_NG!M63+GT_Spot!M63+Bawana_NG!M63+Bawana_RLNG!M63+Bawana_Spot!M63</f>
        <v>58.53</v>
      </c>
      <c r="O63" s="196">
        <f>PPCL_NG!T63+PPCL_Spot!T63+GT_NG!T63+GT_Spot!T63+Bawana_NG!T63+Bawana_RLNG!T63+Bawana_Spot!T63</f>
        <v>58.319602659234938</v>
      </c>
      <c r="P63" s="197">
        <f t="shared" si="4"/>
        <v>0.21039734076506278</v>
      </c>
      <c r="Q63" s="197">
        <f t="shared" si="5"/>
        <v>0.70222999999999036</v>
      </c>
    </row>
    <row r="64" spans="1:17">
      <c r="A64" s="33" t="s">
        <v>106</v>
      </c>
      <c r="B64" s="196">
        <f>PPCL_NG!I64+PPCL_Spot!I64+GT_NG!I64+GT_Spot!I64+Bawana_NG!I64+Bawana_RLNG!I64+Bawana_Spot!I64</f>
        <v>83.76</v>
      </c>
      <c r="C64" s="196">
        <f>PPCL_NG!P64+PPCL_Spot!P64+GT_NG!P64+GT_Spot!P64+Bawana_NG!P64+Bawana_RLNG!P64+Bawana_Spot!P64</f>
        <v>83.46541563023267</v>
      </c>
      <c r="D64" s="197">
        <f t="shared" si="0"/>
        <v>0.29458436976733537</v>
      </c>
      <c r="E64" s="196">
        <f>PPCL_NG!J64+PPCL_Spot!J64+GT_NG!J64+GT_Spot!J64+Bawana_NG!J64+Bawana_RLNG!J64+Bawana_Spot!J64</f>
        <v>48.43</v>
      </c>
      <c r="F64" s="196">
        <f>PPCL_NG!Q64+PPCL_Spot!Q64+GT_NG!Q64+GT_Spot!Q64+Bawana_NG!Q64+Bawana_RLNG!Q64+Bawana_Spot!Q64</f>
        <v>48.268579840880712</v>
      </c>
      <c r="G64" s="197">
        <f t="shared" si="1"/>
        <v>0.16142015911928809</v>
      </c>
      <c r="H64" s="196">
        <f>PPCL_NG!K64+PPCL_Spot!K64+GT_NG!K64+GT_Spot!K64+Bawana_NG!K64+Bawana_RLNG!K64+Bawana_Spot!K64</f>
        <v>5.84</v>
      </c>
      <c r="I64" s="196">
        <f>PPCL_NG!R64+PPCL_Spot!R64+GT_NG!R64+GT_Spot!R64+Bawana_NG!R64+Bawana_RLNG!R64+Bawana_Spot!R64</f>
        <v>5.8397298672464037</v>
      </c>
      <c r="J64" s="197">
        <f t="shared" si="2"/>
        <v>2.7013275359610844E-4</v>
      </c>
      <c r="K64" s="196">
        <f>PPCL_NG!L64+PPCL_Spot!L64+GT_NG!L64+GT_Spot!L64+Bawana_NG!L64+Bawana_RLNG!L64+Bawana_Spot!L64</f>
        <v>19.63</v>
      </c>
      <c r="L64" s="196">
        <f>PPCL_NG!S64+PPCL_Spot!S64+GT_NG!S64+GT_Spot!S64+Bawana_NG!S64+Bawana_RLNG!S64+Bawana_Spot!S64</f>
        <v>19.594442002405291</v>
      </c>
      <c r="M64" s="197">
        <f t="shared" si="3"/>
        <v>3.5557997594708013E-2</v>
      </c>
      <c r="N64" s="196">
        <f>PPCL_NG!M64+PPCL_Spot!M64+GT_NG!M64+GT_Spot!M64+Bawana_NG!M64+Bawana_RLNG!M64+Bawana_Spot!M64</f>
        <v>58.53</v>
      </c>
      <c r="O64" s="196">
        <f>PPCL_NG!T64+PPCL_Spot!T64+GT_NG!T64+GT_Spot!T64+Bawana_NG!T64+Bawana_RLNG!T64+Bawana_Spot!T64</f>
        <v>58.319602659234938</v>
      </c>
      <c r="P64" s="197">
        <f t="shared" si="4"/>
        <v>0.21039734076506278</v>
      </c>
      <c r="Q64" s="197">
        <f t="shared" si="5"/>
        <v>0.70222999999999036</v>
      </c>
    </row>
    <row r="65" spans="1:17">
      <c r="A65" s="33" t="s">
        <v>107</v>
      </c>
      <c r="B65" s="196">
        <f>PPCL_NG!I65+PPCL_Spot!I65+GT_NG!I65+GT_Spot!I65+Bawana_NG!I65+Bawana_RLNG!I65+Bawana_Spot!I65</f>
        <v>83.76</v>
      </c>
      <c r="C65" s="196">
        <f>PPCL_NG!P65+PPCL_Spot!P65+GT_NG!P65+GT_Spot!P65+Bawana_NG!P65+Bawana_RLNG!P65+Bawana_Spot!P65</f>
        <v>83.46541563023267</v>
      </c>
      <c r="D65" s="197">
        <f t="shared" si="0"/>
        <v>0.29458436976733537</v>
      </c>
      <c r="E65" s="196">
        <f>PPCL_NG!J65+PPCL_Spot!J65+GT_NG!J65+GT_Spot!J65+Bawana_NG!J65+Bawana_RLNG!J65+Bawana_Spot!J65</f>
        <v>48.43</v>
      </c>
      <c r="F65" s="196">
        <f>PPCL_NG!Q65+PPCL_Spot!Q65+GT_NG!Q65+GT_Spot!Q65+Bawana_NG!Q65+Bawana_RLNG!Q65+Bawana_Spot!Q65</f>
        <v>48.268579840880712</v>
      </c>
      <c r="G65" s="197">
        <f t="shared" si="1"/>
        <v>0.16142015911928809</v>
      </c>
      <c r="H65" s="196">
        <f>PPCL_NG!K65+PPCL_Spot!K65+GT_NG!K65+GT_Spot!K65+Bawana_NG!K65+Bawana_RLNG!K65+Bawana_Spot!K65</f>
        <v>5.84</v>
      </c>
      <c r="I65" s="196">
        <f>PPCL_NG!R65+PPCL_Spot!R65+GT_NG!R65+GT_Spot!R65+Bawana_NG!R65+Bawana_RLNG!R65+Bawana_Spot!R65</f>
        <v>5.8397298672464037</v>
      </c>
      <c r="J65" s="197">
        <f t="shared" si="2"/>
        <v>2.7013275359610844E-4</v>
      </c>
      <c r="K65" s="196">
        <f>PPCL_NG!L65+PPCL_Spot!L65+GT_NG!L65+GT_Spot!L65+Bawana_NG!L65+Bawana_RLNG!L65+Bawana_Spot!L65</f>
        <v>19.63</v>
      </c>
      <c r="L65" s="196">
        <f>PPCL_NG!S65+PPCL_Spot!S65+GT_NG!S65+GT_Spot!S65+Bawana_NG!S65+Bawana_RLNG!S65+Bawana_Spot!S65</f>
        <v>19.594442002405291</v>
      </c>
      <c r="M65" s="197">
        <f t="shared" si="3"/>
        <v>3.5557997594708013E-2</v>
      </c>
      <c r="N65" s="196">
        <f>PPCL_NG!M65+PPCL_Spot!M65+GT_NG!M65+GT_Spot!M65+Bawana_NG!M65+Bawana_RLNG!M65+Bawana_Spot!M65</f>
        <v>58.53</v>
      </c>
      <c r="O65" s="196">
        <f>PPCL_NG!T65+PPCL_Spot!T65+GT_NG!T65+GT_Spot!T65+Bawana_NG!T65+Bawana_RLNG!T65+Bawana_Spot!T65</f>
        <v>58.319602659234938</v>
      </c>
      <c r="P65" s="197">
        <f t="shared" si="4"/>
        <v>0.21039734076506278</v>
      </c>
      <c r="Q65" s="197">
        <f t="shared" si="5"/>
        <v>0.70222999999999036</v>
      </c>
    </row>
    <row r="66" spans="1:17">
      <c r="A66" s="33" t="s">
        <v>108</v>
      </c>
      <c r="B66" s="196">
        <f>PPCL_NG!I66+PPCL_Spot!I66+GT_NG!I66+GT_Spot!I66+Bawana_NG!I66+Bawana_RLNG!I66+Bawana_Spot!I66</f>
        <v>83.76</v>
      </c>
      <c r="C66" s="196">
        <f>PPCL_NG!P66+PPCL_Spot!P66+GT_NG!P66+GT_Spot!P66+Bawana_NG!P66+Bawana_RLNG!P66+Bawana_Spot!P66</f>
        <v>83.46541563023267</v>
      </c>
      <c r="D66" s="197">
        <f t="shared" si="0"/>
        <v>0.29458436976733537</v>
      </c>
      <c r="E66" s="196">
        <f>PPCL_NG!J66+PPCL_Spot!J66+GT_NG!J66+GT_Spot!J66+Bawana_NG!J66+Bawana_RLNG!J66+Bawana_Spot!J66</f>
        <v>48.43</v>
      </c>
      <c r="F66" s="196">
        <f>PPCL_NG!Q66+PPCL_Spot!Q66+GT_NG!Q66+GT_Spot!Q66+Bawana_NG!Q66+Bawana_RLNG!Q66+Bawana_Spot!Q66</f>
        <v>48.268579840880712</v>
      </c>
      <c r="G66" s="197">
        <f t="shared" si="1"/>
        <v>0.16142015911928809</v>
      </c>
      <c r="H66" s="196">
        <f>PPCL_NG!K66+PPCL_Spot!K66+GT_NG!K66+GT_Spot!K66+Bawana_NG!K66+Bawana_RLNG!K66+Bawana_Spot!K66</f>
        <v>5.84</v>
      </c>
      <c r="I66" s="196">
        <f>PPCL_NG!R66+PPCL_Spot!R66+GT_NG!R66+GT_Spot!R66+Bawana_NG!R66+Bawana_RLNG!R66+Bawana_Spot!R66</f>
        <v>5.8397298672464037</v>
      </c>
      <c r="J66" s="197">
        <f t="shared" si="2"/>
        <v>2.7013275359610844E-4</v>
      </c>
      <c r="K66" s="196">
        <f>PPCL_NG!L66+PPCL_Spot!L66+GT_NG!L66+GT_Spot!L66+Bawana_NG!L66+Bawana_RLNG!L66+Bawana_Spot!L66</f>
        <v>19.63</v>
      </c>
      <c r="L66" s="196">
        <f>PPCL_NG!S66+PPCL_Spot!S66+GT_NG!S66+GT_Spot!S66+Bawana_NG!S66+Bawana_RLNG!S66+Bawana_Spot!S66</f>
        <v>19.594442002405291</v>
      </c>
      <c r="M66" s="197">
        <f t="shared" si="3"/>
        <v>3.5557997594708013E-2</v>
      </c>
      <c r="N66" s="196">
        <f>PPCL_NG!M66+PPCL_Spot!M66+GT_NG!M66+GT_Spot!M66+Bawana_NG!M66+Bawana_RLNG!M66+Bawana_Spot!M66</f>
        <v>58.53</v>
      </c>
      <c r="O66" s="196">
        <f>PPCL_NG!T66+PPCL_Spot!T66+GT_NG!T66+GT_Spot!T66+Bawana_NG!T66+Bawana_RLNG!T66+Bawana_Spot!T66</f>
        <v>58.319602659234938</v>
      </c>
      <c r="P66" s="197">
        <f t="shared" si="4"/>
        <v>0.21039734076506278</v>
      </c>
      <c r="Q66" s="197">
        <f t="shared" si="5"/>
        <v>0.70222999999999036</v>
      </c>
    </row>
    <row r="67" spans="1:17">
      <c r="A67" s="33" t="s">
        <v>109</v>
      </c>
      <c r="B67" s="196">
        <f>PPCL_NG!I67+PPCL_Spot!I67+GT_NG!I67+GT_Spot!I67+Bawana_NG!I67+Bawana_RLNG!I67+Bawana_Spot!I67</f>
        <v>80</v>
      </c>
      <c r="C67" s="196">
        <f>PPCL_NG!P67+PPCL_Spot!P67+GT_NG!P67+GT_Spot!P67+Bawana_NG!P67+Bawana_RLNG!P67+Bawana_Spot!P67</f>
        <v>79.709289999999996</v>
      </c>
      <c r="D67" s="197">
        <f t="shared" ref="D67:D99" si="6">B67-C67</f>
        <v>0.29071000000000424</v>
      </c>
      <c r="E67" s="196">
        <f>PPCL_NG!J67+PPCL_Spot!J67+GT_NG!J67+GT_Spot!J67+Bawana_NG!J67+Bawana_RLNG!J67+Bawana_Spot!J67</f>
        <v>45.52</v>
      </c>
      <c r="F67" s="196">
        <f>PPCL_NG!Q67+PPCL_Spot!Q67+GT_NG!Q67+GT_Spot!Q67+Bawana_NG!Q67+Bawana_RLNG!Q67+Bawana_Spot!Q67</f>
        <v>45.360820000000004</v>
      </c>
      <c r="G67" s="197">
        <f t="shared" ref="G67:G99" si="7">E67-F67</f>
        <v>0.15917999999999921</v>
      </c>
      <c r="H67" s="196">
        <f>PPCL_NG!K67+PPCL_Spot!K67+GT_NG!K67+GT_Spot!K67+Bawana_NG!K67+Bawana_RLNG!K67+Bawana_Spot!K67</f>
        <v>5.84</v>
      </c>
      <c r="I67" s="196">
        <f>PPCL_NG!R67+PPCL_Spot!R67+GT_NG!R67+GT_Spot!R67+Bawana_NG!R67+Bawana_RLNG!R67+Bawana_Spot!R67</f>
        <v>5.84</v>
      </c>
      <c r="J67" s="197">
        <f t="shared" ref="J67:J99" si="8">H67-I67</f>
        <v>0</v>
      </c>
      <c r="K67" s="196">
        <f>PPCL_NG!L67+PPCL_Spot!L67+GT_NG!L67+GT_Spot!L67+Bawana_NG!L67+Bawana_RLNG!L67+Bawana_Spot!L67</f>
        <v>18.45</v>
      </c>
      <c r="L67" s="196">
        <f>PPCL_NG!S67+PPCL_Spot!S67+GT_NG!S67+GT_Spot!S67+Bawana_NG!S67+Bawana_RLNG!S67+Bawana_Spot!S67</f>
        <v>18.41535</v>
      </c>
      <c r="M67" s="197">
        <f t="shared" ref="M67:M99" si="9">K67-L67</f>
        <v>3.4649999999999181E-2</v>
      </c>
      <c r="N67" s="196">
        <f>PPCL_NG!M67+PPCL_Spot!M67+GT_NG!M67+GT_Spot!M67+Bawana_NG!M67+Bawana_RLNG!M67+Bawana_Spot!M67</f>
        <v>69.61</v>
      </c>
      <c r="O67" s="196">
        <f>PPCL_NG!T67+PPCL_Spot!T67+GT_NG!T67+GT_Spot!T67+Bawana_NG!T67+Bawana_RLNG!T67+Bawana_Spot!T67</f>
        <v>69.40231</v>
      </c>
      <c r="P67" s="197">
        <f t="shared" ref="P67:P99" si="10">N67-O67</f>
        <v>0.20768999999999949</v>
      </c>
      <c r="Q67" s="197">
        <f t="shared" si="5"/>
        <v>0.69223000000000212</v>
      </c>
    </row>
    <row r="68" spans="1:17">
      <c r="A68" s="33" t="s">
        <v>110</v>
      </c>
      <c r="B68" s="196">
        <f>PPCL_NG!I68+PPCL_Spot!I68+GT_NG!I68+GT_Spot!I68+Bawana_NG!I68+Bawana_RLNG!I68+Bawana_Spot!I68</f>
        <v>83.76</v>
      </c>
      <c r="C68" s="196">
        <f>PPCL_NG!P68+PPCL_Spot!P68+GT_NG!P68+GT_Spot!P68+Bawana_NG!P68+Bawana_RLNG!P68+Bawana_Spot!P68</f>
        <v>83.46541563023267</v>
      </c>
      <c r="D68" s="197">
        <f t="shared" si="6"/>
        <v>0.29458436976733537</v>
      </c>
      <c r="E68" s="196">
        <f>PPCL_NG!J68+PPCL_Spot!J68+GT_NG!J68+GT_Spot!J68+Bawana_NG!J68+Bawana_RLNG!J68+Bawana_Spot!J68</f>
        <v>48.43</v>
      </c>
      <c r="F68" s="196">
        <f>PPCL_NG!Q68+PPCL_Spot!Q68+GT_NG!Q68+GT_Spot!Q68+Bawana_NG!Q68+Bawana_RLNG!Q68+Bawana_Spot!Q68</f>
        <v>48.268579840880712</v>
      </c>
      <c r="G68" s="197">
        <f t="shared" si="7"/>
        <v>0.16142015911928809</v>
      </c>
      <c r="H68" s="196">
        <f>PPCL_NG!K68+PPCL_Spot!K68+GT_NG!K68+GT_Spot!K68+Bawana_NG!K68+Bawana_RLNG!K68+Bawana_Spot!K68</f>
        <v>5.84</v>
      </c>
      <c r="I68" s="196">
        <f>PPCL_NG!R68+PPCL_Spot!R68+GT_NG!R68+GT_Spot!R68+Bawana_NG!R68+Bawana_RLNG!R68+Bawana_Spot!R68</f>
        <v>5.8397298672464037</v>
      </c>
      <c r="J68" s="197">
        <f t="shared" si="8"/>
        <v>2.7013275359610844E-4</v>
      </c>
      <c r="K68" s="196">
        <f>PPCL_NG!L68+PPCL_Spot!L68+GT_NG!L68+GT_Spot!L68+Bawana_NG!L68+Bawana_RLNG!L68+Bawana_Spot!L68</f>
        <v>19.63</v>
      </c>
      <c r="L68" s="196">
        <f>PPCL_NG!S68+PPCL_Spot!S68+GT_NG!S68+GT_Spot!S68+Bawana_NG!S68+Bawana_RLNG!S68+Bawana_Spot!S68</f>
        <v>19.594442002405291</v>
      </c>
      <c r="M68" s="197">
        <f t="shared" si="9"/>
        <v>3.5557997594708013E-2</v>
      </c>
      <c r="N68" s="196">
        <f>PPCL_NG!M68+PPCL_Spot!M68+GT_NG!M68+GT_Spot!M68+Bawana_NG!M68+Bawana_RLNG!M68+Bawana_Spot!M68</f>
        <v>58.53</v>
      </c>
      <c r="O68" s="196">
        <f>PPCL_NG!T68+PPCL_Spot!T68+GT_NG!T68+GT_Spot!T68+Bawana_NG!T68+Bawana_RLNG!T68+Bawana_Spot!T68</f>
        <v>58.319602659234938</v>
      </c>
      <c r="P68" s="197">
        <f t="shared" si="10"/>
        <v>0.21039734076506278</v>
      </c>
      <c r="Q68" s="197">
        <f t="shared" ref="Q68:Q99" si="11">D68+G68+J68+M68+P68</f>
        <v>0.70222999999999036</v>
      </c>
    </row>
    <row r="69" spans="1:17">
      <c r="A69" s="33" t="s">
        <v>111</v>
      </c>
      <c r="B69" s="196">
        <f>PPCL_NG!I69+PPCL_Spot!I69+GT_NG!I69+GT_Spot!I69+Bawana_NG!I69+Bawana_RLNG!I69+Bawana_Spot!I69</f>
        <v>80</v>
      </c>
      <c r="C69" s="196">
        <f>PPCL_NG!P69+PPCL_Spot!P69+GT_NG!P69+GT_Spot!P69+Bawana_NG!P69+Bawana_RLNG!P69+Bawana_Spot!P69</f>
        <v>79.709289999999996</v>
      </c>
      <c r="D69" s="197">
        <f t="shared" si="6"/>
        <v>0.29071000000000424</v>
      </c>
      <c r="E69" s="196">
        <f>PPCL_NG!J69+PPCL_Spot!J69+GT_NG!J69+GT_Spot!J69+Bawana_NG!J69+Bawana_RLNG!J69+Bawana_Spot!J69</f>
        <v>45.52</v>
      </c>
      <c r="F69" s="196">
        <f>PPCL_NG!Q69+PPCL_Spot!Q69+GT_NG!Q69+GT_Spot!Q69+Bawana_NG!Q69+Bawana_RLNG!Q69+Bawana_Spot!Q69</f>
        <v>45.360820000000004</v>
      </c>
      <c r="G69" s="197">
        <f t="shared" si="7"/>
        <v>0.15917999999999921</v>
      </c>
      <c r="H69" s="196">
        <f>PPCL_NG!K69+PPCL_Spot!K69+GT_NG!K69+GT_Spot!K69+Bawana_NG!K69+Bawana_RLNG!K69+Bawana_Spot!K69</f>
        <v>5.84</v>
      </c>
      <c r="I69" s="196">
        <f>PPCL_NG!R69+PPCL_Spot!R69+GT_NG!R69+GT_Spot!R69+Bawana_NG!R69+Bawana_RLNG!R69+Bawana_Spot!R69</f>
        <v>5.84</v>
      </c>
      <c r="J69" s="197">
        <f t="shared" si="8"/>
        <v>0</v>
      </c>
      <c r="K69" s="196">
        <f>PPCL_NG!L69+PPCL_Spot!L69+GT_NG!L69+GT_Spot!L69+Bawana_NG!L69+Bawana_RLNG!L69+Bawana_Spot!L69</f>
        <v>18.45</v>
      </c>
      <c r="L69" s="196">
        <f>PPCL_NG!S69+PPCL_Spot!S69+GT_NG!S69+GT_Spot!S69+Bawana_NG!S69+Bawana_RLNG!S69+Bawana_Spot!S69</f>
        <v>18.41535</v>
      </c>
      <c r="M69" s="197">
        <f t="shared" si="9"/>
        <v>3.4649999999999181E-2</v>
      </c>
      <c r="N69" s="196">
        <f>PPCL_NG!M69+PPCL_Spot!M69+GT_NG!M69+GT_Spot!M69+Bawana_NG!M69+Bawana_RLNG!M69+Bawana_Spot!M69</f>
        <v>69.61</v>
      </c>
      <c r="O69" s="196">
        <f>PPCL_NG!T69+PPCL_Spot!T69+GT_NG!T69+GT_Spot!T69+Bawana_NG!T69+Bawana_RLNG!T69+Bawana_Spot!T69</f>
        <v>69.40231</v>
      </c>
      <c r="P69" s="197">
        <f t="shared" si="10"/>
        <v>0.20768999999999949</v>
      </c>
      <c r="Q69" s="197">
        <f t="shared" si="11"/>
        <v>0.69223000000000212</v>
      </c>
    </row>
    <row r="70" spans="1:17">
      <c r="A70" s="33" t="s">
        <v>112</v>
      </c>
      <c r="B70" s="196">
        <f>PPCL_NG!I70+PPCL_Spot!I70+GT_NG!I70+GT_Spot!I70+Bawana_NG!I70+Bawana_RLNG!I70+Bawana_Spot!I70</f>
        <v>80</v>
      </c>
      <c r="C70" s="196">
        <f>PPCL_NG!P70+PPCL_Spot!P70+GT_NG!P70+GT_Spot!P70+Bawana_NG!P70+Bawana_RLNG!P70+Bawana_Spot!P70</f>
        <v>79.709289999999996</v>
      </c>
      <c r="D70" s="197">
        <f t="shared" si="6"/>
        <v>0.29071000000000424</v>
      </c>
      <c r="E70" s="196">
        <f>PPCL_NG!J70+PPCL_Spot!J70+GT_NG!J70+GT_Spot!J70+Bawana_NG!J70+Bawana_RLNG!J70+Bawana_Spot!J70</f>
        <v>45.52</v>
      </c>
      <c r="F70" s="196">
        <f>PPCL_NG!Q70+PPCL_Spot!Q70+GT_NG!Q70+GT_Spot!Q70+Bawana_NG!Q70+Bawana_RLNG!Q70+Bawana_Spot!Q70</f>
        <v>45.360820000000004</v>
      </c>
      <c r="G70" s="197">
        <f t="shared" si="7"/>
        <v>0.15917999999999921</v>
      </c>
      <c r="H70" s="196">
        <f>PPCL_NG!K70+PPCL_Spot!K70+GT_NG!K70+GT_Spot!K70+Bawana_NG!K70+Bawana_RLNG!K70+Bawana_Spot!K70</f>
        <v>5.84</v>
      </c>
      <c r="I70" s="196">
        <f>PPCL_NG!R70+PPCL_Spot!R70+GT_NG!R70+GT_Spot!R70+Bawana_NG!R70+Bawana_RLNG!R70+Bawana_Spot!R70</f>
        <v>5.84</v>
      </c>
      <c r="J70" s="197">
        <f t="shared" si="8"/>
        <v>0</v>
      </c>
      <c r="K70" s="196">
        <f>PPCL_NG!L70+PPCL_Spot!L70+GT_NG!L70+GT_Spot!L70+Bawana_NG!L70+Bawana_RLNG!L70+Bawana_Spot!L70</f>
        <v>18.45</v>
      </c>
      <c r="L70" s="196">
        <f>PPCL_NG!S70+PPCL_Spot!S70+GT_NG!S70+GT_Spot!S70+Bawana_NG!S70+Bawana_RLNG!S70+Bawana_Spot!S70</f>
        <v>18.41535</v>
      </c>
      <c r="M70" s="197">
        <f t="shared" si="9"/>
        <v>3.4649999999999181E-2</v>
      </c>
      <c r="N70" s="196">
        <f>PPCL_NG!M70+PPCL_Spot!M70+GT_NG!M70+GT_Spot!M70+Bawana_NG!M70+Bawana_RLNG!M70+Bawana_Spot!M70</f>
        <v>69.61</v>
      </c>
      <c r="O70" s="196">
        <f>PPCL_NG!T70+PPCL_Spot!T70+GT_NG!T70+GT_Spot!T70+Bawana_NG!T70+Bawana_RLNG!T70+Bawana_Spot!T70</f>
        <v>69.40231</v>
      </c>
      <c r="P70" s="197">
        <f t="shared" si="10"/>
        <v>0.20768999999999949</v>
      </c>
      <c r="Q70" s="197">
        <f t="shared" si="11"/>
        <v>0.69223000000000212</v>
      </c>
    </row>
    <row r="71" spans="1:17">
      <c r="A71" s="33" t="s">
        <v>113</v>
      </c>
      <c r="B71" s="196">
        <f>PPCL_NG!I71+PPCL_Spot!I71+GT_NG!I71+GT_Spot!I71+Bawana_NG!I71+Bawana_RLNG!I71+Bawana_Spot!I71</f>
        <v>80</v>
      </c>
      <c r="C71" s="196">
        <f>PPCL_NG!P71+PPCL_Spot!P71+GT_NG!P71+GT_Spot!P71+Bawana_NG!P71+Bawana_RLNG!P71+Bawana_Spot!P71</f>
        <v>79.709289999999996</v>
      </c>
      <c r="D71" s="197">
        <f t="shared" si="6"/>
        <v>0.29071000000000424</v>
      </c>
      <c r="E71" s="196">
        <f>PPCL_NG!J71+PPCL_Spot!J71+GT_NG!J71+GT_Spot!J71+Bawana_NG!J71+Bawana_RLNG!J71+Bawana_Spot!J71</f>
        <v>45.52</v>
      </c>
      <c r="F71" s="196">
        <f>PPCL_NG!Q71+PPCL_Spot!Q71+GT_NG!Q71+GT_Spot!Q71+Bawana_NG!Q71+Bawana_RLNG!Q71+Bawana_Spot!Q71</f>
        <v>45.360820000000004</v>
      </c>
      <c r="G71" s="197">
        <f t="shared" si="7"/>
        <v>0.15917999999999921</v>
      </c>
      <c r="H71" s="196">
        <f>PPCL_NG!K71+PPCL_Spot!K71+GT_NG!K71+GT_Spot!K71+Bawana_NG!K71+Bawana_RLNG!K71+Bawana_Spot!K71</f>
        <v>5.84</v>
      </c>
      <c r="I71" s="196">
        <f>PPCL_NG!R71+PPCL_Spot!R71+GT_NG!R71+GT_Spot!R71+Bawana_NG!R71+Bawana_RLNG!R71+Bawana_Spot!R71</f>
        <v>5.84</v>
      </c>
      <c r="J71" s="197">
        <f t="shared" si="8"/>
        <v>0</v>
      </c>
      <c r="K71" s="196">
        <f>PPCL_NG!L71+PPCL_Spot!L71+GT_NG!L71+GT_Spot!L71+Bawana_NG!L71+Bawana_RLNG!L71+Bawana_Spot!L71</f>
        <v>18.45</v>
      </c>
      <c r="L71" s="196">
        <f>PPCL_NG!S71+PPCL_Spot!S71+GT_NG!S71+GT_Spot!S71+Bawana_NG!S71+Bawana_RLNG!S71+Bawana_Spot!S71</f>
        <v>18.41535</v>
      </c>
      <c r="M71" s="197">
        <f t="shared" si="9"/>
        <v>3.4649999999999181E-2</v>
      </c>
      <c r="N71" s="196">
        <f>PPCL_NG!M71+PPCL_Spot!M71+GT_NG!M71+GT_Spot!M71+Bawana_NG!M71+Bawana_RLNG!M71+Bawana_Spot!M71</f>
        <v>69.61</v>
      </c>
      <c r="O71" s="196">
        <f>PPCL_NG!T71+PPCL_Spot!T71+GT_NG!T71+GT_Spot!T71+Bawana_NG!T71+Bawana_RLNG!T71+Bawana_Spot!T71</f>
        <v>69.40231</v>
      </c>
      <c r="P71" s="197">
        <f t="shared" si="10"/>
        <v>0.20768999999999949</v>
      </c>
      <c r="Q71" s="197">
        <f t="shared" si="11"/>
        <v>0.69223000000000212</v>
      </c>
    </row>
    <row r="72" spans="1:17">
      <c r="A72" s="33" t="s">
        <v>114</v>
      </c>
      <c r="B72" s="196">
        <f>PPCL_NG!I72+PPCL_Spot!I72+GT_NG!I72+GT_Spot!I72+Bawana_NG!I72+Bawana_RLNG!I72+Bawana_Spot!I72</f>
        <v>83.76</v>
      </c>
      <c r="C72" s="196">
        <f>PPCL_NG!P72+PPCL_Spot!P72+GT_NG!P72+GT_Spot!P72+Bawana_NG!P72+Bawana_RLNG!P72+Bawana_Spot!P72</f>
        <v>83.46541563023267</v>
      </c>
      <c r="D72" s="197">
        <f t="shared" si="6"/>
        <v>0.29458436976733537</v>
      </c>
      <c r="E72" s="196">
        <f>PPCL_NG!J72+PPCL_Spot!J72+GT_NG!J72+GT_Spot!J72+Bawana_NG!J72+Bawana_RLNG!J72+Bawana_Spot!J72</f>
        <v>48.43</v>
      </c>
      <c r="F72" s="196">
        <f>PPCL_NG!Q72+PPCL_Spot!Q72+GT_NG!Q72+GT_Spot!Q72+Bawana_NG!Q72+Bawana_RLNG!Q72+Bawana_Spot!Q72</f>
        <v>48.268579840880712</v>
      </c>
      <c r="G72" s="197">
        <f t="shared" si="7"/>
        <v>0.16142015911928809</v>
      </c>
      <c r="H72" s="196">
        <f>PPCL_NG!K72+PPCL_Spot!K72+GT_NG!K72+GT_Spot!K72+Bawana_NG!K72+Bawana_RLNG!K72+Bawana_Spot!K72</f>
        <v>5.84</v>
      </c>
      <c r="I72" s="196">
        <f>PPCL_NG!R72+PPCL_Spot!R72+GT_NG!R72+GT_Spot!R72+Bawana_NG!R72+Bawana_RLNG!R72+Bawana_Spot!R72</f>
        <v>5.8397298672464037</v>
      </c>
      <c r="J72" s="197">
        <f t="shared" si="8"/>
        <v>2.7013275359610844E-4</v>
      </c>
      <c r="K72" s="196">
        <f>PPCL_NG!L72+PPCL_Spot!L72+GT_NG!L72+GT_Spot!L72+Bawana_NG!L72+Bawana_RLNG!L72+Bawana_Spot!L72</f>
        <v>19.63</v>
      </c>
      <c r="L72" s="196">
        <f>PPCL_NG!S72+PPCL_Spot!S72+GT_NG!S72+GT_Spot!S72+Bawana_NG!S72+Bawana_RLNG!S72+Bawana_Spot!S72</f>
        <v>19.594442002405291</v>
      </c>
      <c r="M72" s="197">
        <f t="shared" si="9"/>
        <v>3.5557997594708013E-2</v>
      </c>
      <c r="N72" s="196">
        <f>PPCL_NG!M72+PPCL_Spot!M72+GT_NG!M72+GT_Spot!M72+Bawana_NG!M72+Bawana_RLNG!M72+Bawana_Spot!M72</f>
        <v>58.53</v>
      </c>
      <c r="O72" s="196">
        <f>PPCL_NG!T72+PPCL_Spot!T72+GT_NG!T72+GT_Spot!T72+Bawana_NG!T72+Bawana_RLNG!T72+Bawana_Spot!T72</f>
        <v>58.319602659234938</v>
      </c>
      <c r="P72" s="197">
        <f t="shared" si="10"/>
        <v>0.21039734076506278</v>
      </c>
      <c r="Q72" s="197">
        <f t="shared" si="11"/>
        <v>0.70222999999999036</v>
      </c>
    </row>
    <row r="73" spans="1:17">
      <c r="A73" s="33" t="s">
        <v>115</v>
      </c>
      <c r="B73" s="196">
        <f>PPCL_NG!I73+PPCL_Spot!I73+GT_NG!I73+GT_Spot!I73+Bawana_NG!I73+Bawana_RLNG!I73+Bawana_Spot!I73</f>
        <v>83.76</v>
      </c>
      <c r="C73" s="196">
        <f>PPCL_NG!P73+PPCL_Spot!P73+GT_NG!P73+GT_Spot!P73+Bawana_NG!P73+Bawana_RLNG!P73+Bawana_Spot!P73</f>
        <v>83.46541563023267</v>
      </c>
      <c r="D73" s="197">
        <f t="shared" si="6"/>
        <v>0.29458436976733537</v>
      </c>
      <c r="E73" s="196">
        <f>PPCL_NG!J73+PPCL_Spot!J73+GT_NG!J73+GT_Spot!J73+Bawana_NG!J73+Bawana_RLNG!J73+Bawana_Spot!J73</f>
        <v>48.43</v>
      </c>
      <c r="F73" s="196">
        <f>PPCL_NG!Q73+PPCL_Spot!Q73+GT_NG!Q73+GT_Spot!Q73+Bawana_NG!Q73+Bawana_RLNG!Q73+Bawana_Spot!Q73</f>
        <v>48.268579840880712</v>
      </c>
      <c r="G73" s="197">
        <f t="shared" si="7"/>
        <v>0.16142015911928809</v>
      </c>
      <c r="H73" s="196">
        <f>PPCL_NG!K73+PPCL_Spot!K73+GT_NG!K73+GT_Spot!K73+Bawana_NG!K73+Bawana_RLNG!K73+Bawana_Spot!K73</f>
        <v>5.84</v>
      </c>
      <c r="I73" s="196">
        <f>PPCL_NG!R73+PPCL_Spot!R73+GT_NG!R73+GT_Spot!R73+Bawana_NG!R73+Bawana_RLNG!R73+Bawana_Spot!R73</f>
        <v>5.8397298672464037</v>
      </c>
      <c r="J73" s="197">
        <f t="shared" si="8"/>
        <v>2.7013275359610844E-4</v>
      </c>
      <c r="K73" s="196">
        <f>PPCL_NG!L73+PPCL_Spot!L73+GT_NG!L73+GT_Spot!L73+Bawana_NG!L73+Bawana_RLNG!L73+Bawana_Spot!L73</f>
        <v>19.63</v>
      </c>
      <c r="L73" s="196">
        <f>PPCL_NG!S73+PPCL_Spot!S73+GT_NG!S73+GT_Spot!S73+Bawana_NG!S73+Bawana_RLNG!S73+Bawana_Spot!S73</f>
        <v>19.594442002405291</v>
      </c>
      <c r="M73" s="197">
        <f t="shared" si="9"/>
        <v>3.5557997594708013E-2</v>
      </c>
      <c r="N73" s="196">
        <f>PPCL_NG!M73+PPCL_Spot!M73+GT_NG!M73+GT_Spot!M73+Bawana_NG!M73+Bawana_RLNG!M73+Bawana_Spot!M73</f>
        <v>58.53</v>
      </c>
      <c r="O73" s="196">
        <f>PPCL_NG!T73+PPCL_Spot!T73+GT_NG!T73+GT_Spot!T73+Bawana_NG!T73+Bawana_RLNG!T73+Bawana_Spot!T73</f>
        <v>58.319602659234938</v>
      </c>
      <c r="P73" s="197">
        <f t="shared" si="10"/>
        <v>0.21039734076506278</v>
      </c>
      <c r="Q73" s="197">
        <f t="shared" si="11"/>
        <v>0.70222999999999036</v>
      </c>
    </row>
    <row r="74" spans="1:17">
      <c r="A74" s="33" t="s">
        <v>116</v>
      </c>
      <c r="B74" s="196">
        <f>PPCL_NG!I74+PPCL_Spot!I74+GT_NG!I74+GT_Spot!I74+Bawana_NG!I74+Bawana_RLNG!I74+Bawana_Spot!I74</f>
        <v>83.76</v>
      </c>
      <c r="C74" s="196">
        <f>PPCL_NG!P74+PPCL_Spot!P74+GT_NG!P74+GT_Spot!P74+Bawana_NG!P74+Bawana_RLNG!P74+Bawana_Spot!P74</f>
        <v>83.46541563023267</v>
      </c>
      <c r="D74" s="197">
        <f t="shared" si="6"/>
        <v>0.29458436976733537</v>
      </c>
      <c r="E74" s="196">
        <f>PPCL_NG!J74+PPCL_Spot!J74+GT_NG!J74+GT_Spot!J74+Bawana_NG!J74+Bawana_RLNG!J74+Bawana_Spot!J74</f>
        <v>48.43</v>
      </c>
      <c r="F74" s="196">
        <f>PPCL_NG!Q74+PPCL_Spot!Q74+GT_NG!Q74+GT_Spot!Q74+Bawana_NG!Q74+Bawana_RLNG!Q74+Bawana_Spot!Q74</f>
        <v>48.268579840880712</v>
      </c>
      <c r="G74" s="197">
        <f t="shared" si="7"/>
        <v>0.16142015911928809</v>
      </c>
      <c r="H74" s="196">
        <f>PPCL_NG!K74+PPCL_Spot!K74+GT_NG!K74+GT_Spot!K74+Bawana_NG!K74+Bawana_RLNG!K74+Bawana_Spot!K74</f>
        <v>5.84</v>
      </c>
      <c r="I74" s="196">
        <f>PPCL_NG!R74+PPCL_Spot!R74+GT_NG!R74+GT_Spot!R74+Bawana_NG!R74+Bawana_RLNG!R74+Bawana_Spot!R74</f>
        <v>5.8397298672464037</v>
      </c>
      <c r="J74" s="197">
        <f t="shared" si="8"/>
        <v>2.7013275359610844E-4</v>
      </c>
      <c r="K74" s="196">
        <f>PPCL_NG!L74+PPCL_Spot!L74+GT_NG!L74+GT_Spot!L74+Bawana_NG!L74+Bawana_RLNG!L74+Bawana_Spot!L74</f>
        <v>19.63</v>
      </c>
      <c r="L74" s="196">
        <f>PPCL_NG!S74+PPCL_Spot!S74+GT_NG!S74+GT_Spot!S74+Bawana_NG!S74+Bawana_RLNG!S74+Bawana_Spot!S74</f>
        <v>19.594442002405291</v>
      </c>
      <c r="M74" s="197">
        <f t="shared" si="9"/>
        <v>3.5557997594708013E-2</v>
      </c>
      <c r="N74" s="196">
        <f>PPCL_NG!M74+PPCL_Spot!M74+GT_NG!M74+GT_Spot!M74+Bawana_NG!M74+Bawana_RLNG!M74+Bawana_Spot!M74</f>
        <v>58.53</v>
      </c>
      <c r="O74" s="196">
        <f>PPCL_NG!T74+PPCL_Spot!T74+GT_NG!T74+GT_Spot!T74+Bawana_NG!T74+Bawana_RLNG!T74+Bawana_Spot!T74</f>
        <v>58.319602659234938</v>
      </c>
      <c r="P74" s="197">
        <f t="shared" si="10"/>
        <v>0.21039734076506278</v>
      </c>
      <c r="Q74" s="197">
        <f t="shared" si="11"/>
        <v>0.70222999999999036</v>
      </c>
    </row>
    <row r="75" spans="1:17">
      <c r="A75" s="33" t="s">
        <v>117</v>
      </c>
      <c r="B75" s="196">
        <f>PPCL_NG!I75+PPCL_Spot!I75+GT_NG!I75+GT_Spot!I75+Bawana_NG!I75+Bawana_RLNG!I75+Bawana_Spot!I75</f>
        <v>83.76</v>
      </c>
      <c r="C75" s="196">
        <f>PPCL_NG!P75+PPCL_Spot!P75+GT_NG!P75+GT_Spot!P75+Bawana_NG!P75+Bawana_RLNG!P75+Bawana_Spot!P75</f>
        <v>83.590005630232667</v>
      </c>
      <c r="D75" s="197">
        <f t="shared" si="6"/>
        <v>0.16999436976733762</v>
      </c>
      <c r="E75" s="196">
        <f>PPCL_NG!J75+PPCL_Spot!J75+GT_NG!J75+GT_Spot!J75+Bawana_NG!J75+Bawana_RLNG!J75+Bawana_Spot!J75</f>
        <v>48.43</v>
      </c>
      <c r="F75" s="196">
        <f>PPCL_NG!Q75+PPCL_Spot!Q75+GT_NG!Q75+GT_Spot!Q75+Bawana_NG!Q75+Bawana_RLNG!Q75+Bawana_Spot!Q75</f>
        <v>48.336799840880708</v>
      </c>
      <c r="G75" s="197">
        <f t="shared" si="7"/>
        <v>9.320015911929147E-2</v>
      </c>
      <c r="H75" s="196">
        <f>PPCL_NG!K75+PPCL_Spot!K75+GT_NG!K75+GT_Spot!K75+Bawana_NG!K75+Bawana_RLNG!K75+Bawana_Spot!K75</f>
        <v>5.84</v>
      </c>
      <c r="I75" s="196">
        <f>PPCL_NG!R75+PPCL_Spot!R75+GT_NG!R75+GT_Spot!R75+Bawana_NG!R75+Bawana_RLNG!R75+Bawana_Spot!R75</f>
        <v>5.8397298672464037</v>
      </c>
      <c r="J75" s="197">
        <f t="shared" si="8"/>
        <v>2.7013275359610844E-4</v>
      </c>
      <c r="K75" s="196">
        <f>PPCL_NG!L75+PPCL_Spot!L75+GT_NG!L75+GT_Spot!L75+Bawana_NG!L75+Bawana_RLNG!L75+Bawana_Spot!L75</f>
        <v>19.63</v>
      </c>
      <c r="L75" s="196">
        <f>PPCL_NG!S75+PPCL_Spot!S75+GT_NG!S75+GT_Spot!S75+Bawana_NG!S75+Bawana_RLNG!S75+Bawana_Spot!S75</f>
        <v>19.60929200240529</v>
      </c>
      <c r="M75" s="197">
        <f t="shared" si="9"/>
        <v>2.0707997594708871E-2</v>
      </c>
      <c r="N75" s="196">
        <f>PPCL_NG!M75+PPCL_Spot!M75+GT_NG!M75+GT_Spot!M75+Bawana_NG!M75+Bawana_RLNG!M75+Bawana_Spot!M75</f>
        <v>58.53</v>
      </c>
      <c r="O75" s="196">
        <f>PPCL_NG!T75+PPCL_Spot!T75+GT_NG!T75+GT_Spot!T75+Bawana_NG!T75+Bawana_RLNG!T75+Bawana_Spot!T75</f>
        <v>58.40861265923494</v>
      </c>
      <c r="P75" s="197">
        <f t="shared" si="10"/>
        <v>0.12138734076506097</v>
      </c>
      <c r="Q75" s="197">
        <f t="shared" si="11"/>
        <v>0.40555999999999504</v>
      </c>
    </row>
    <row r="76" spans="1:17">
      <c r="A76" s="33" t="s">
        <v>118</v>
      </c>
      <c r="B76" s="196">
        <f>PPCL_NG!I76+PPCL_Spot!I76+GT_NG!I76+GT_Spot!I76+Bawana_NG!I76+Bawana_RLNG!I76+Bawana_Spot!I76</f>
        <v>80</v>
      </c>
      <c r="C76" s="196">
        <f>PPCL_NG!P76+PPCL_Spot!P76+GT_NG!P76+GT_Spot!P76+Bawana_NG!P76+Bawana_RLNG!P76+Bawana_Spot!P76</f>
        <v>79.833879999999994</v>
      </c>
      <c r="D76" s="197">
        <f t="shared" si="6"/>
        <v>0.16612000000000648</v>
      </c>
      <c r="E76" s="196">
        <f>PPCL_NG!J76+PPCL_Spot!J76+GT_NG!J76+GT_Spot!J76+Bawana_NG!J76+Bawana_RLNG!J76+Bawana_Spot!J76</f>
        <v>45.52</v>
      </c>
      <c r="F76" s="196">
        <f>PPCL_NG!Q76+PPCL_Spot!Q76+GT_NG!Q76+GT_Spot!Q76+Bawana_NG!Q76+Bawana_RLNG!Q76+Bawana_Spot!Q76</f>
        <v>45.429040000000001</v>
      </c>
      <c r="G76" s="197">
        <f t="shared" si="7"/>
        <v>9.0960000000002594E-2</v>
      </c>
      <c r="H76" s="196">
        <f>PPCL_NG!K76+PPCL_Spot!K76+GT_NG!K76+GT_Spot!K76+Bawana_NG!K76+Bawana_RLNG!K76+Bawana_Spot!K76</f>
        <v>5.84</v>
      </c>
      <c r="I76" s="196">
        <f>PPCL_NG!R76+PPCL_Spot!R76+GT_NG!R76+GT_Spot!R76+Bawana_NG!R76+Bawana_RLNG!R76+Bawana_Spot!R76</f>
        <v>5.84</v>
      </c>
      <c r="J76" s="197">
        <f t="shared" si="8"/>
        <v>0</v>
      </c>
      <c r="K76" s="196">
        <f>PPCL_NG!L76+PPCL_Spot!L76+GT_NG!L76+GT_Spot!L76+Bawana_NG!L76+Bawana_RLNG!L76+Bawana_Spot!L76</f>
        <v>18.45</v>
      </c>
      <c r="L76" s="196">
        <f>PPCL_NG!S76+PPCL_Spot!S76+GT_NG!S76+GT_Spot!S76+Bawana_NG!S76+Bawana_RLNG!S76+Bawana_Spot!S76</f>
        <v>18.430199999999999</v>
      </c>
      <c r="M76" s="197">
        <f t="shared" si="9"/>
        <v>1.980000000000004E-2</v>
      </c>
      <c r="N76" s="196">
        <f>PPCL_NG!M76+PPCL_Spot!M76+GT_NG!M76+GT_Spot!M76+Bawana_NG!M76+Bawana_RLNG!M76+Bawana_Spot!M76</f>
        <v>69.61</v>
      </c>
      <c r="O76" s="196">
        <f>PPCL_NG!T76+PPCL_Spot!T76+GT_NG!T76+GT_Spot!T76+Bawana_NG!T76+Bawana_RLNG!T76+Bawana_Spot!T76</f>
        <v>69.491320000000002</v>
      </c>
      <c r="P76" s="197">
        <f t="shared" si="10"/>
        <v>0.11867999999999768</v>
      </c>
      <c r="Q76" s="197">
        <f t="shared" si="11"/>
        <v>0.3955600000000068</v>
      </c>
    </row>
    <row r="77" spans="1:17">
      <c r="A77" s="33" t="s">
        <v>119</v>
      </c>
      <c r="B77" s="196">
        <f>PPCL_NG!I77+PPCL_Spot!I77+GT_NG!I77+GT_Spot!I77+Bawana_NG!I77+Bawana_RLNG!I77+Bawana_Spot!I77</f>
        <v>80</v>
      </c>
      <c r="C77" s="196">
        <f>PPCL_NG!P77+PPCL_Spot!P77+GT_NG!P77+GT_Spot!P77+Bawana_NG!P77+Bawana_RLNG!P77+Bawana_Spot!P77</f>
        <v>79.830217834744786</v>
      </c>
      <c r="D77" s="197">
        <f t="shared" si="6"/>
        <v>0.16978216525521361</v>
      </c>
      <c r="E77" s="196">
        <f>PPCL_NG!J77+PPCL_Spot!J77+GT_NG!J77+GT_Spot!J77+Bawana_NG!J77+Bawana_RLNG!J77+Bawana_Spot!J77</f>
        <v>45</v>
      </c>
      <c r="F77" s="196">
        <f>PPCL_NG!Q77+PPCL_Spot!Q77+GT_NG!Q77+GT_Spot!Q77+Bawana_NG!Q77+Bawana_RLNG!Q77+Bawana_Spot!Q77</f>
        <v>44.906980032043947</v>
      </c>
      <c r="G77" s="197">
        <f t="shared" si="7"/>
        <v>9.3019967956053051E-2</v>
      </c>
      <c r="H77" s="196">
        <f>PPCL_NG!K77+PPCL_Spot!K77+GT_NG!K77+GT_Spot!K77+Bawana_NG!K77+Bawana_RLNG!K77+Bawana_Spot!K77</f>
        <v>5.84</v>
      </c>
      <c r="I77" s="196">
        <f>PPCL_NG!R77+PPCL_Spot!R77+GT_NG!R77+GT_Spot!R77+Bawana_NG!R77+Bawana_RLNG!R77+Bawana_Spot!R77</f>
        <v>5.8397326619363703</v>
      </c>
      <c r="J77" s="197">
        <f t="shared" si="8"/>
        <v>2.6733806362955193E-4</v>
      </c>
      <c r="K77" s="196">
        <f>PPCL_NG!L77+PPCL_Spot!L77+GT_NG!L77+GT_Spot!L77+Bawana_NG!L77+Bawana_RLNG!L77+Bawana_Spot!L77</f>
        <v>18</v>
      </c>
      <c r="L77" s="196">
        <f>PPCL_NG!S77+PPCL_Spot!S77+GT_NG!S77+GT_Spot!S77+Bawana_NG!S77+Bawana_RLNG!S77+Bawana_Spot!S77</f>
        <v>17.979376012817578</v>
      </c>
      <c r="M77" s="197">
        <f t="shared" si="9"/>
        <v>2.0623987182421644E-2</v>
      </c>
      <c r="N77" s="196">
        <f>PPCL_NG!M77+PPCL_Spot!M77+GT_NG!M77+GT_Spot!M77+Bawana_NG!M77+Bawana_RLNG!M77+Bawana_Spot!M77</f>
        <v>69.61</v>
      </c>
      <c r="O77" s="196">
        <f>PPCL_NG!T77+PPCL_Spot!T77+GT_NG!T77+GT_Spot!T77+Bawana_NG!T77+Bawana_RLNG!T77+Bawana_Spot!T77</f>
        <v>69.488133458457312</v>
      </c>
      <c r="P77" s="197">
        <f t="shared" si="10"/>
        <v>0.12186654154268695</v>
      </c>
      <c r="Q77" s="197">
        <f t="shared" si="11"/>
        <v>0.40556000000000481</v>
      </c>
    </row>
    <row r="78" spans="1:17">
      <c r="A78" s="33" t="s">
        <v>120</v>
      </c>
      <c r="B78" s="196">
        <f>PPCL_NG!I78+PPCL_Spot!I78+GT_NG!I78+GT_Spot!I78+Bawana_NG!I78+Bawana_RLNG!I78+Bawana_Spot!I78</f>
        <v>80</v>
      </c>
      <c r="C78" s="196">
        <f>PPCL_NG!P78+PPCL_Spot!P78+GT_NG!P78+GT_Spot!P78+Bawana_NG!P78+Bawana_RLNG!P78+Bawana_Spot!P78</f>
        <v>79.830217834744786</v>
      </c>
      <c r="D78" s="197">
        <f t="shared" si="6"/>
        <v>0.16978216525521361</v>
      </c>
      <c r="E78" s="196">
        <f>PPCL_NG!J78+PPCL_Spot!J78+GT_NG!J78+GT_Spot!J78+Bawana_NG!J78+Bawana_RLNG!J78+Bawana_Spot!J78</f>
        <v>45</v>
      </c>
      <c r="F78" s="196">
        <f>PPCL_NG!Q78+PPCL_Spot!Q78+GT_NG!Q78+GT_Spot!Q78+Bawana_NG!Q78+Bawana_RLNG!Q78+Bawana_Spot!Q78</f>
        <v>44.906980032043947</v>
      </c>
      <c r="G78" s="197">
        <f t="shared" si="7"/>
        <v>9.3019967956053051E-2</v>
      </c>
      <c r="H78" s="196">
        <f>PPCL_NG!K78+PPCL_Spot!K78+GT_NG!K78+GT_Spot!K78+Bawana_NG!K78+Bawana_RLNG!K78+Bawana_Spot!K78</f>
        <v>5.84</v>
      </c>
      <c r="I78" s="196">
        <f>PPCL_NG!R78+PPCL_Spot!R78+GT_NG!R78+GT_Spot!R78+Bawana_NG!R78+Bawana_RLNG!R78+Bawana_Spot!R78</f>
        <v>5.8397326619363703</v>
      </c>
      <c r="J78" s="197">
        <f t="shared" si="8"/>
        <v>2.6733806362955193E-4</v>
      </c>
      <c r="K78" s="196">
        <f>PPCL_NG!L78+PPCL_Spot!L78+GT_NG!L78+GT_Spot!L78+Bawana_NG!L78+Bawana_RLNG!L78+Bawana_Spot!L78</f>
        <v>18</v>
      </c>
      <c r="L78" s="196">
        <f>PPCL_NG!S78+PPCL_Spot!S78+GT_NG!S78+GT_Spot!S78+Bawana_NG!S78+Bawana_RLNG!S78+Bawana_Spot!S78</f>
        <v>17.979376012817578</v>
      </c>
      <c r="M78" s="197">
        <f t="shared" si="9"/>
        <v>2.0623987182421644E-2</v>
      </c>
      <c r="N78" s="196">
        <f>PPCL_NG!M78+PPCL_Spot!M78+GT_NG!M78+GT_Spot!M78+Bawana_NG!M78+Bawana_RLNG!M78+Bawana_Spot!M78</f>
        <v>69.61</v>
      </c>
      <c r="O78" s="196">
        <f>PPCL_NG!T78+PPCL_Spot!T78+GT_NG!T78+GT_Spot!T78+Bawana_NG!T78+Bawana_RLNG!T78+Bawana_Spot!T78</f>
        <v>69.488133458457312</v>
      </c>
      <c r="P78" s="197">
        <f t="shared" si="10"/>
        <v>0.12186654154268695</v>
      </c>
      <c r="Q78" s="197">
        <f t="shared" si="11"/>
        <v>0.40556000000000481</v>
      </c>
    </row>
    <row r="79" spans="1:17">
      <c r="A79" s="33" t="s">
        <v>121</v>
      </c>
      <c r="B79" s="196">
        <f>PPCL_NG!I79+PPCL_Spot!I79+GT_NG!I79+GT_Spot!I79+Bawana_NG!I79+Bawana_RLNG!I79+Bawana_Spot!I79</f>
        <v>80</v>
      </c>
      <c r="C79" s="196">
        <f>PPCL_NG!P79+PPCL_Spot!P79+GT_NG!P79+GT_Spot!P79+Bawana_NG!P79+Bawana_RLNG!P79+Bawana_Spot!P79</f>
        <v>79.830217834744786</v>
      </c>
      <c r="D79" s="197">
        <f t="shared" si="6"/>
        <v>0.16978216525521361</v>
      </c>
      <c r="E79" s="196">
        <f>PPCL_NG!J79+PPCL_Spot!J79+GT_NG!J79+GT_Spot!J79+Bawana_NG!J79+Bawana_RLNG!J79+Bawana_Spot!J79</f>
        <v>45</v>
      </c>
      <c r="F79" s="196">
        <f>PPCL_NG!Q79+PPCL_Spot!Q79+GT_NG!Q79+GT_Spot!Q79+Bawana_NG!Q79+Bawana_RLNG!Q79+Bawana_Spot!Q79</f>
        <v>44.906980032043947</v>
      </c>
      <c r="G79" s="197">
        <f t="shared" si="7"/>
        <v>9.3019967956053051E-2</v>
      </c>
      <c r="H79" s="196">
        <f>PPCL_NG!K79+PPCL_Spot!K79+GT_NG!K79+GT_Spot!K79+Bawana_NG!K79+Bawana_RLNG!K79+Bawana_Spot!K79</f>
        <v>5.84</v>
      </c>
      <c r="I79" s="196">
        <f>PPCL_NG!R79+PPCL_Spot!R79+GT_NG!R79+GT_Spot!R79+Bawana_NG!R79+Bawana_RLNG!R79+Bawana_Spot!R79</f>
        <v>5.8397326619363703</v>
      </c>
      <c r="J79" s="197">
        <f t="shared" si="8"/>
        <v>2.6733806362955193E-4</v>
      </c>
      <c r="K79" s="196">
        <f>PPCL_NG!L79+PPCL_Spot!L79+GT_NG!L79+GT_Spot!L79+Bawana_NG!L79+Bawana_RLNG!L79+Bawana_Spot!L79</f>
        <v>18</v>
      </c>
      <c r="L79" s="196">
        <f>PPCL_NG!S79+PPCL_Spot!S79+GT_NG!S79+GT_Spot!S79+Bawana_NG!S79+Bawana_RLNG!S79+Bawana_Spot!S79</f>
        <v>17.979376012817578</v>
      </c>
      <c r="M79" s="197">
        <f t="shared" si="9"/>
        <v>2.0623987182421644E-2</v>
      </c>
      <c r="N79" s="196">
        <f>PPCL_NG!M79+PPCL_Spot!M79+GT_NG!M79+GT_Spot!M79+Bawana_NG!M79+Bawana_RLNG!M79+Bawana_Spot!M79</f>
        <v>69.61</v>
      </c>
      <c r="O79" s="196">
        <f>PPCL_NG!T79+PPCL_Spot!T79+GT_NG!T79+GT_Spot!T79+Bawana_NG!T79+Bawana_RLNG!T79+Bawana_Spot!T79</f>
        <v>69.488133458457312</v>
      </c>
      <c r="P79" s="197">
        <f t="shared" si="10"/>
        <v>0.12186654154268695</v>
      </c>
      <c r="Q79" s="197">
        <f t="shared" si="11"/>
        <v>0.40556000000000481</v>
      </c>
    </row>
    <row r="80" spans="1:17">
      <c r="A80" s="33" t="s">
        <v>122</v>
      </c>
      <c r="B80" s="196">
        <f>PPCL_NG!I80+PPCL_Spot!I80+GT_NG!I80+GT_Spot!I80+Bawana_NG!I80+Bawana_RLNG!I80+Bawana_Spot!I80</f>
        <v>80</v>
      </c>
      <c r="C80" s="196">
        <f>PPCL_NG!P80+PPCL_Spot!P80+GT_NG!P80+GT_Spot!P80+Bawana_NG!P80+Bawana_RLNG!P80+Bawana_Spot!P80</f>
        <v>79.830217834744786</v>
      </c>
      <c r="D80" s="197">
        <f t="shared" si="6"/>
        <v>0.16978216525521361</v>
      </c>
      <c r="E80" s="196">
        <f>PPCL_NG!J80+PPCL_Spot!J80+GT_NG!J80+GT_Spot!J80+Bawana_NG!J80+Bawana_RLNG!J80+Bawana_Spot!J80</f>
        <v>45</v>
      </c>
      <c r="F80" s="196">
        <f>PPCL_NG!Q80+PPCL_Spot!Q80+GT_NG!Q80+GT_Spot!Q80+Bawana_NG!Q80+Bawana_RLNG!Q80+Bawana_Spot!Q80</f>
        <v>44.906980032043947</v>
      </c>
      <c r="G80" s="197">
        <f t="shared" si="7"/>
        <v>9.3019967956053051E-2</v>
      </c>
      <c r="H80" s="196">
        <f>PPCL_NG!K80+PPCL_Spot!K80+GT_NG!K80+GT_Spot!K80+Bawana_NG!K80+Bawana_RLNG!K80+Bawana_Spot!K80</f>
        <v>5.84</v>
      </c>
      <c r="I80" s="196">
        <f>PPCL_NG!R80+PPCL_Spot!R80+GT_NG!R80+GT_Spot!R80+Bawana_NG!R80+Bawana_RLNG!R80+Bawana_Spot!R80</f>
        <v>5.8397326619363703</v>
      </c>
      <c r="J80" s="197">
        <f t="shared" si="8"/>
        <v>2.6733806362955193E-4</v>
      </c>
      <c r="K80" s="196">
        <f>PPCL_NG!L80+PPCL_Spot!L80+GT_NG!L80+GT_Spot!L80+Bawana_NG!L80+Bawana_RLNG!L80+Bawana_Spot!L80</f>
        <v>18</v>
      </c>
      <c r="L80" s="196">
        <f>PPCL_NG!S80+PPCL_Spot!S80+GT_NG!S80+GT_Spot!S80+Bawana_NG!S80+Bawana_RLNG!S80+Bawana_Spot!S80</f>
        <v>17.979376012817578</v>
      </c>
      <c r="M80" s="197">
        <f t="shared" si="9"/>
        <v>2.0623987182421644E-2</v>
      </c>
      <c r="N80" s="196">
        <f>PPCL_NG!M80+PPCL_Spot!M80+GT_NG!M80+GT_Spot!M80+Bawana_NG!M80+Bawana_RLNG!M80+Bawana_Spot!M80</f>
        <v>69.61</v>
      </c>
      <c r="O80" s="196">
        <f>PPCL_NG!T80+PPCL_Spot!T80+GT_NG!T80+GT_Spot!T80+Bawana_NG!T80+Bawana_RLNG!T80+Bawana_Spot!T80</f>
        <v>69.488133458457312</v>
      </c>
      <c r="P80" s="197">
        <f t="shared" si="10"/>
        <v>0.12186654154268695</v>
      </c>
      <c r="Q80" s="197">
        <f t="shared" si="11"/>
        <v>0.40556000000000481</v>
      </c>
    </row>
    <row r="81" spans="1:17">
      <c r="A81" s="33" t="s">
        <v>123</v>
      </c>
      <c r="B81" s="196">
        <f>PPCL_NG!I81+PPCL_Spot!I81+GT_NG!I81+GT_Spot!I81+Bawana_NG!I81+Bawana_RLNG!I81+Bawana_Spot!I81</f>
        <v>80</v>
      </c>
      <c r="C81" s="196">
        <f>PPCL_NG!P81+PPCL_Spot!P81+GT_NG!P81+GT_Spot!P81+Bawana_NG!P81+Bawana_RLNG!P81+Bawana_Spot!P81</f>
        <v>79.830217834744786</v>
      </c>
      <c r="D81" s="197">
        <f t="shared" si="6"/>
        <v>0.16978216525521361</v>
      </c>
      <c r="E81" s="196">
        <f>PPCL_NG!J81+PPCL_Spot!J81+GT_NG!J81+GT_Spot!J81+Bawana_NG!J81+Bawana_RLNG!J81+Bawana_Spot!J81</f>
        <v>45</v>
      </c>
      <c r="F81" s="196">
        <f>PPCL_NG!Q81+PPCL_Spot!Q81+GT_NG!Q81+GT_Spot!Q81+Bawana_NG!Q81+Bawana_RLNG!Q81+Bawana_Spot!Q81</f>
        <v>44.906980032043947</v>
      </c>
      <c r="G81" s="197">
        <f t="shared" si="7"/>
        <v>9.3019967956053051E-2</v>
      </c>
      <c r="H81" s="196">
        <f>PPCL_NG!K81+PPCL_Spot!K81+GT_NG!K81+GT_Spot!K81+Bawana_NG!K81+Bawana_RLNG!K81+Bawana_Spot!K81</f>
        <v>5.84</v>
      </c>
      <c r="I81" s="196">
        <f>PPCL_NG!R81+PPCL_Spot!R81+GT_NG!R81+GT_Spot!R81+Bawana_NG!R81+Bawana_RLNG!R81+Bawana_Spot!R81</f>
        <v>5.8397326619363703</v>
      </c>
      <c r="J81" s="197">
        <f t="shared" si="8"/>
        <v>2.6733806362955193E-4</v>
      </c>
      <c r="K81" s="196">
        <f>PPCL_NG!L81+PPCL_Spot!L81+GT_NG!L81+GT_Spot!L81+Bawana_NG!L81+Bawana_RLNG!L81+Bawana_Spot!L81</f>
        <v>18</v>
      </c>
      <c r="L81" s="196">
        <f>PPCL_NG!S81+PPCL_Spot!S81+GT_NG!S81+GT_Spot!S81+Bawana_NG!S81+Bawana_RLNG!S81+Bawana_Spot!S81</f>
        <v>17.979376012817578</v>
      </c>
      <c r="M81" s="197">
        <f t="shared" si="9"/>
        <v>2.0623987182421644E-2</v>
      </c>
      <c r="N81" s="196">
        <f>PPCL_NG!M81+PPCL_Spot!M81+GT_NG!M81+GT_Spot!M81+Bawana_NG!M81+Bawana_RLNG!M81+Bawana_Spot!M81</f>
        <v>69.61</v>
      </c>
      <c r="O81" s="196">
        <f>PPCL_NG!T81+PPCL_Spot!T81+GT_NG!T81+GT_Spot!T81+Bawana_NG!T81+Bawana_RLNG!T81+Bawana_Spot!T81</f>
        <v>69.488133458457312</v>
      </c>
      <c r="P81" s="197">
        <f t="shared" si="10"/>
        <v>0.12186654154268695</v>
      </c>
      <c r="Q81" s="197">
        <f t="shared" si="11"/>
        <v>0.40556000000000481</v>
      </c>
    </row>
    <row r="82" spans="1:17">
      <c r="A82" s="33" t="s">
        <v>124</v>
      </c>
      <c r="B82" s="196">
        <f>PPCL_NG!I82+PPCL_Spot!I82+GT_NG!I82+GT_Spot!I82+Bawana_NG!I82+Bawana_RLNG!I82+Bawana_Spot!I82</f>
        <v>80</v>
      </c>
      <c r="C82" s="196">
        <f>PPCL_NG!P82+PPCL_Spot!P82+GT_NG!P82+GT_Spot!P82+Bawana_NG!P82+Bawana_RLNG!P82+Bawana_Spot!P82</f>
        <v>79.830217834744786</v>
      </c>
      <c r="D82" s="197">
        <f t="shared" si="6"/>
        <v>0.16978216525521361</v>
      </c>
      <c r="E82" s="196">
        <f>PPCL_NG!J82+PPCL_Spot!J82+GT_NG!J82+GT_Spot!J82+Bawana_NG!J82+Bawana_RLNG!J82+Bawana_Spot!J82</f>
        <v>45</v>
      </c>
      <c r="F82" s="196">
        <f>PPCL_NG!Q82+PPCL_Spot!Q82+GT_NG!Q82+GT_Spot!Q82+Bawana_NG!Q82+Bawana_RLNG!Q82+Bawana_Spot!Q82</f>
        <v>44.906980032043947</v>
      </c>
      <c r="G82" s="197">
        <f t="shared" si="7"/>
        <v>9.3019967956053051E-2</v>
      </c>
      <c r="H82" s="196">
        <f>PPCL_NG!K82+PPCL_Spot!K82+GT_NG!K82+GT_Spot!K82+Bawana_NG!K82+Bawana_RLNG!K82+Bawana_Spot!K82</f>
        <v>5.84</v>
      </c>
      <c r="I82" s="196">
        <f>PPCL_NG!R82+PPCL_Spot!R82+GT_NG!R82+GT_Spot!R82+Bawana_NG!R82+Bawana_RLNG!R82+Bawana_Spot!R82</f>
        <v>5.8397326619363703</v>
      </c>
      <c r="J82" s="197">
        <f t="shared" si="8"/>
        <v>2.6733806362955193E-4</v>
      </c>
      <c r="K82" s="196">
        <f>PPCL_NG!L82+PPCL_Spot!L82+GT_NG!L82+GT_Spot!L82+Bawana_NG!L82+Bawana_RLNG!L82+Bawana_Spot!L82</f>
        <v>18</v>
      </c>
      <c r="L82" s="196">
        <f>PPCL_NG!S82+PPCL_Spot!S82+GT_NG!S82+GT_Spot!S82+Bawana_NG!S82+Bawana_RLNG!S82+Bawana_Spot!S82</f>
        <v>17.979376012817578</v>
      </c>
      <c r="M82" s="197">
        <f t="shared" si="9"/>
        <v>2.0623987182421644E-2</v>
      </c>
      <c r="N82" s="196">
        <f>PPCL_NG!M82+PPCL_Spot!M82+GT_NG!M82+GT_Spot!M82+Bawana_NG!M82+Bawana_RLNG!M82+Bawana_Spot!M82</f>
        <v>69.61</v>
      </c>
      <c r="O82" s="196">
        <f>PPCL_NG!T82+PPCL_Spot!T82+GT_NG!T82+GT_Spot!T82+Bawana_NG!T82+Bawana_RLNG!T82+Bawana_Spot!T82</f>
        <v>69.488133458457312</v>
      </c>
      <c r="P82" s="197">
        <f t="shared" si="10"/>
        <v>0.12186654154268695</v>
      </c>
      <c r="Q82" s="197">
        <f t="shared" si="11"/>
        <v>0.40556000000000481</v>
      </c>
    </row>
    <row r="83" spans="1:17">
      <c r="A83" s="33" t="s">
        <v>125</v>
      </c>
      <c r="B83" s="196">
        <f>PPCL_NG!I83+PPCL_Spot!I83+GT_NG!I83+GT_Spot!I83+Bawana_NG!I83+Bawana_RLNG!I83+Bawana_Spot!I83</f>
        <v>81.96</v>
      </c>
      <c r="C83" s="196">
        <f>PPCL_NG!P83+PPCL_Spot!P83+GT_NG!P83+GT_Spot!P83+Bawana_NG!P83+Bawana_RLNG!P83+Bawana_Spot!P83</f>
        <v>81.793879999999987</v>
      </c>
      <c r="D83" s="197">
        <f t="shared" si="6"/>
        <v>0.16612000000000648</v>
      </c>
      <c r="E83" s="196">
        <f>PPCL_NG!J83+PPCL_Spot!J83+GT_NG!J83+GT_Spot!J83+Bawana_NG!J83+Bawana_RLNG!J83+Bawana_Spot!J83</f>
        <v>47.39</v>
      </c>
      <c r="F83" s="196">
        <f>PPCL_NG!Q83+PPCL_Spot!Q83+GT_NG!Q83+GT_Spot!Q83+Bawana_NG!Q83+Bawana_RLNG!Q83+Bawana_Spot!Q83</f>
        <v>47.299039999999998</v>
      </c>
      <c r="G83" s="197">
        <f t="shared" si="7"/>
        <v>9.0960000000002594E-2</v>
      </c>
      <c r="H83" s="196">
        <f>PPCL_NG!K83+PPCL_Spot!K83+GT_NG!K83+GT_Spot!K83+Bawana_NG!K83+Bawana_RLNG!K83+Bawana_Spot!K83</f>
        <v>5.84</v>
      </c>
      <c r="I83" s="196">
        <f>PPCL_NG!R83+PPCL_Spot!R83+GT_NG!R83+GT_Spot!R83+Bawana_NG!R83+Bawana_RLNG!R83+Bawana_Spot!R83</f>
        <v>5.84</v>
      </c>
      <c r="J83" s="197">
        <f t="shared" si="8"/>
        <v>0</v>
      </c>
      <c r="K83" s="196">
        <f>PPCL_NG!L83+PPCL_Spot!L83+GT_NG!L83+GT_Spot!L83+Bawana_NG!L83+Bawana_RLNG!L83+Bawana_Spot!L83</f>
        <v>19.21</v>
      </c>
      <c r="L83" s="196">
        <f>PPCL_NG!S83+PPCL_Spot!S83+GT_NG!S83+GT_Spot!S83+Bawana_NG!S83+Bawana_RLNG!S83+Bawana_Spot!S83</f>
        <v>19.190200000000001</v>
      </c>
      <c r="M83" s="197">
        <f t="shared" si="9"/>
        <v>1.980000000000004E-2</v>
      </c>
      <c r="N83" s="196">
        <f>PPCL_NG!M83+PPCL_Spot!M83+GT_NG!M83+GT_Spot!M83+Bawana_NG!M83+Bawana_RLNG!M83+Bawana_Spot!M83</f>
        <v>57.27</v>
      </c>
      <c r="O83" s="196">
        <f>PPCL_NG!T83+PPCL_Spot!T83+GT_NG!T83+GT_Spot!T83+Bawana_NG!T83+Bawana_RLNG!T83+Bawana_Spot!T83</f>
        <v>57.151320000000005</v>
      </c>
      <c r="P83" s="197">
        <f t="shared" si="10"/>
        <v>0.11867999999999768</v>
      </c>
      <c r="Q83" s="197">
        <f t="shared" si="11"/>
        <v>0.3955600000000068</v>
      </c>
    </row>
    <row r="84" spans="1:17">
      <c r="A84" s="33" t="s">
        <v>126</v>
      </c>
      <c r="B84" s="196">
        <f>PPCL_NG!I84+PPCL_Spot!I84+GT_NG!I84+GT_Spot!I84+Bawana_NG!I84+Bawana_RLNG!I84+Bawana_Spot!I84</f>
        <v>81.96</v>
      </c>
      <c r="C84" s="196">
        <f>PPCL_NG!P84+PPCL_Spot!P84+GT_NG!P84+GT_Spot!P84+Bawana_NG!P84+Bawana_RLNG!P84+Bawana_Spot!P84</f>
        <v>81.793879999999987</v>
      </c>
      <c r="D84" s="197">
        <f t="shared" si="6"/>
        <v>0.16612000000000648</v>
      </c>
      <c r="E84" s="196">
        <f>PPCL_NG!J84+PPCL_Spot!J84+GT_NG!J84+GT_Spot!J84+Bawana_NG!J84+Bawana_RLNG!J84+Bawana_Spot!J84</f>
        <v>47.39</v>
      </c>
      <c r="F84" s="196">
        <f>PPCL_NG!Q84+PPCL_Spot!Q84+GT_NG!Q84+GT_Spot!Q84+Bawana_NG!Q84+Bawana_RLNG!Q84+Bawana_Spot!Q84</f>
        <v>47.299039999999998</v>
      </c>
      <c r="G84" s="197">
        <f t="shared" si="7"/>
        <v>9.0960000000002594E-2</v>
      </c>
      <c r="H84" s="196">
        <f>PPCL_NG!K84+PPCL_Spot!K84+GT_NG!K84+GT_Spot!K84+Bawana_NG!K84+Bawana_RLNG!K84+Bawana_Spot!K84</f>
        <v>5.84</v>
      </c>
      <c r="I84" s="196">
        <f>PPCL_NG!R84+PPCL_Spot!R84+GT_NG!R84+GT_Spot!R84+Bawana_NG!R84+Bawana_RLNG!R84+Bawana_Spot!R84</f>
        <v>5.84</v>
      </c>
      <c r="J84" s="197">
        <f t="shared" si="8"/>
        <v>0</v>
      </c>
      <c r="K84" s="196">
        <f>PPCL_NG!L84+PPCL_Spot!L84+GT_NG!L84+GT_Spot!L84+Bawana_NG!L84+Bawana_RLNG!L84+Bawana_Spot!L84</f>
        <v>19.21</v>
      </c>
      <c r="L84" s="196">
        <f>PPCL_NG!S84+PPCL_Spot!S84+GT_NG!S84+GT_Spot!S84+Bawana_NG!S84+Bawana_RLNG!S84+Bawana_Spot!S84</f>
        <v>19.190200000000001</v>
      </c>
      <c r="M84" s="197">
        <f t="shared" si="9"/>
        <v>1.980000000000004E-2</v>
      </c>
      <c r="N84" s="196">
        <f>PPCL_NG!M84+PPCL_Spot!M84+GT_NG!M84+GT_Spot!M84+Bawana_NG!M84+Bawana_RLNG!M84+Bawana_Spot!M84</f>
        <v>57.27</v>
      </c>
      <c r="O84" s="196">
        <f>PPCL_NG!T84+PPCL_Spot!T84+GT_NG!T84+GT_Spot!T84+Bawana_NG!T84+Bawana_RLNG!T84+Bawana_Spot!T84</f>
        <v>57.151320000000005</v>
      </c>
      <c r="P84" s="197">
        <f t="shared" si="10"/>
        <v>0.11867999999999768</v>
      </c>
      <c r="Q84" s="197">
        <f t="shared" si="11"/>
        <v>0.3955600000000068</v>
      </c>
    </row>
    <row r="85" spans="1:17">
      <c r="A85" s="33" t="s">
        <v>127</v>
      </c>
      <c r="B85" s="196">
        <f>PPCL_NG!I85+PPCL_Spot!I85+GT_NG!I85+GT_Spot!I85+Bawana_NG!I85+Bawana_RLNG!I85+Bawana_Spot!I85</f>
        <v>83.76</v>
      </c>
      <c r="C85" s="196">
        <f>PPCL_NG!P85+PPCL_Spot!P85+GT_NG!P85+GT_Spot!P85+Bawana_NG!P85+Bawana_RLNG!P85+Bawana_Spot!P85</f>
        <v>83.590005630232667</v>
      </c>
      <c r="D85" s="197">
        <f t="shared" si="6"/>
        <v>0.16999436976733762</v>
      </c>
      <c r="E85" s="196">
        <f>PPCL_NG!J85+PPCL_Spot!J85+GT_NG!J85+GT_Spot!J85+Bawana_NG!J85+Bawana_RLNG!J85+Bawana_Spot!J85</f>
        <v>48.43</v>
      </c>
      <c r="F85" s="196">
        <f>PPCL_NG!Q85+PPCL_Spot!Q85+GT_NG!Q85+GT_Spot!Q85+Bawana_NG!Q85+Bawana_RLNG!Q85+Bawana_Spot!Q85</f>
        <v>48.336799840880708</v>
      </c>
      <c r="G85" s="197">
        <f t="shared" si="7"/>
        <v>9.320015911929147E-2</v>
      </c>
      <c r="H85" s="196">
        <f>PPCL_NG!K85+PPCL_Spot!K85+GT_NG!K85+GT_Spot!K85+Bawana_NG!K85+Bawana_RLNG!K85+Bawana_Spot!K85</f>
        <v>5.84</v>
      </c>
      <c r="I85" s="196">
        <f>PPCL_NG!R85+PPCL_Spot!R85+GT_NG!R85+GT_Spot!R85+Bawana_NG!R85+Bawana_RLNG!R85+Bawana_Spot!R85</f>
        <v>5.8397298672464037</v>
      </c>
      <c r="J85" s="197">
        <f t="shared" si="8"/>
        <v>2.7013275359610844E-4</v>
      </c>
      <c r="K85" s="196">
        <f>PPCL_NG!L85+PPCL_Spot!L85+GT_NG!L85+GT_Spot!L85+Bawana_NG!L85+Bawana_RLNG!L85+Bawana_Spot!L85</f>
        <v>19.63</v>
      </c>
      <c r="L85" s="196">
        <f>PPCL_NG!S85+PPCL_Spot!S85+GT_NG!S85+GT_Spot!S85+Bawana_NG!S85+Bawana_RLNG!S85+Bawana_Spot!S85</f>
        <v>19.60929200240529</v>
      </c>
      <c r="M85" s="197">
        <f t="shared" si="9"/>
        <v>2.0707997594708871E-2</v>
      </c>
      <c r="N85" s="196">
        <f>PPCL_NG!M85+PPCL_Spot!M85+GT_NG!M85+GT_Spot!M85+Bawana_NG!M85+Bawana_RLNG!M85+Bawana_Spot!M85</f>
        <v>58.53</v>
      </c>
      <c r="O85" s="196">
        <f>PPCL_NG!T85+PPCL_Spot!T85+GT_NG!T85+GT_Spot!T85+Bawana_NG!T85+Bawana_RLNG!T85+Bawana_Spot!T85</f>
        <v>58.40861265923494</v>
      </c>
      <c r="P85" s="197">
        <f t="shared" si="10"/>
        <v>0.12138734076506097</v>
      </c>
      <c r="Q85" s="197">
        <f t="shared" si="11"/>
        <v>0.40555999999999504</v>
      </c>
    </row>
    <row r="86" spans="1:17">
      <c r="A86" s="33" t="s">
        <v>128</v>
      </c>
      <c r="B86" s="196">
        <f>PPCL_NG!I86+PPCL_Spot!I86+GT_NG!I86+GT_Spot!I86+Bawana_NG!I86+Bawana_RLNG!I86+Bawana_Spot!I86</f>
        <v>83.76</v>
      </c>
      <c r="C86" s="196">
        <f>PPCL_NG!P86+PPCL_Spot!P86+GT_NG!P86+GT_Spot!P86+Bawana_NG!P86+Bawana_RLNG!P86+Bawana_Spot!P86</f>
        <v>83.590005630232667</v>
      </c>
      <c r="D86" s="197">
        <f t="shared" si="6"/>
        <v>0.16999436976733762</v>
      </c>
      <c r="E86" s="196">
        <f>PPCL_NG!J86+PPCL_Spot!J86+GT_NG!J86+GT_Spot!J86+Bawana_NG!J86+Bawana_RLNG!J86+Bawana_Spot!J86</f>
        <v>48.43</v>
      </c>
      <c r="F86" s="196">
        <f>PPCL_NG!Q86+PPCL_Spot!Q86+GT_NG!Q86+GT_Spot!Q86+Bawana_NG!Q86+Bawana_RLNG!Q86+Bawana_Spot!Q86</f>
        <v>48.336799840880708</v>
      </c>
      <c r="G86" s="197">
        <f t="shared" si="7"/>
        <v>9.320015911929147E-2</v>
      </c>
      <c r="H86" s="196">
        <f>PPCL_NG!K86+PPCL_Spot!K86+GT_NG!K86+GT_Spot!K86+Bawana_NG!K86+Bawana_RLNG!K86+Bawana_Spot!K86</f>
        <v>5.84</v>
      </c>
      <c r="I86" s="196">
        <f>PPCL_NG!R86+PPCL_Spot!R86+GT_NG!R86+GT_Spot!R86+Bawana_NG!R86+Bawana_RLNG!R86+Bawana_Spot!R86</f>
        <v>5.8397298672464037</v>
      </c>
      <c r="J86" s="197">
        <f t="shared" si="8"/>
        <v>2.7013275359610844E-4</v>
      </c>
      <c r="K86" s="196">
        <f>PPCL_NG!L86+PPCL_Spot!L86+GT_NG!L86+GT_Spot!L86+Bawana_NG!L86+Bawana_RLNG!L86+Bawana_Spot!L86</f>
        <v>19.63</v>
      </c>
      <c r="L86" s="196">
        <f>PPCL_NG!S86+PPCL_Spot!S86+GT_NG!S86+GT_Spot!S86+Bawana_NG!S86+Bawana_RLNG!S86+Bawana_Spot!S86</f>
        <v>19.60929200240529</v>
      </c>
      <c r="M86" s="197">
        <f t="shared" si="9"/>
        <v>2.0707997594708871E-2</v>
      </c>
      <c r="N86" s="196">
        <f>PPCL_NG!M86+PPCL_Spot!M86+GT_NG!M86+GT_Spot!M86+Bawana_NG!M86+Bawana_RLNG!M86+Bawana_Spot!M86</f>
        <v>58.53</v>
      </c>
      <c r="O86" s="196">
        <f>PPCL_NG!T86+PPCL_Spot!T86+GT_NG!T86+GT_Spot!T86+Bawana_NG!T86+Bawana_RLNG!T86+Bawana_Spot!T86</f>
        <v>58.40861265923494</v>
      </c>
      <c r="P86" s="197">
        <f t="shared" si="10"/>
        <v>0.12138734076506097</v>
      </c>
      <c r="Q86" s="197">
        <f t="shared" si="11"/>
        <v>0.40555999999999504</v>
      </c>
    </row>
    <row r="87" spans="1:17">
      <c r="A87" s="33" t="s">
        <v>129</v>
      </c>
      <c r="B87" s="196">
        <f>PPCL_NG!I87+PPCL_Spot!I87+GT_NG!I87+GT_Spot!I87+Bawana_NG!I87+Bawana_RLNG!I87+Bawana_Spot!I87</f>
        <v>83.76</v>
      </c>
      <c r="C87" s="196">
        <f>PPCL_NG!P87+PPCL_Spot!P87+GT_NG!P87+GT_Spot!P87+Bawana_NG!P87+Bawana_RLNG!P87+Bawana_Spot!P87</f>
        <v>83.590005630232667</v>
      </c>
      <c r="D87" s="197">
        <f t="shared" si="6"/>
        <v>0.16999436976733762</v>
      </c>
      <c r="E87" s="196">
        <f>PPCL_NG!J87+PPCL_Spot!J87+GT_NG!J87+GT_Spot!J87+Bawana_NG!J87+Bawana_RLNG!J87+Bawana_Spot!J87</f>
        <v>48.43</v>
      </c>
      <c r="F87" s="196">
        <f>PPCL_NG!Q87+PPCL_Spot!Q87+GT_NG!Q87+GT_Spot!Q87+Bawana_NG!Q87+Bawana_RLNG!Q87+Bawana_Spot!Q87</f>
        <v>48.336799840880708</v>
      </c>
      <c r="G87" s="197">
        <f t="shared" si="7"/>
        <v>9.320015911929147E-2</v>
      </c>
      <c r="H87" s="196">
        <f>PPCL_NG!K87+PPCL_Spot!K87+GT_NG!K87+GT_Spot!K87+Bawana_NG!K87+Bawana_RLNG!K87+Bawana_Spot!K87</f>
        <v>5.84</v>
      </c>
      <c r="I87" s="196">
        <f>PPCL_NG!R87+PPCL_Spot!R87+GT_NG!R87+GT_Spot!R87+Bawana_NG!R87+Bawana_RLNG!R87+Bawana_Spot!R87</f>
        <v>5.8397298672464037</v>
      </c>
      <c r="J87" s="197">
        <f t="shared" si="8"/>
        <v>2.7013275359610844E-4</v>
      </c>
      <c r="K87" s="196">
        <f>PPCL_NG!L87+PPCL_Spot!L87+GT_NG!L87+GT_Spot!L87+Bawana_NG!L87+Bawana_RLNG!L87+Bawana_Spot!L87</f>
        <v>19.63</v>
      </c>
      <c r="L87" s="196">
        <f>PPCL_NG!S87+PPCL_Spot!S87+GT_NG!S87+GT_Spot!S87+Bawana_NG!S87+Bawana_RLNG!S87+Bawana_Spot!S87</f>
        <v>19.60929200240529</v>
      </c>
      <c r="M87" s="197">
        <f t="shared" si="9"/>
        <v>2.0707997594708871E-2</v>
      </c>
      <c r="N87" s="196">
        <f>PPCL_NG!M87+PPCL_Spot!M87+GT_NG!M87+GT_Spot!M87+Bawana_NG!M87+Bawana_RLNG!M87+Bawana_Spot!M87</f>
        <v>58.53</v>
      </c>
      <c r="O87" s="196">
        <f>PPCL_NG!T87+PPCL_Spot!T87+GT_NG!T87+GT_Spot!T87+Bawana_NG!T87+Bawana_RLNG!T87+Bawana_Spot!T87</f>
        <v>58.40861265923494</v>
      </c>
      <c r="P87" s="197">
        <f t="shared" si="10"/>
        <v>0.12138734076506097</v>
      </c>
      <c r="Q87" s="197">
        <f t="shared" si="11"/>
        <v>0.40555999999999504</v>
      </c>
    </row>
    <row r="88" spans="1:17">
      <c r="A88" s="33" t="s">
        <v>130</v>
      </c>
      <c r="B88" s="196">
        <f>PPCL_NG!I88+PPCL_Spot!I88+GT_NG!I88+GT_Spot!I88+Bawana_NG!I88+Bawana_RLNG!I88+Bawana_Spot!I88</f>
        <v>83.76</v>
      </c>
      <c r="C88" s="196">
        <f>PPCL_NG!P88+PPCL_Spot!P88+GT_NG!P88+GT_Spot!P88+Bawana_NG!P88+Bawana_RLNG!P88+Bawana_Spot!P88</f>
        <v>83.590005630232667</v>
      </c>
      <c r="D88" s="197">
        <f t="shared" si="6"/>
        <v>0.16999436976733762</v>
      </c>
      <c r="E88" s="196">
        <f>PPCL_NG!J88+PPCL_Spot!J88+GT_NG!J88+GT_Spot!J88+Bawana_NG!J88+Bawana_RLNG!J88+Bawana_Spot!J88</f>
        <v>48.43</v>
      </c>
      <c r="F88" s="196">
        <f>PPCL_NG!Q88+PPCL_Spot!Q88+GT_NG!Q88+GT_Spot!Q88+Bawana_NG!Q88+Bawana_RLNG!Q88+Bawana_Spot!Q88</f>
        <v>48.336799840880708</v>
      </c>
      <c r="G88" s="197">
        <f t="shared" si="7"/>
        <v>9.320015911929147E-2</v>
      </c>
      <c r="H88" s="196">
        <f>PPCL_NG!K88+PPCL_Spot!K88+GT_NG!K88+GT_Spot!K88+Bawana_NG!K88+Bawana_RLNG!K88+Bawana_Spot!K88</f>
        <v>5.84</v>
      </c>
      <c r="I88" s="196">
        <f>PPCL_NG!R88+PPCL_Spot!R88+GT_NG!R88+GT_Spot!R88+Bawana_NG!R88+Bawana_RLNG!R88+Bawana_Spot!R88</f>
        <v>5.8397298672464037</v>
      </c>
      <c r="J88" s="197">
        <f t="shared" si="8"/>
        <v>2.7013275359610844E-4</v>
      </c>
      <c r="K88" s="196">
        <f>PPCL_NG!L88+PPCL_Spot!L88+GT_NG!L88+GT_Spot!L88+Bawana_NG!L88+Bawana_RLNG!L88+Bawana_Spot!L88</f>
        <v>19.63</v>
      </c>
      <c r="L88" s="196">
        <f>PPCL_NG!S88+PPCL_Spot!S88+GT_NG!S88+GT_Spot!S88+Bawana_NG!S88+Bawana_RLNG!S88+Bawana_Spot!S88</f>
        <v>19.60929200240529</v>
      </c>
      <c r="M88" s="197">
        <f t="shared" si="9"/>
        <v>2.0707997594708871E-2</v>
      </c>
      <c r="N88" s="196">
        <f>PPCL_NG!M88+PPCL_Spot!M88+GT_NG!M88+GT_Spot!M88+Bawana_NG!M88+Bawana_RLNG!M88+Bawana_Spot!M88</f>
        <v>58.53</v>
      </c>
      <c r="O88" s="196">
        <f>PPCL_NG!T88+PPCL_Spot!T88+GT_NG!T88+GT_Spot!T88+Bawana_NG!T88+Bawana_RLNG!T88+Bawana_Spot!T88</f>
        <v>58.40861265923494</v>
      </c>
      <c r="P88" s="197">
        <f t="shared" si="10"/>
        <v>0.12138734076506097</v>
      </c>
      <c r="Q88" s="197">
        <f t="shared" si="11"/>
        <v>0.40555999999999504</v>
      </c>
    </row>
    <row r="89" spans="1:17">
      <c r="A89" s="33" t="s">
        <v>131</v>
      </c>
      <c r="B89" s="196">
        <f>PPCL_NG!I89+PPCL_Spot!I89+GT_NG!I89+GT_Spot!I89+Bawana_NG!I89+Bawana_RLNG!I89+Bawana_Spot!I89</f>
        <v>83.76</v>
      </c>
      <c r="C89" s="196">
        <f>PPCL_NG!P89+PPCL_Spot!P89+GT_NG!P89+GT_Spot!P89+Bawana_NG!P89+Bawana_RLNG!P89+Bawana_Spot!P89</f>
        <v>83.590005630232667</v>
      </c>
      <c r="D89" s="197">
        <f t="shared" si="6"/>
        <v>0.16999436976733762</v>
      </c>
      <c r="E89" s="196">
        <f>PPCL_NG!J89+PPCL_Spot!J89+GT_NG!J89+GT_Spot!J89+Bawana_NG!J89+Bawana_RLNG!J89+Bawana_Spot!J89</f>
        <v>48.43</v>
      </c>
      <c r="F89" s="196">
        <f>PPCL_NG!Q89+PPCL_Spot!Q89+GT_NG!Q89+GT_Spot!Q89+Bawana_NG!Q89+Bawana_RLNG!Q89+Bawana_Spot!Q89</f>
        <v>48.336799840880708</v>
      </c>
      <c r="G89" s="197">
        <f t="shared" si="7"/>
        <v>9.320015911929147E-2</v>
      </c>
      <c r="H89" s="196">
        <f>PPCL_NG!K89+PPCL_Spot!K89+GT_NG!K89+GT_Spot!K89+Bawana_NG!K89+Bawana_RLNG!K89+Bawana_Spot!K89</f>
        <v>5.84</v>
      </c>
      <c r="I89" s="196">
        <f>PPCL_NG!R89+PPCL_Spot!R89+GT_NG!R89+GT_Spot!R89+Bawana_NG!R89+Bawana_RLNG!R89+Bawana_Spot!R89</f>
        <v>5.8397298672464037</v>
      </c>
      <c r="J89" s="197">
        <f t="shared" si="8"/>
        <v>2.7013275359610844E-4</v>
      </c>
      <c r="K89" s="196">
        <f>PPCL_NG!L89+PPCL_Spot!L89+GT_NG!L89+GT_Spot!L89+Bawana_NG!L89+Bawana_RLNG!L89+Bawana_Spot!L89</f>
        <v>19.63</v>
      </c>
      <c r="L89" s="196">
        <f>PPCL_NG!S89+PPCL_Spot!S89+GT_NG!S89+GT_Spot!S89+Bawana_NG!S89+Bawana_RLNG!S89+Bawana_Spot!S89</f>
        <v>19.60929200240529</v>
      </c>
      <c r="M89" s="197">
        <f t="shared" si="9"/>
        <v>2.0707997594708871E-2</v>
      </c>
      <c r="N89" s="196">
        <f>PPCL_NG!M89+PPCL_Spot!M89+GT_NG!M89+GT_Spot!M89+Bawana_NG!M89+Bawana_RLNG!M89+Bawana_Spot!M89</f>
        <v>58.53</v>
      </c>
      <c r="O89" s="196">
        <f>PPCL_NG!T89+PPCL_Spot!T89+GT_NG!T89+GT_Spot!T89+Bawana_NG!T89+Bawana_RLNG!T89+Bawana_Spot!T89</f>
        <v>58.40861265923494</v>
      </c>
      <c r="P89" s="197">
        <f t="shared" si="10"/>
        <v>0.12138734076506097</v>
      </c>
      <c r="Q89" s="197">
        <f t="shared" si="11"/>
        <v>0.40555999999999504</v>
      </c>
    </row>
    <row r="90" spans="1:17">
      <c r="A90" s="33" t="s">
        <v>132</v>
      </c>
      <c r="B90" s="196">
        <f>PPCL_NG!I90+PPCL_Spot!I90+GT_NG!I90+GT_Spot!I90+Bawana_NG!I90+Bawana_RLNG!I90+Bawana_Spot!I90</f>
        <v>83.76</v>
      </c>
      <c r="C90" s="196">
        <f>PPCL_NG!P90+PPCL_Spot!P90+GT_NG!P90+GT_Spot!P90+Bawana_NG!P90+Bawana_RLNG!P90+Bawana_Spot!P90</f>
        <v>83.590005630232667</v>
      </c>
      <c r="D90" s="197">
        <f t="shared" si="6"/>
        <v>0.16999436976733762</v>
      </c>
      <c r="E90" s="196">
        <f>PPCL_NG!J90+PPCL_Spot!J90+GT_NG!J90+GT_Spot!J90+Bawana_NG!J90+Bawana_RLNG!J90+Bawana_Spot!J90</f>
        <v>48.43</v>
      </c>
      <c r="F90" s="196">
        <f>PPCL_NG!Q90+PPCL_Spot!Q90+GT_NG!Q90+GT_Spot!Q90+Bawana_NG!Q90+Bawana_RLNG!Q90+Bawana_Spot!Q90</f>
        <v>48.336799840880708</v>
      </c>
      <c r="G90" s="197">
        <f t="shared" si="7"/>
        <v>9.320015911929147E-2</v>
      </c>
      <c r="H90" s="196">
        <f>PPCL_NG!K90+PPCL_Spot!K90+GT_NG!K90+GT_Spot!K90+Bawana_NG!K90+Bawana_RLNG!K90+Bawana_Spot!K90</f>
        <v>5.84</v>
      </c>
      <c r="I90" s="196">
        <f>PPCL_NG!R90+PPCL_Spot!R90+GT_NG!R90+GT_Spot!R90+Bawana_NG!R90+Bawana_RLNG!R90+Bawana_Spot!R90</f>
        <v>5.8397298672464037</v>
      </c>
      <c r="J90" s="197">
        <f t="shared" si="8"/>
        <v>2.7013275359610844E-4</v>
      </c>
      <c r="K90" s="196">
        <f>PPCL_NG!L90+PPCL_Spot!L90+GT_NG!L90+GT_Spot!L90+Bawana_NG!L90+Bawana_RLNG!L90+Bawana_Spot!L90</f>
        <v>19.63</v>
      </c>
      <c r="L90" s="196">
        <f>PPCL_NG!S90+PPCL_Spot!S90+GT_NG!S90+GT_Spot!S90+Bawana_NG!S90+Bawana_RLNG!S90+Bawana_Spot!S90</f>
        <v>19.60929200240529</v>
      </c>
      <c r="M90" s="197">
        <f t="shared" si="9"/>
        <v>2.0707997594708871E-2</v>
      </c>
      <c r="N90" s="196">
        <f>PPCL_NG!M90+PPCL_Spot!M90+GT_NG!M90+GT_Spot!M90+Bawana_NG!M90+Bawana_RLNG!M90+Bawana_Spot!M90</f>
        <v>58.53</v>
      </c>
      <c r="O90" s="196">
        <f>PPCL_NG!T90+PPCL_Spot!T90+GT_NG!T90+GT_Spot!T90+Bawana_NG!T90+Bawana_RLNG!T90+Bawana_Spot!T90</f>
        <v>58.40861265923494</v>
      </c>
      <c r="P90" s="197">
        <f t="shared" si="10"/>
        <v>0.12138734076506097</v>
      </c>
      <c r="Q90" s="197">
        <f t="shared" si="11"/>
        <v>0.40555999999999504</v>
      </c>
    </row>
    <row r="91" spans="1:17">
      <c r="A91" s="33" t="s">
        <v>133</v>
      </c>
      <c r="B91" s="196">
        <f>PPCL_NG!I91+PPCL_Spot!I91+GT_NG!I91+GT_Spot!I91+Bawana_NG!I91+Bawana_RLNG!I91+Bawana_Spot!I91</f>
        <v>83.76</v>
      </c>
      <c r="C91" s="196">
        <f>PPCL_NG!P91+PPCL_Spot!P91+GT_NG!P91+GT_Spot!P91+Bawana_NG!P91+Bawana_RLNG!P91+Bawana_Spot!P91</f>
        <v>83.590005630232667</v>
      </c>
      <c r="D91" s="197">
        <f t="shared" si="6"/>
        <v>0.16999436976733762</v>
      </c>
      <c r="E91" s="196">
        <f>PPCL_NG!J91+PPCL_Spot!J91+GT_NG!J91+GT_Spot!J91+Bawana_NG!J91+Bawana_RLNG!J91+Bawana_Spot!J91</f>
        <v>48.43</v>
      </c>
      <c r="F91" s="196">
        <f>PPCL_NG!Q91+PPCL_Spot!Q91+GT_NG!Q91+GT_Spot!Q91+Bawana_NG!Q91+Bawana_RLNG!Q91+Bawana_Spot!Q91</f>
        <v>48.336799840880708</v>
      </c>
      <c r="G91" s="197">
        <f t="shared" si="7"/>
        <v>9.320015911929147E-2</v>
      </c>
      <c r="H91" s="196">
        <f>PPCL_NG!K91+PPCL_Spot!K91+GT_NG!K91+GT_Spot!K91+Bawana_NG!K91+Bawana_RLNG!K91+Bawana_Spot!K91</f>
        <v>5.84</v>
      </c>
      <c r="I91" s="196">
        <f>PPCL_NG!R91+PPCL_Spot!R91+GT_NG!R91+GT_Spot!R91+Bawana_NG!R91+Bawana_RLNG!R91+Bawana_Spot!R91</f>
        <v>5.8397298672464037</v>
      </c>
      <c r="J91" s="197">
        <f t="shared" si="8"/>
        <v>2.7013275359610844E-4</v>
      </c>
      <c r="K91" s="196">
        <f>PPCL_NG!L91+PPCL_Spot!L91+GT_NG!L91+GT_Spot!L91+Bawana_NG!L91+Bawana_RLNG!L91+Bawana_Spot!L91</f>
        <v>19.63</v>
      </c>
      <c r="L91" s="196">
        <f>PPCL_NG!S91+PPCL_Spot!S91+GT_NG!S91+GT_Spot!S91+Bawana_NG!S91+Bawana_RLNG!S91+Bawana_Spot!S91</f>
        <v>19.60929200240529</v>
      </c>
      <c r="M91" s="197">
        <f t="shared" si="9"/>
        <v>2.0707997594708871E-2</v>
      </c>
      <c r="N91" s="196">
        <f>PPCL_NG!M91+PPCL_Spot!M91+GT_NG!M91+GT_Spot!M91+Bawana_NG!M91+Bawana_RLNG!M91+Bawana_Spot!M91</f>
        <v>58.53</v>
      </c>
      <c r="O91" s="196">
        <f>PPCL_NG!T91+PPCL_Spot!T91+GT_NG!T91+GT_Spot!T91+Bawana_NG!T91+Bawana_RLNG!T91+Bawana_Spot!T91</f>
        <v>58.40861265923494</v>
      </c>
      <c r="P91" s="197">
        <f t="shared" si="10"/>
        <v>0.12138734076506097</v>
      </c>
      <c r="Q91" s="197">
        <f t="shared" si="11"/>
        <v>0.40555999999999504</v>
      </c>
    </row>
    <row r="92" spans="1:17">
      <c r="A92" s="33" t="s">
        <v>134</v>
      </c>
      <c r="B92" s="196">
        <f>PPCL_NG!I92+PPCL_Spot!I92+GT_NG!I92+GT_Spot!I92+Bawana_NG!I92+Bawana_RLNG!I92+Bawana_Spot!I92</f>
        <v>83.76</v>
      </c>
      <c r="C92" s="196">
        <f>PPCL_NG!P92+PPCL_Spot!P92+GT_NG!P92+GT_Spot!P92+Bawana_NG!P92+Bawana_RLNG!P92+Bawana_Spot!P92</f>
        <v>83.590005630232667</v>
      </c>
      <c r="D92" s="197">
        <f t="shared" si="6"/>
        <v>0.16999436976733762</v>
      </c>
      <c r="E92" s="196">
        <f>PPCL_NG!J92+PPCL_Spot!J92+GT_NG!J92+GT_Spot!J92+Bawana_NG!J92+Bawana_RLNG!J92+Bawana_Spot!J92</f>
        <v>48.43</v>
      </c>
      <c r="F92" s="196">
        <f>PPCL_NG!Q92+PPCL_Spot!Q92+GT_NG!Q92+GT_Spot!Q92+Bawana_NG!Q92+Bawana_RLNG!Q92+Bawana_Spot!Q92</f>
        <v>48.336799840880708</v>
      </c>
      <c r="G92" s="197">
        <f t="shared" si="7"/>
        <v>9.320015911929147E-2</v>
      </c>
      <c r="H92" s="196">
        <f>PPCL_NG!K92+PPCL_Spot!K92+GT_NG!K92+GT_Spot!K92+Bawana_NG!K92+Bawana_RLNG!K92+Bawana_Spot!K92</f>
        <v>5.84</v>
      </c>
      <c r="I92" s="196">
        <f>PPCL_NG!R92+PPCL_Spot!R92+GT_NG!R92+GT_Spot!R92+Bawana_NG!R92+Bawana_RLNG!R92+Bawana_Spot!R92</f>
        <v>5.8397298672464037</v>
      </c>
      <c r="J92" s="197">
        <f t="shared" si="8"/>
        <v>2.7013275359610844E-4</v>
      </c>
      <c r="K92" s="196">
        <f>PPCL_NG!L92+PPCL_Spot!L92+GT_NG!L92+GT_Spot!L92+Bawana_NG!L92+Bawana_RLNG!L92+Bawana_Spot!L92</f>
        <v>19.63</v>
      </c>
      <c r="L92" s="196">
        <f>PPCL_NG!S92+PPCL_Spot!S92+GT_NG!S92+GT_Spot!S92+Bawana_NG!S92+Bawana_RLNG!S92+Bawana_Spot!S92</f>
        <v>19.60929200240529</v>
      </c>
      <c r="M92" s="197">
        <f t="shared" si="9"/>
        <v>2.0707997594708871E-2</v>
      </c>
      <c r="N92" s="196">
        <f>PPCL_NG!M92+PPCL_Spot!M92+GT_NG!M92+GT_Spot!M92+Bawana_NG!M92+Bawana_RLNG!M92+Bawana_Spot!M92</f>
        <v>58.53</v>
      </c>
      <c r="O92" s="196">
        <f>PPCL_NG!T92+PPCL_Spot!T92+GT_NG!T92+GT_Spot!T92+Bawana_NG!T92+Bawana_RLNG!T92+Bawana_Spot!T92</f>
        <v>58.40861265923494</v>
      </c>
      <c r="P92" s="197">
        <f t="shared" si="10"/>
        <v>0.12138734076506097</v>
      </c>
      <c r="Q92" s="197">
        <f t="shared" si="11"/>
        <v>0.40555999999999504</v>
      </c>
    </row>
    <row r="93" spans="1:17">
      <c r="A93" s="33" t="s">
        <v>135</v>
      </c>
      <c r="B93" s="196">
        <f>PPCL_NG!I93+PPCL_Spot!I93+GT_NG!I93+GT_Spot!I93+Bawana_NG!I93+Bawana_RLNG!I93+Bawana_Spot!I93</f>
        <v>83.76</v>
      </c>
      <c r="C93" s="196">
        <f>PPCL_NG!P93+PPCL_Spot!P93+GT_NG!P93+GT_Spot!P93+Bawana_NG!P93+Bawana_RLNG!P93+Bawana_Spot!P93</f>
        <v>83.590005630232667</v>
      </c>
      <c r="D93" s="197">
        <f t="shared" si="6"/>
        <v>0.16999436976733762</v>
      </c>
      <c r="E93" s="196">
        <f>PPCL_NG!J93+PPCL_Spot!J93+GT_NG!J93+GT_Spot!J93+Bawana_NG!J93+Bawana_RLNG!J93+Bawana_Spot!J93</f>
        <v>48.43</v>
      </c>
      <c r="F93" s="196">
        <f>PPCL_NG!Q93+PPCL_Spot!Q93+GT_NG!Q93+GT_Spot!Q93+Bawana_NG!Q93+Bawana_RLNG!Q93+Bawana_Spot!Q93</f>
        <v>48.336799840880708</v>
      </c>
      <c r="G93" s="197">
        <f t="shared" si="7"/>
        <v>9.320015911929147E-2</v>
      </c>
      <c r="H93" s="196">
        <f>PPCL_NG!K93+PPCL_Spot!K93+GT_NG!K93+GT_Spot!K93+Bawana_NG!K93+Bawana_RLNG!K93+Bawana_Spot!K93</f>
        <v>5.84</v>
      </c>
      <c r="I93" s="196">
        <f>PPCL_NG!R93+PPCL_Spot!R93+GT_NG!R93+GT_Spot!R93+Bawana_NG!R93+Bawana_RLNG!R93+Bawana_Spot!R93</f>
        <v>5.8397298672464037</v>
      </c>
      <c r="J93" s="197">
        <f t="shared" si="8"/>
        <v>2.7013275359610844E-4</v>
      </c>
      <c r="K93" s="196">
        <f>PPCL_NG!L93+PPCL_Spot!L93+GT_NG!L93+GT_Spot!L93+Bawana_NG!L93+Bawana_RLNG!L93+Bawana_Spot!L93</f>
        <v>19.63</v>
      </c>
      <c r="L93" s="196">
        <f>PPCL_NG!S93+PPCL_Spot!S93+GT_NG!S93+GT_Spot!S93+Bawana_NG!S93+Bawana_RLNG!S93+Bawana_Spot!S93</f>
        <v>19.60929200240529</v>
      </c>
      <c r="M93" s="197">
        <f t="shared" si="9"/>
        <v>2.0707997594708871E-2</v>
      </c>
      <c r="N93" s="196">
        <f>PPCL_NG!M93+PPCL_Spot!M93+GT_NG!M93+GT_Spot!M93+Bawana_NG!M93+Bawana_RLNG!M93+Bawana_Spot!M93</f>
        <v>58.53</v>
      </c>
      <c r="O93" s="196">
        <f>PPCL_NG!T93+PPCL_Spot!T93+GT_NG!T93+GT_Spot!T93+Bawana_NG!T93+Bawana_RLNG!T93+Bawana_Spot!T93</f>
        <v>58.40861265923494</v>
      </c>
      <c r="P93" s="197">
        <f t="shared" si="10"/>
        <v>0.12138734076506097</v>
      </c>
      <c r="Q93" s="197">
        <f t="shared" si="11"/>
        <v>0.40555999999999504</v>
      </c>
    </row>
    <row r="94" spans="1:17">
      <c r="A94" s="33" t="s">
        <v>136</v>
      </c>
      <c r="B94" s="196">
        <f>PPCL_NG!I94+PPCL_Spot!I94+GT_NG!I94+GT_Spot!I94+Bawana_NG!I94+Bawana_RLNG!I94+Bawana_Spot!I94</f>
        <v>83.76</v>
      </c>
      <c r="C94" s="196">
        <f>PPCL_NG!P94+PPCL_Spot!P94+GT_NG!P94+GT_Spot!P94+Bawana_NG!P94+Bawana_RLNG!P94+Bawana_Spot!P94</f>
        <v>83.590005630232667</v>
      </c>
      <c r="D94" s="197">
        <f t="shared" si="6"/>
        <v>0.16999436976733762</v>
      </c>
      <c r="E94" s="196">
        <f>PPCL_NG!J94+PPCL_Spot!J94+GT_NG!J94+GT_Spot!J94+Bawana_NG!J94+Bawana_RLNG!J94+Bawana_Spot!J94</f>
        <v>48.43</v>
      </c>
      <c r="F94" s="196">
        <f>PPCL_NG!Q94+PPCL_Spot!Q94+GT_NG!Q94+GT_Spot!Q94+Bawana_NG!Q94+Bawana_RLNG!Q94+Bawana_Spot!Q94</f>
        <v>48.336799840880708</v>
      </c>
      <c r="G94" s="197">
        <f t="shared" si="7"/>
        <v>9.320015911929147E-2</v>
      </c>
      <c r="H94" s="196">
        <f>PPCL_NG!K94+PPCL_Spot!K94+GT_NG!K94+GT_Spot!K94+Bawana_NG!K94+Bawana_RLNG!K94+Bawana_Spot!K94</f>
        <v>5.84</v>
      </c>
      <c r="I94" s="196">
        <f>PPCL_NG!R94+PPCL_Spot!R94+GT_NG!R94+GT_Spot!R94+Bawana_NG!R94+Bawana_RLNG!R94+Bawana_Spot!R94</f>
        <v>5.8397298672464037</v>
      </c>
      <c r="J94" s="197">
        <f t="shared" si="8"/>
        <v>2.7013275359610844E-4</v>
      </c>
      <c r="K94" s="196">
        <f>PPCL_NG!L94+PPCL_Spot!L94+GT_NG!L94+GT_Spot!L94+Bawana_NG!L94+Bawana_RLNG!L94+Bawana_Spot!L94</f>
        <v>19.63</v>
      </c>
      <c r="L94" s="196">
        <f>PPCL_NG!S94+PPCL_Spot!S94+GT_NG!S94+GT_Spot!S94+Bawana_NG!S94+Bawana_RLNG!S94+Bawana_Spot!S94</f>
        <v>19.60929200240529</v>
      </c>
      <c r="M94" s="197">
        <f t="shared" si="9"/>
        <v>2.0707997594708871E-2</v>
      </c>
      <c r="N94" s="196">
        <f>PPCL_NG!M94+PPCL_Spot!M94+GT_NG!M94+GT_Spot!M94+Bawana_NG!M94+Bawana_RLNG!M94+Bawana_Spot!M94</f>
        <v>58.53</v>
      </c>
      <c r="O94" s="196">
        <f>PPCL_NG!T94+PPCL_Spot!T94+GT_NG!T94+GT_Spot!T94+Bawana_NG!T94+Bawana_RLNG!T94+Bawana_Spot!T94</f>
        <v>58.40861265923494</v>
      </c>
      <c r="P94" s="197">
        <f t="shared" si="10"/>
        <v>0.12138734076506097</v>
      </c>
      <c r="Q94" s="197">
        <f t="shared" si="11"/>
        <v>0.40555999999999504</v>
      </c>
    </row>
    <row r="95" spans="1:17">
      <c r="A95" s="33" t="s">
        <v>137</v>
      </c>
      <c r="B95" s="196">
        <f>PPCL_NG!I95+PPCL_Spot!I95+GT_NG!I95+GT_Spot!I95+Bawana_NG!I95+Bawana_RLNG!I95+Bawana_Spot!I95</f>
        <v>83.76</v>
      </c>
      <c r="C95" s="196">
        <f>PPCL_NG!P95+PPCL_Spot!P95+GT_NG!P95+GT_Spot!P95+Bawana_NG!P95+Bawana_RLNG!P95+Bawana_Spot!P95</f>
        <v>83.590005630232667</v>
      </c>
      <c r="D95" s="197">
        <f t="shared" si="6"/>
        <v>0.16999436976733762</v>
      </c>
      <c r="E95" s="196">
        <f>PPCL_NG!J95+PPCL_Spot!J95+GT_NG!J95+GT_Spot!J95+Bawana_NG!J95+Bawana_RLNG!J95+Bawana_Spot!J95</f>
        <v>48.43</v>
      </c>
      <c r="F95" s="196">
        <f>PPCL_NG!Q95+PPCL_Spot!Q95+GT_NG!Q95+GT_Spot!Q95+Bawana_NG!Q95+Bawana_RLNG!Q95+Bawana_Spot!Q95</f>
        <v>48.336799840880708</v>
      </c>
      <c r="G95" s="197">
        <f t="shared" si="7"/>
        <v>9.320015911929147E-2</v>
      </c>
      <c r="H95" s="196">
        <f>PPCL_NG!K95+PPCL_Spot!K95+GT_NG!K95+GT_Spot!K95+Bawana_NG!K95+Bawana_RLNG!K95+Bawana_Spot!K95</f>
        <v>5.84</v>
      </c>
      <c r="I95" s="196">
        <f>PPCL_NG!R95+PPCL_Spot!R95+GT_NG!R95+GT_Spot!R95+Bawana_NG!R95+Bawana_RLNG!R95+Bawana_Spot!R95</f>
        <v>5.8397298672464037</v>
      </c>
      <c r="J95" s="197">
        <f t="shared" si="8"/>
        <v>2.7013275359610844E-4</v>
      </c>
      <c r="K95" s="196">
        <f>PPCL_NG!L95+PPCL_Spot!L95+GT_NG!L95+GT_Spot!L95+Bawana_NG!L95+Bawana_RLNG!L95+Bawana_Spot!L95</f>
        <v>19.63</v>
      </c>
      <c r="L95" s="196">
        <f>PPCL_NG!S95+PPCL_Spot!S95+GT_NG!S95+GT_Spot!S95+Bawana_NG!S95+Bawana_RLNG!S95+Bawana_Spot!S95</f>
        <v>19.60929200240529</v>
      </c>
      <c r="M95" s="197">
        <f t="shared" si="9"/>
        <v>2.0707997594708871E-2</v>
      </c>
      <c r="N95" s="196">
        <f>PPCL_NG!M95+PPCL_Spot!M95+GT_NG!M95+GT_Spot!M95+Bawana_NG!M95+Bawana_RLNG!M95+Bawana_Spot!M95</f>
        <v>58.53</v>
      </c>
      <c r="O95" s="196">
        <f>PPCL_NG!T95+PPCL_Spot!T95+GT_NG!T95+GT_Spot!T95+Bawana_NG!T95+Bawana_RLNG!T95+Bawana_Spot!T95</f>
        <v>58.40861265923494</v>
      </c>
      <c r="P95" s="197">
        <f t="shared" si="10"/>
        <v>0.12138734076506097</v>
      </c>
      <c r="Q95" s="197">
        <f t="shared" si="11"/>
        <v>0.40555999999999504</v>
      </c>
    </row>
    <row r="96" spans="1:17">
      <c r="A96" s="33" t="s">
        <v>138</v>
      </c>
      <c r="B96" s="196">
        <f>PPCL_NG!I96+PPCL_Spot!I96+GT_NG!I96+GT_Spot!I96+Bawana_NG!I96+Bawana_RLNG!I96+Bawana_Spot!I96</f>
        <v>83.76</v>
      </c>
      <c r="C96" s="196">
        <f>PPCL_NG!P96+PPCL_Spot!P96+GT_NG!P96+GT_Spot!P96+Bawana_NG!P96+Bawana_RLNG!P96+Bawana_Spot!P96</f>
        <v>83.590005630232667</v>
      </c>
      <c r="D96" s="197">
        <f t="shared" si="6"/>
        <v>0.16999436976733762</v>
      </c>
      <c r="E96" s="196">
        <f>PPCL_NG!J96+PPCL_Spot!J96+GT_NG!J96+GT_Spot!J96+Bawana_NG!J96+Bawana_RLNG!J96+Bawana_Spot!J96</f>
        <v>48.43</v>
      </c>
      <c r="F96" s="196">
        <f>PPCL_NG!Q96+PPCL_Spot!Q96+GT_NG!Q96+GT_Spot!Q96+Bawana_NG!Q96+Bawana_RLNG!Q96+Bawana_Spot!Q96</f>
        <v>48.336799840880708</v>
      </c>
      <c r="G96" s="197">
        <f t="shared" si="7"/>
        <v>9.320015911929147E-2</v>
      </c>
      <c r="H96" s="196">
        <f>PPCL_NG!K96+PPCL_Spot!K96+GT_NG!K96+GT_Spot!K96+Bawana_NG!K96+Bawana_RLNG!K96+Bawana_Spot!K96</f>
        <v>5.84</v>
      </c>
      <c r="I96" s="196">
        <f>PPCL_NG!R96+PPCL_Spot!R96+GT_NG!R96+GT_Spot!R96+Bawana_NG!R96+Bawana_RLNG!R96+Bawana_Spot!R96</f>
        <v>5.8397298672464037</v>
      </c>
      <c r="J96" s="197">
        <f t="shared" si="8"/>
        <v>2.7013275359610844E-4</v>
      </c>
      <c r="K96" s="196">
        <f>PPCL_NG!L96+PPCL_Spot!L96+GT_NG!L96+GT_Spot!L96+Bawana_NG!L96+Bawana_RLNG!L96+Bawana_Spot!L96</f>
        <v>19.63</v>
      </c>
      <c r="L96" s="196">
        <f>PPCL_NG!S96+PPCL_Spot!S96+GT_NG!S96+GT_Spot!S96+Bawana_NG!S96+Bawana_RLNG!S96+Bawana_Spot!S96</f>
        <v>19.60929200240529</v>
      </c>
      <c r="M96" s="197">
        <f t="shared" si="9"/>
        <v>2.0707997594708871E-2</v>
      </c>
      <c r="N96" s="196">
        <f>PPCL_NG!M96+PPCL_Spot!M96+GT_NG!M96+GT_Spot!M96+Bawana_NG!M96+Bawana_RLNG!M96+Bawana_Spot!M96</f>
        <v>58.53</v>
      </c>
      <c r="O96" s="196">
        <f>PPCL_NG!T96+PPCL_Spot!T96+GT_NG!T96+GT_Spot!T96+Bawana_NG!T96+Bawana_RLNG!T96+Bawana_Spot!T96</f>
        <v>58.40861265923494</v>
      </c>
      <c r="P96" s="197">
        <f t="shared" si="10"/>
        <v>0.12138734076506097</v>
      </c>
      <c r="Q96" s="197">
        <f t="shared" si="11"/>
        <v>0.40555999999999504</v>
      </c>
    </row>
    <row r="97" spans="1:17">
      <c r="A97" s="33" t="s">
        <v>139</v>
      </c>
      <c r="B97" s="196">
        <f>PPCL_NG!I97+PPCL_Spot!I97+GT_NG!I97+GT_Spot!I97+Bawana_NG!I97+Bawana_RLNG!I97+Bawana_Spot!I97</f>
        <v>83.76</v>
      </c>
      <c r="C97" s="196">
        <f>PPCL_NG!P97+PPCL_Spot!P97+GT_NG!P97+GT_Spot!P97+Bawana_NG!P97+Bawana_RLNG!P97+Bawana_Spot!P97</f>
        <v>83.590005630232667</v>
      </c>
      <c r="D97" s="197">
        <f t="shared" si="6"/>
        <v>0.16999436976733762</v>
      </c>
      <c r="E97" s="196">
        <f>PPCL_NG!J97+PPCL_Spot!J97+GT_NG!J97+GT_Spot!J97+Bawana_NG!J97+Bawana_RLNG!J97+Bawana_Spot!J97</f>
        <v>48.43</v>
      </c>
      <c r="F97" s="196">
        <f>PPCL_NG!Q97+PPCL_Spot!Q97+GT_NG!Q97+GT_Spot!Q97+Bawana_NG!Q97+Bawana_RLNG!Q97+Bawana_Spot!Q97</f>
        <v>48.336799840880708</v>
      </c>
      <c r="G97" s="197">
        <f t="shared" si="7"/>
        <v>9.320015911929147E-2</v>
      </c>
      <c r="H97" s="196">
        <f>PPCL_NG!K97+PPCL_Spot!K97+GT_NG!K97+GT_Spot!K97+Bawana_NG!K97+Bawana_RLNG!K97+Bawana_Spot!K97</f>
        <v>5.84</v>
      </c>
      <c r="I97" s="196">
        <f>PPCL_NG!R97+PPCL_Spot!R97+GT_NG!R97+GT_Spot!R97+Bawana_NG!R97+Bawana_RLNG!R97+Bawana_Spot!R97</f>
        <v>5.8397298672464037</v>
      </c>
      <c r="J97" s="197">
        <f t="shared" si="8"/>
        <v>2.7013275359610844E-4</v>
      </c>
      <c r="K97" s="196">
        <f>PPCL_NG!L97+PPCL_Spot!L97+GT_NG!L97+GT_Spot!L97+Bawana_NG!L97+Bawana_RLNG!L97+Bawana_Spot!L97</f>
        <v>19.63</v>
      </c>
      <c r="L97" s="196">
        <f>PPCL_NG!S97+PPCL_Spot!S97+GT_NG!S97+GT_Spot!S97+Bawana_NG!S97+Bawana_RLNG!S97+Bawana_Spot!S97</f>
        <v>19.60929200240529</v>
      </c>
      <c r="M97" s="197">
        <f t="shared" si="9"/>
        <v>2.0707997594708871E-2</v>
      </c>
      <c r="N97" s="196">
        <f>PPCL_NG!M97+PPCL_Spot!M97+GT_NG!M97+GT_Spot!M97+Bawana_NG!M97+Bawana_RLNG!M97+Bawana_Spot!M97</f>
        <v>58.53</v>
      </c>
      <c r="O97" s="196">
        <f>PPCL_NG!T97+PPCL_Spot!T97+GT_NG!T97+GT_Spot!T97+Bawana_NG!T97+Bawana_RLNG!T97+Bawana_Spot!T97</f>
        <v>58.40861265923494</v>
      </c>
      <c r="P97" s="197">
        <f t="shared" si="10"/>
        <v>0.12138734076506097</v>
      </c>
      <c r="Q97" s="197">
        <f t="shared" si="11"/>
        <v>0.40555999999999504</v>
      </c>
    </row>
    <row r="98" spans="1:17">
      <c r="A98" s="33" t="s">
        <v>140</v>
      </c>
      <c r="B98" s="196">
        <f>PPCL_NG!I98+PPCL_Spot!I98+GT_NG!I98+GT_Spot!I98+Bawana_NG!I98+Bawana_RLNG!I98+Bawana_Spot!I98</f>
        <v>83.76</v>
      </c>
      <c r="C98" s="196">
        <f>PPCL_NG!P98+PPCL_Spot!P98+GT_NG!P98+GT_Spot!P98+Bawana_NG!P98+Bawana_RLNG!P98+Bawana_Spot!P98</f>
        <v>83.590005630232667</v>
      </c>
      <c r="D98" s="197">
        <f t="shared" si="6"/>
        <v>0.16999436976733762</v>
      </c>
      <c r="E98" s="196">
        <f>PPCL_NG!J98+PPCL_Spot!J98+GT_NG!J98+GT_Spot!J98+Bawana_NG!J98+Bawana_RLNG!J98+Bawana_Spot!J98</f>
        <v>48.43</v>
      </c>
      <c r="F98" s="196">
        <f>PPCL_NG!Q98+PPCL_Spot!Q98+GT_NG!Q98+GT_Spot!Q98+Bawana_NG!Q98+Bawana_RLNG!Q98+Bawana_Spot!Q98</f>
        <v>48.336799840880708</v>
      </c>
      <c r="G98" s="197">
        <f t="shared" si="7"/>
        <v>9.320015911929147E-2</v>
      </c>
      <c r="H98" s="196">
        <f>PPCL_NG!K98+PPCL_Spot!K98+GT_NG!K98+GT_Spot!K98+Bawana_NG!K98+Bawana_RLNG!K98+Bawana_Spot!K98</f>
        <v>5.84</v>
      </c>
      <c r="I98" s="196">
        <f>PPCL_NG!R98+PPCL_Spot!R98+GT_NG!R98+GT_Spot!R98+Bawana_NG!R98+Bawana_RLNG!R98+Bawana_Spot!R98</f>
        <v>5.8397298672464037</v>
      </c>
      <c r="J98" s="197">
        <f t="shared" si="8"/>
        <v>2.7013275359610844E-4</v>
      </c>
      <c r="K98" s="196">
        <f>PPCL_NG!L98+PPCL_Spot!L98+GT_NG!L98+GT_Spot!L98+Bawana_NG!L98+Bawana_RLNG!L98+Bawana_Spot!L98</f>
        <v>19.63</v>
      </c>
      <c r="L98" s="196">
        <f>PPCL_NG!S98+PPCL_Spot!S98+GT_NG!S98+GT_Spot!S98+Bawana_NG!S98+Bawana_RLNG!S98+Bawana_Spot!S98</f>
        <v>19.60929200240529</v>
      </c>
      <c r="M98" s="197">
        <f t="shared" si="9"/>
        <v>2.0707997594708871E-2</v>
      </c>
      <c r="N98" s="196">
        <f>PPCL_NG!M98+PPCL_Spot!M98+GT_NG!M98+GT_Spot!M98+Bawana_NG!M98+Bawana_RLNG!M98+Bawana_Spot!M98</f>
        <v>58.53</v>
      </c>
      <c r="O98" s="196">
        <f>PPCL_NG!T98+PPCL_Spot!T98+GT_NG!T98+GT_Spot!T98+Bawana_NG!T98+Bawana_RLNG!T98+Bawana_Spot!T98</f>
        <v>58.40861265923494</v>
      </c>
      <c r="P98" s="197">
        <f t="shared" si="10"/>
        <v>0.12138734076506097</v>
      </c>
      <c r="Q98" s="197">
        <f t="shared" si="11"/>
        <v>0.40555999999999504</v>
      </c>
    </row>
    <row r="99" spans="1:17">
      <c r="A99" s="33" t="s">
        <v>324</v>
      </c>
      <c r="B99" s="196">
        <f>PPCL_NG!I99+PPCL_Spot!I99+GT_NG!I99+GT_Spot!I99+Bawana_NG!I99+Bawana_RLNG!I99+Bawana_Spot!I99</f>
        <v>1.9807700000000019</v>
      </c>
      <c r="C99" s="196">
        <f>PPCL_NG!P99+PPCL_Spot!P99+GT_NG!P99+GT_Spot!P99+Bawana_NG!P99+Bawana_RLNG!P99+Bawana_Spot!P99</f>
        <v>1.9755816684108285</v>
      </c>
      <c r="D99" s="197">
        <f t="shared" si="6"/>
        <v>5.1883315891734227E-3</v>
      </c>
      <c r="E99" s="196">
        <f>PPCL_NG!J99+PPCL_Spot!J99+GT_NG!J99+GT_Spot!J99+Bawana_NG!J99+Bawana_RLNG!J99+Bawana_Spot!J99</f>
        <v>1.1371399999999994</v>
      </c>
      <c r="F99" s="196">
        <f>PPCL_NG!Q99+PPCL_Spot!Q99+GT_NG!Q99+GT_Spot!Q99+Bawana_NG!Q99+Bawana_RLNG!Q99+Bawana_Spot!Q99</f>
        <v>1.1342969727576839</v>
      </c>
      <c r="G99" s="197">
        <f t="shared" si="7"/>
        <v>2.8430272423154435E-3</v>
      </c>
      <c r="H99" s="196">
        <f>PPCL_NG!K99+PPCL_Spot!K99+GT_NG!K99+GT_Spot!K99+Bawana_NG!K99+Bawana_RLNG!K99+Bawana_Spot!K99</f>
        <v>0.14015999999999981</v>
      </c>
      <c r="I99" s="196">
        <f>PPCL_NG!R99+PPCL_Spot!R99+GT_NG!R99+GT_Spot!R99+Bawana_NG!R99+Bawana_RLNG!R99+Bawana_Spot!R99</f>
        <v>0.14015434328164161</v>
      </c>
      <c r="J99" s="197">
        <f t="shared" si="8"/>
        <v>5.656718358199031E-6</v>
      </c>
      <c r="K99" s="196">
        <f>PPCL_NG!L99+PPCL_Spot!L99+GT_NG!L99+GT_Spot!L99+Bawana_NG!L99+Bawana_RLNG!L99+Bawana_Spot!L99</f>
        <v>0.45953750000000088</v>
      </c>
      <c r="L99" s="196">
        <f>PPCL_NG!S99+PPCL_Spot!S99+GT_NG!S99+GT_Spot!S99+Bawana_NG!S99+Bawana_RLNG!S99+Bawana_Spot!S99</f>
        <v>0.45891006511038163</v>
      </c>
      <c r="M99" s="197">
        <f t="shared" si="9"/>
        <v>6.2743488961924943E-4</v>
      </c>
      <c r="N99" s="196">
        <f>PPCL_NG!M99+PPCL_Spot!M99+GT_NG!M99+GT_Spot!M99+Bawana_NG!M99+Bawana_RLNG!M99+Bawana_Spot!M99</f>
        <v>1.4800749999999994</v>
      </c>
      <c r="O99" s="196">
        <f>PPCL_NG!T99+PPCL_Spot!T99+GT_NG!T99+GT_Spot!T99+Bawana_NG!T99+Bawana_RLNG!T99+Bawana_Spot!T99</f>
        <v>1.4763659804394631</v>
      </c>
      <c r="P99" s="197">
        <f t="shared" si="10"/>
        <v>3.7090195605362641E-3</v>
      </c>
      <c r="Q99" s="197">
        <f t="shared" si="11"/>
        <v>1.2373470000002579E-2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45349</v>
      </c>
      <c r="B1" s="63" t="s">
        <v>196</v>
      </c>
      <c r="C1" s="205" t="s">
        <v>287</v>
      </c>
      <c r="D1" s="206"/>
      <c r="E1" s="206"/>
      <c r="F1" s="206"/>
      <c r="G1" s="206"/>
      <c r="H1" s="206"/>
      <c r="I1" s="206"/>
      <c r="J1" s="206"/>
      <c r="K1" s="207"/>
      <c r="L1" s="205" t="s">
        <v>286</v>
      </c>
      <c r="M1" s="208" t="s">
        <v>142</v>
      </c>
      <c r="O1" s="209" t="s">
        <v>288</v>
      </c>
      <c r="P1" s="209"/>
      <c r="Q1" s="209"/>
      <c r="R1" s="209"/>
      <c r="S1" s="209"/>
      <c r="U1" t="s">
        <v>292</v>
      </c>
      <c r="V1" s="210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5"/>
      <c r="M2" s="208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0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45349</v>
      </c>
      <c r="B1" s="211" t="s">
        <v>215</v>
      </c>
      <c r="C1" s="211"/>
      <c r="D1" s="19"/>
      <c r="E1" s="19"/>
      <c r="F1" s="19"/>
      <c r="G1" s="19"/>
      <c r="H1" s="19"/>
      <c r="I1" s="19"/>
      <c r="J1" s="205" t="s">
        <v>287</v>
      </c>
      <c r="K1" s="206"/>
      <c r="L1" s="206"/>
      <c r="M1" s="206"/>
      <c r="N1" s="206"/>
      <c r="O1" s="207"/>
      <c r="P1" s="205" t="s">
        <v>286</v>
      </c>
      <c r="Q1" s="208" t="s">
        <v>142</v>
      </c>
      <c r="S1" s="209" t="s">
        <v>288</v>
      </c>
      <c r="T1" s="209"/>
      <c r="U1" s="209"/>
      <c r="V1" s="209"/>
      <c r="W1" s="209"/>
      <c r="Y1" s="212" t="s">
        <v>361</v>
      </c>
      <c r="Z1" s="212"/>
      <c r="AA1" s="210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5"/>
      <c r="Q2" s="208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10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45349</v>
      </c>
      <c r="B1" s="211" t="s">
        <v>198</v>
      </c>
      <c r="C1" s="211"/>
      <c r="D1" s="213" t="s">
        <v>293</v>
      </c>
      <c r="E1" s="213"/>
      <c r="F1" s="213"/>
      <c r="G1" s="213"/>
      <c r="H1" s="213"/>
      <c r="I1" s="214"/>
      <c r="J1" s="205" t="s">
        <v>287</v>
      </c>
      <c r="K1" s="206"/>
      <c r="L1" s="206"/>
      <c r="M1" s="206"/>
      <c r="N1" s="206"/>
      <c r="O1" s="207"/>
      <c r="P1" s="205"/>
      <c r="Q1" s="208" t="s">
        <v>142</v>
      </c>
      <c r="S1" s="209" t="s">
        <v>288</v>
      </c>
      <c r="T1" s="209"/>
      <c r="U1" s="209"/>
      <c r="V1" s="209"/>
      <c r="W1" s="209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5"/>
      <c r="Q2" s="208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66</vt:i4>
      </vt:variant>
    </vt:vector>
  </HeadingPairs>
  <TitlesOfParts>
    <vt:vector size="66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2024-02-29T07:15:24Z</dcterms:modified>
</cp:coreProperties>
</file>